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AKTIV" sheetId="1" r:id="rId1"/>
    <sheet name="PASIV" sheetId="2" r:id="rId2"/>
    <sheet name="PASH" sheetId="3" r:id="rId3"/>
    <sheet name="PASQ NDRYSH" sheetId="4" r:id="rId4"/>
    <sheet name="FLUKSI" sheetId="5" r:id="rId5"/>
    <sheet name="FAQJA 1" sheetId="6" r:id="rId6"/>
  </sheets>
  <definedNames/>
  <calcPr fullCalcOnLoad="1"/>
</workbook>
</file>

<file path=xl/sharedStrings.xml><?xml version="1.0" encoding="utf-8"?>
<sst xmlns="http://schemas.openxmlformats.org/spreadsheetml/2006/main" count="245" uniqueCount="216">
  <si>
    <t>Nr.</t>
  </si>
  <si>
    <t>Shenime</t>
  </si>
  <si>
    <t>I</t>
  </si>
  <si>
    <t>1   Aktivet monetare</t>
  </si>
  <si>
    <t>3   Aktive te tjera financiare afatshkurtra</t>
  </si>
  <si>
    <t>4   Inventari</t>
  </si>
  <si>
    <t>5   Aktive biologjike afatshkurtra</t>
  </si>
  <si>
    <t>II</t>
  </si>
  <si>
    <t>A K T I V E T     A F A T S H K U R T R A</t>
  </si>
  <si>
    <t>A   K   T   I   V   E   T</t>
  </si>
  <si>
    <t>A K T I V E T     A F A T G J A T A</t>
  </si>
  <si>
    <t>1   Investimet financiare afatgjata</t>
  </si>
  <si>
    <t>T O T A L I     A K T I V E V E    (I + II)</t>
  </si>
  <si>
    <t xml:space="preserve">        &gt;   Banka</t>
  </si>
  <si>
    <t xml:space="preserve">        &gt;   Arka</t>
  </si>
  <si>
    <t xml:space="preserve">        &gt;   Kliente per mallra, produkte e sherbime</t>
  </si>
  <si>
    <t xml:space="preserve">        &gt;   Debitore, Kreditore te tjere</t>
  </si>
  <si>
    <t xml:space="preserve">        &gt;   Tatim mbi fitimin</t>
  </si>
  <si>
    <t xml:space="preserve">        &gt;   Tvsh</t>
  </si>
  <si>
    <t xml:space="preserve">        &gt;   Te drejta e detyrimeve ndaj ortakeve</t>
  </si>
  <si>
    <t xml:space="preserve">        &gt;</t>
  </si>
  <si>
    <t xml:space="preserve">        &gt;   Lendet e para</t>
  </si>
  <si>
    <t xml:space="preserve">        &gt;   Produkte te gatshme</t>
  </si>
  <si>
    <t xml:space="preserve">        &gt;   Mallra per rishitje</t>
  </si>
  <si>
    <t xml:space="preserve">        &gt;   Parapagesa per furnizime</t>
  </si>
  <si>
    <t xml:space="preserve">        &gt;   Toka</t>
  </si>
  <si>
    <t xml:space="preserve">        &gt;   Ndertesa</t>
  </si>
  <si>
    <t xml:space="preserve">        &gt;   Makineri dhe paisje</t>
  </si>
  <si>
    <t xml:space="preserve"> raportuese</t>
  </si>
  <si>
    <t xml:space="preserve"> para ardhese</t>
  </si>
  <si>
    <t xml:space="preserve">        Periudha</t>
  </si>
  <si>
    <t xml:space="preserve">       Periudha </t>
  </si>
  <si>
    <t xml:space="preserve">        &gt;   Hua dhe letra me vlere afatshkurtra</t>
  </si>
  <si>
    <t>2   Derivative dhe akt. finanz te mbajtura per tregtim</t>
  </si>
  <si>
    <t xml:space="preserve">        &gt;   Parapagime te marra</t>
  </si>
  <si>
    <t xml:space="preserve">        &gt;   Inventari Imet dhe amballazhet</t>
  </si>
  <si>
    <t xml:space="preserve">        &gt;   Prodhimi ne proces</t>
  </si>
  <si>
    <t>6   Aktivet afatshkurtra te mbajtura per shitje</t>
  </si>
  <si>
    <t>7   Parapagimet dhe shpenzimet e shtyra</t>
  </si>
  <si>
    <t>2   Aktivet afatgjata materiale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</si>
  <si>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</si>
  <si>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</si>
  <si>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</si>
  <si>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</si>
  <si>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</si>
  <si>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</si>
  <si>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 xml:space="preserve">   </t>
  </si>
  <si>
    <t xml:space="preserve">        &gt;   Investime te tjera financiare</t>
  </si>
  <si>
    <t xml:space="preserve">        &gt;   Shpenzime te periudhave te ardhshme</t>
  </si>
  <si>
    <t xml:space="preserve">        &gt;   </t>
  </si>
  <si>
    <t>ENERGY ALBANIA GROUP</t>
  </si>
  <si>
    <t xml:space="preserve">Emertimi dhe Forma ligjore                </t>
  </si>
  <si>
    <t xml:space="preserve">NIPT -I                                              </t>
  </si>
  <si>
    <t>L 01718504 C</t>
  </si>
  <si>
    <t xml:space="preserve">Adresa e Selise                                 </t>
  </si>
  <si>
    <t>LOZHAN KORCE</t>
  </si>
  <si>
    <t xml:space="preserve">                                                                               </t>
  </si>
  <si>
    <t>KORCE</t>
  </si>
  <si>
    <t xml:space="preserve">Data e krijimit                                    </t>
  </si>
  <si>
    <t>15 MAJ 2010</t>
  </si>
  <si>
    <t xml:space="preserve">Nr. I Regjistrit Tregtar                          </t>
  </si>
  <si>
    <t xml:space="preserve">Veprimtaria  Kryesore                         </t>
  </si>
  <si>
    <t xml:space="preserve">Import I Impianteve dhe Paisjeve te </t>
  </si>
  <si>
    <t xml:space="preserve">                                                       </t>
  </si>
  <si>
    <t>Ndryshme per prodhimin e Energjise Elektrike</t>
  </si>
  <si>
    <t xml:space="preserve">                                                        </t>
  </si>
  <si>
    <t xml:space="preserve">  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</si>
  <si>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</si>
  <si>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</si>
  <si>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             Viti  2010__</t>
  </si>
  <si>
    <t xml:space="preserve">Pasqyra Financiare jane individuale                              </t>
  </si>
  <si>
    <t>PO</t>
  </si>
  <si>
    <t xml:space="preserve">Pasqyra Financiare jane te konsoliduara                       </t>
  </si>
  <si>
    <t>JO</t>
  </si>
  <si>
    <t xml:space="preserve">Pasqyra Financiare jane te shprehura ne                      </t>
  </si>
  <si>
    <t>LEKE</t>
  </si>
  <si>
    <t xml:space="preserve">Pasqyra Financiare jane te rrumbullakosura ne             </t>
  </si>
  <si>
    <t xml:space="preserve">Periudha Kontabel e Pasqyrave Financiare                </t>
  </si>
  <si>
    <t>Nga           01.01.2010___</t>
  </si>
  <si>
    <t xml:space="preserve">                                                                                  </t>
  </si>
  <si>
    <t>Deri           31.12.2010___</t>
  </si>
  <si>
    <t xml:space="preserve">Data e mbylljes se Pasqyrave Financiare                      </t>
  </si>
  <si>
    <t>ERNGY ALBANIA GROUP</t>
  </si>
  <si>
    <t>P A S I V E T   D H E   K A P I T A L I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</si>
  <si>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</si>
  <si>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</si>
  <si>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</si>
  <si>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</si>
  <si>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 afat shkurtra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</si>
  <si>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</si>
  <si>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</si>
  <si>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</si>
  <si>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</si>
  <si>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</si>
  <si>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</si>
  <si>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per akcize</t>
  </si>
  <si>
    <t xml:space="preserve">        &gt;   Detyrime te tjera tatimore</t>
  </si>
  <si>
    <t xml:space="preserve">        &gt;   Parapagime te dhena</t>
  </si>
  <si>
    <t xml:space="preserve">        &gt;   Te drejta e detyrime ndaj ortakeve / aksionereve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</si>
  <si>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</si>
  <si>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</si>
  <si>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</si>
  <si>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</si>
  <si>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</si>
  <si>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</si>
  <si>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</si>
  <si>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>2   Huamarrje te tjera afatgjata</t>
  </si>
  <si>
    <t>3   Grante dhe te ardhura te shtyra</t>
  </si>
  <si>
    <t>4   Provizione afatgjata</t>
  </si>
  <si>
    <t>T O T A L I   P A S I V E V E   A F A T G J A T A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</si>
  <si>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</si>
  <si>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</si>
  <si>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</si>
  <si>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</si>
  <si>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</si>
  <si>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</si>
  <si>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</si>
  <si>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</si>
  <si>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</si>
  <si>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</si>
  <si>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</si>
  <si>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</si>
  <si>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Rezultati I ushtrimit</t>
  </si>
  <si>
    <t>TOTALI   PASIVEVE   DHE  KAPITALIT  (I + II + III)</t>
  </si>
  <si>
    <r>
      <t xml:space="preserve">     </t>
    </r>
    <r>
      <rPr>
        <b/>
        <u val="single"/>
        <sz val="10"/>
        <rFont val="Arial"/>
        <family val="2"/>
      </rPr>
      <t>Nje pasqyre e pa Konsoliduar</t>
    </r>
  </si>
  <si>
    <t>Kapitali aksionar</t>
  </si>
  <si>
    <t>Primi aksionit</t>
  </si>
  <si>
    <t>Rezer te tjera</t>
  </si>
  <si>
    <t>Rezerv Ligjore</t>
  </si>
  <si>
    <t>Fitimi pashperndare</t>
  </si>
  <si>
    <t>TOTALI</t>
  </si>
  <si>
    <t>A</t>
  </si>
  <si>
    <t>Efekti ndryshimeve ne politikat kont2010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</si>
  <si>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</si>
  <si>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</si>
  <si>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</si>
  <si>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</si>
  <si>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</si>
  <si>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</si>
  <si>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2010</t>
  </si>
  <si>
    <t>Emetimi kapitali aksionar</t>
  </si>
  <si>
    <t>Aksione te thesari te riblera</t>
  </si>
  <si>
    <t xml:space="preserve">                                 (Bazuar  ne  klasifikimin  e  shpenzimeve  sipas  natyres)</t>
  </si>
  <si>
    <t>Pershkrimi I elementeve</t>
  </si>
  <si>
    <t>Shitjet neto NGA qeradhenia</t>
  </si>
  <si>
    <t>Te ardhura nga veprimtarite e tjara te shfrytezimit</t>
  </si>
  <si>
    <t>Totali  I  te  ardhurave  ( 1  +  2 )</t>
  </si>
  <si>
    <t>Ndryshimet ne inventarin e prod.gat.e prodh.proces</t>
  </si>
  <si>
    <t>Materialet e konsumuara</t>
  </si>
  <si>
    <t>Kosto e punes</t>
  </si>
  <si>
    <t>Pagat e Personelit</t>
  </si>
  <si>
    <t>Shpenzime per sigurime shoqerore</t>
  </si>
  <si>
    <t>Renia ne vlere (amortizimi dhe zhvleresimi)</t>
  </si>
  <si>
    <t>Shpenzime te tjera nga veprimtarite e shfrytezimit</t>
  </si>
  <si>
    <t>Totali  I  shpenzimeve  ( 4-7 )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</si>
  <si>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</si>
  <si>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</si>
  <si>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</si>
  <si>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</si>
  <si>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r>
      <t xml:space="preserve">121   </t>
    </r>
    <r>
      <rPr>
        <i/>
        <sz val="10"/>
        <rFont val="Arial"/>
        <family val="2"/>
      </rPr>
      <t>Te ardhura e shpenz.nga interesat</t>
    </r>
  </si>
  <si>
    <r>
      <t xml:space="preserve">122   </t>
    </r>
    <r>
      <rPr>
        <i/>
        <sz val="10"/>
        <rFont val="Arial"/>
        <family val="2"/>
      </rPr>
      <t>Fitimet (humbjet) nga kembimet valutare</t>
    </r>
  </si>
  <si>
    <r>
      <t xml:space="preserve">123   </t>
    </r>
    <r>
      <rPr>
        <i/>
        <sz val="10"/>
        <rFont val="Arial"/>
        <family val="2"/>
      </rPr>
      <t>Te ardhurat dhe shpenzimet financiare te tjera</t>
    </r>
  </si>
  <si>
    <t>Totali I te ardhurave dhe shpenz.financiare</t>
  </si>
  <si>
    <t>Fitim (humbja) para tatimit  ( 9 +/- 13 )9ushtrimor)</t>
  </si>
  <si>
    <t>Shpenzime te panjohura</t>
  </si>
  <si>
    <t>Fitit para tatimit( tatimor)</t>
  </si>
  <si>
    <t>Shpenzimet e tatim mbi fitimin</t>
  </si>
  <si>
    <t>Fitimi (humbja) neto e vitit financiar ( 14 - 15 )</t>
  </si>
  <si>
    <t>Nr</t>
  </si>
  <si>
    <t>Pasqyra e fluksit monetar - Metoda Indirekte</t>
  </si>
  <si>
    <t>Periudha</t>
  </si>
  <si>
    <t>Raportuese</t>
  </si>
  <si>
    <t>Para ardhese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</si>
  <si>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</si>
  <si>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</si>
  <si>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</si>
  <si>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</si>
  <si>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</si>
  <si>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</si>
  <si>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</si>
  <si>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</si>
  <si>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</si>
  <si>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</si>
  <si>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</si>
  <si>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</si>
  <si>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</si>
  <si>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</si>
  <si>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Tatimi  fitimi   i llogaritur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</si>
  <si>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</si>
  <si>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</si>
  <si>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</si>
  <si>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</si>
  <si>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Aktive te tjera</t>
  </si>
  <si>
    <t>Kapitali Aksionar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</si>
  <si>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</si>
  <si>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</si>
  <si>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</si>
  <si>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</si>
  <si>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</si>
  <si>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</si>
  <si>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</si>
  <si>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</si>
  <si>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</si>
  <si>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</si>
  <si>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</si>
  <si>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</si>
  <si>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01.01.2012</t>
  </si>
  <si>
    <t>31.12.2012</t>
  </si>
  <si>
    <t xml:space="preserve">                      PASQYRA E TE ARDHURAVE DHE SHPENZIMEVE  2012</t>
  </si>
  <si>
    <t xml:space="preserve">                                     Pasqyrat   Financiare   te   Vitit   2012</t>
  </si>
  <si>
    <t xml:space="preserve">           Pasqyra  e  Ndryshimeve  ne  Kapiptal  2012</t>
  </si>
  <si>
    <t>Pozicioni me 31 dhjetor 2011</t>
  </si>
  <si>
    <t>Fitimi neto per periudhen kontabel 2012</t>
  </si>
  <si>
    <t>Pozicioni me 31 dhjetor 20012</t>
  </si>
  <si>
    <t>Pasqyra   e   Fluksit   Monetar  -  Metoda  Indirekte   2012</t>
  </si>
  <si>
    <t>VITI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</si>
</sst>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5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6"/>
      <name val="Algerian"/>
      <family val="5"/>
    </font>
    <font>
      <b/>
      <sz val="20"/>
      <name val="Arial"/>
      <family val="2"/>
    </font>
    <font>
      <sz val="9"/>
      <name val="Arial"/>
      <family val="0"/>
    </font>
    <font>
      <b/>
      <sz val="22"/>
      <name val="Arial"/>
      <family val="2"/>
    </font>
    <font>
      <b/>
      <u val="single"/>
      <sz val="10"/>
      <name val="Arial"/>
      <family val="2"/>
    </font>
    <font>
      <b/>
      <sz val="14"/>
      <name val="Algerian"/>
      <family val="5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8" xfId="0" applyBorder="1" applyAlignment="1">
      <alignment horizontal="center" shrinkToFit="1" readingOrder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shrinkToFit="1" readingOrder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54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horizontal="right" vertical="center"/>
    </xf>
    <xf numFmtId="0" fontId="12" fillId="0" borderId="47" xfId="0" applyFont="1" applyBorder="1" applyAlignment="1">
      <alignment vertical="center"/>
    </xf>
    <xf numFmtId="0" fontId="2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9" xfId="0" applyFont="1" applyBorder="1" applyAlignment="1">
      <alignment horizontal="center"/>
    </xf>
    <xf numFmtId="0" fontId="2" fillId="0" borderId="50" xfId="0" applyFont="1" applyBorder="1" applyAlignment="1">
      <alignment vertical="center"/>
    </xf>
    <xf numFmtId="0" fontId="0" fillId="0" borderId="50" xfId="0" applyFont="1" applyBorder="1" applyAlignment="1">
      <alignment horizontal="center"/>
    </xf>
    <xf numFmtId="0" fontId="0" fillId="0" borderId="50" xfId="0" applyFont="1" applyBorder="1" applyAlignment="1">
      <alignment/>
    </xf>
    <xf numFmtId="3" fontId="0" fillId="0" borderId="5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55" xfId="0" applyFill="1" applyBorder="1" applyAlignment="1">
      <alignment vertical="center"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5" width="15.57421875" style="0" customWidth="1"/>
  </cols>
  <sheetData>
    <row r="1" ht="12.75">
      <c r="B1" s="27" t="s">
        <v>50</v>
      </c>
    </row>
    <row r="2" spans="2:4" ht="16.5" thickBot="1">
      <c r="B2" s="147" t="s">
        <v>209</v>
      </c>
      <c r="C2" s="147"/>
      <c r="D2" s="147"/>
    </row>
    <row r="3" spans="1:5" ht="15">
      <c r="A3" s="17"/>
      <c r="B3" s="18"/>
      <c r="C3" s="19"/>
      <c r="D3" s="22" t="s">
        <v>30</v>
      </c>
      <c r="E3" s="23" t="s">
        <v>31</v>
      </c>
    </row>
    <row r="4" spans="1:5" ht="21.75" customHeight="1" thickBot="1">
      <c r="A4" s="20" t="s">
        <v>0</v>
      </c>
      <c r="B4" s="21" t="s">
        <v>9</v>
      </c>
      <c r="C4" s="21" t="s">
        <v>1</v>
      </c>
      <c r="D4" s="21" t="s">
        <v>28</v>
      </c>
      <c r="E4" s="16" t="s">
        <v>29</v>
      </c>
    </row>
    <row r="5" spans="1:5" ht="21.75" customHeight="1" thickBot="1">
      <c r="A5" s="10" t="s">
        <v>2</v>
      </c>
      <c r="B5" s="11" t="s">
        <v>8</v>
      </c>
      <c r="C5" s="5"/>
      <c r="D5" s="133">
        <f>D6+D10+D11+D20+D28+D29+D30</f>
        <v>30555075</v>
      </c>
      <c r="E5" s="134">
        <f>E6+E10+E11+E20</f>
        <v>30777089</v>
      </c>
    </row>
    <row r="6" spans="1:5" ht="16.5" customHeight="1">
      <c r="A6" s="3"/>
      <c r="B6" s="9" t="s">
        <v>3</v>
      </c>
      <c r="C6" s="4"/>
      <c r="D6" s="135">
        <f>D7+D8</f>
        <v>21373301</v>
      </c>
      <c r="E6" s="136">
        <f>E7+E8</f>
        <v>20173046</v>
      </c>
    </row>
    <row r="7" spans="1:5" ht="16.5" customHeight="1">
      <c r="A7" s="2"/>
      <c r="B7" s="1" t="s">
        <v>13</v>
      </c>
      <c r="C7" s="1"/>
      <c r="D7" s="137">
        <f>4521+5443</f>
        <v>9964</v>
      </c>
      <c r="E7" s="137">
        <v>4996</v>
      </c>
    </row>
    <row r="8" spans="1:5" ht="16.5" customHeight="1">
      <c r="A8" s="2"/>
      <c r="B8" s="1" t="s">
        <v>14</v>
      </c>
      <c r="C8" s="1"/>
      <c r="D8" s="137">
        <v>21363337</v>
      </c>
      <c r="E8" s="137">
        <v>20168050</v>
      </c>
    </row>
    <row r="9" spans="1:5" ht="16.5" customHeight="1">
      <c r="A9" s="2"/>
      <c r="B9" t="s">
        <v>32</v>
      </c>
      <c r="C9" s="1"/>
      <c r="D9" s="137"/>
      <c r="E9" s="138"/>
    </row>
    <row r="10" spans="1:5" ht="16.5" customHeight="1">
      <c r="A10" s="2"/>
      <c r="B10" s="12" t="s">
        <v>33</v>
      </c>
      <c r="C10" s="1"/>
      <c r="D10" s="137"/>
      <c r="E10" s="138"/>
    </row>
    <row r="11" spans="1:5" ht="16.5" customHeight="1">
      <c r="A11" s="2"/>
      <c r="B11" s="12" t="s">
        <v>4</v>
      </c>
      <c r="C11" s="1"/>
      <c r="D11" s="139">
        <f>D12+D13+D14+D15+D16+D17+D18</f>
        <v>7366504</v>
      </c>
      <c r="E11" s="140">
        <f>E12+E13+E14+E15+E16+E17+E18</f>
        <v>7596636</v>
      </c>
    </row>
    <row r="12" spans="1:5" ht="16.5" customHeight="1">
      <c r="A12" s="2"/>
      <c r="B12" s="1" t="s">
        <v>15</v>
      </c>
      <c r="C12" s="1"/>
      <c r="D12" s="137">
        <v>7186859</v>
      </c>
      <c r="E12" s="137">
        <v>7186859</v>
      </c>
    </row>
    <row r="13" spans="1:5" ht="16.5" customHeight="1">
      <c r="A13" s="2"/>
      <c r="B13" s="1" t="s">
        <v>17</v>
      </c>
      <c r="C13" s="1"/>
      <c r="D13" s="137"/>
      <c r="E13" s="138"/>
    </row>
    <row r="14" spans="1:5" ht="16.5" customHeight="1">
      <c r="A14" s="2"/>
      <c r="B14" s="1" t="s">
        <v>18</v>
      </c>
      <c r="C14" s="1"/>
      <c r="D14" s="137">
        <v>170645</v>
      </c>
      <c r="E14" s="137">
        <v>409777</v>
      </c>
    </row>
    <row r="15" spans="1:5" ht="16.5" customHeight="1">
      <c r="A15" s="2"/>
      <c r="B15" s="1" t="s">
        <v>19</v>
      </c>
      <c r="C15" s="1"/>
      <c r="D15" s="137"/>
      <c r="E15" s="137"/>
    </row>
    <row r="16" spans="1:5" ht="16.5" customHeight="1">
      <c r="A16" s="2"/>
      <c r="B16" s="1" t="s">
        <v>34</v>
      </c>
      <c r="C16" s="1"/>
      <c r="D16" s="137"/>
      <c r="E16" s="138"/>
    </row>
    <row r="17" spans="1:5" ht="16.5" customHeight="1">
      <c r="A17" s="2"/>
      <c r="B17" s="1" t="s">
        <v>16</v>
      </c>
      <c r="C17" s="1"/>
      <c r="D17" s="137">
        <v>9000</v>
      </c>
      <c r="E17" s="138"/>
    </row>
    <row r="18" spans="1:5" ht="16.5" customHeight="1">
      <c r="A18" s="2" t="s">
        <v>46</v>
      </c>
      <c r="B18" s="1" t="s">
        <v>47</v>
      </c>
      <c r="C18" s="1"/>
      <c r="D18" s="137"/>
      <c r="E18" s="138"/>
    </row>
    <row r="19" spans="1:5" ht="16.5" customHeight="1">
      <c r="A19" s="2"/>
      <c r="B19" s="25" t="s">
        <v>20</v>
      </c>
      <c r="C19" s="1"/>
      <c r="D19" s="137"/>
      <c r="E19" s="138"/>
    </row>
    <row r="20" spans="1:5" ht="16.5" customHeight="1">
      <c r="A20" s="2"/>
      <c r="B20" s="12" t="s">
        <v>5</v>
      </c>
      <c r="C20" s="1"/>
      <c r="D20" s="139">
        <f>D21+D22+D23+D24+D25+D26</f>
        <v>1815270</v>
      </c>
      <c r="E20" s="140">
        <f>E21+E22+E23+E24+E25+E26</f>
        <v>3007407</v>
      </c>
    </row>
    <row r="21" spans="1:5" ht="16.5" customHeight="1">
      <c r="A21" s="2"/>
      <c r="B21" s="1" t="s">
        <v>21</v>
      </c>
      <c r="C21" s="1"/>
      <c r="D21" s="137"/>
      <c r="E21" s="138"/>
    </row>
    <row r="22" spans="1:5" ht="16.5" customHeight="1">
      <c r="A22" s="2"/>
      <c r="B22" s="1" t="s">
        <v>35</v>
      </c>
      <c r="C22" s="1"/>
      <c r="D22" s="137"/>
      <c r="E22" s="138"/>
    </row>
    <row r="23" spans="1:5" ht="16.5" customHeight="1">
      <c r="A23" s="2"/>
      <c r="B23" s="1" t="s">
        <v>36</v>
      </c>
      <c r="C23" s="1"/>
      <c r="D23" s="137"/>
      <c r="E23" s="138"/>
    </row>
    <row r="24" spans="1:5" ht="16.5" customHeight="1">
      <c r="A24" s="2"/>
      <c r="B24" s="1" t="s">
        <v>22</v>
      </c>
      <c r="C24" s="1"/>
      <c r="D24" s="137"/>
      <c r="E24" s="138"/>
    </row>
    <row r="25" spans="1:5" ht="16.5" customHeight="1">
      <c r="A25" s="2"/>
      <c r="B25" s="1" t="s">
        <v>23</v>
      </c>
      <c r="C25" s="1"/>
      <c r="D25" s="137">
        <v>1815270</v>
      </c>
      <c r="E25" s="137">
        <v>3007407</v>
      </c>
    </row>
    <row r="26" spans="1:5" ht="16.5" customHeight="1">
      <c r="A26" s="2"/>
      <c r="B26" s="1" t="s">
        <v>24</v>
      </c>
      <c r="C26" s="1"/>
      <c r="D26" s="137"/>
      <c r="E26" s="138"/>
    </row>
    <row r="27" spans="1:5" ht="16.5" customHeight="1">
      <c r="A27" s="2"/>
      <c r="B27" s="1" t="s">
        <v>20</v>
      </c>
      <c r="C27" s="1"/>
      <c r="D27" s="137"/>
      <c r="E27" s="138"/>
    </row>
    <row r="28" spans="1:5" ht="16.5" customHeight="1">
      <c r="A28" s="2"/>
      <c r="B28" s="12" t="s">
        <v>6</v>
      </c>
      <c r="C28" s="1"/>
      <c r="D28" s="137"/>
      <c r="E28" s="138"/>
    </row>
    <row r="29" spans="1:5" ht="16.5" customHeight="1">
      <c r="A29" s="2"/>
      <c r="B29" s="12" t="s">
        <v>37</v>
      </c>
      <c r="C29" s="1"/>
      <c r="D29" s="137"/>
      <c r="E29" s="138"/>
    </row>
    <row r="30" spans="1:5" ht="16.5" customHeight="1">
      <c r="A30" s="2"/>
      <c r="B30" s="12" t="s">
        <v>38</v>
      </c>
      <c r="C30" s="1"/>
      <c r="D30" s="137"/>
      <c r="E30" s="138"/>
    </row>
    <row r="31" spans="1:5" ht="16.5" customHeight="1">
      <c r="A31" s="2"/>
      <c r="B31" s="1" t="s">
        <v>48</v>
      </c>
      <c r="C31" s="1"/>
      <c r="D31" s="137"/>
      <c r="E31" s="138"/>
    </row>
    <row r="32" spans="1:5" ht="21.75" customHeight="1">
      <c r="A32" s="13" t="s">
        <v>7</v>
      </c>
      <c r="B32" s="14" t="s">
        <v>10</v>
      </c>
      <c r="C32" s="1"/>
      <c r="D32" s="139">
        <f>D33+D36+D41+D42+D43+D44+D45</f>
        <v>0</v>
      </c>
      <c r="E32" s="138">
        <f>E33+E36+E41+E42+E43+E44+E45</f>
        <v>0</v>
      </c>
    </row>
    <row r="33" spans="1:5" ht="16.5" customHeight="1">
      <c r="A33" s="2"/>
      <c r="B33" s="12" t="s">
        <v>11</v>
      </c>
      <c r="C33" s="1"/>
      <c r="D33" s="137">
        <f>D34+D35</f>
        <v>0</v>
      </c>
      <c r="E33" s="138">
        <f>E34+E35</f>
        <v>0</v>
      </c>
    </row>
    <row r="34" spans="1:5" ht="16.5" customHeight="1">
      <c r="A34" s="2"/>
      <c r="B34" s="24" t="s">
        <v>49</v>
      </c>
      <c r="C34" s="1"/>
      <c r="D34" s="137"/>
      <c r="E34" s="138"/>
    </row>
    <row r="35" spans="1:5" ht="16.5" customHeight="1">
      <c r="A35" s="2"/>
      <c r="B35" s="24" t="s">
        <v>20</v>
      </c>
      <c r="C35" s="1"/>
      <c r="D35" s="137"/>
      <c r="E35" s="138"/>
    </row>
    <row r="36" spans="1:5" ht="16.5" customHeight="1">
      <c r="A36" s="2"/>
      <c r="B36" s="12" t="s">
        <v>39</v>
      </c>
      <c r="C36" s="1"/>
      <c r="D36" s="139">
        <f>D37+D38+D39+D40</f>
        <v>0</v>
      </c>
      <c r="E36" s="138">
        <f>E37+E38+E39+E40</f>
        <v>0</v>
      </c>
    </row>
    <row r="37" spans="1:5" ht="16.5" customHeight="1">
      <c r="A37" s="2"/>
      <c r="B37" s="1" t="s">
        <v>25</v>
      </c>
      <c r="C37" s="1"/>
      <c r="D37" s="137"/>
      <c r="E37" s="138"/>
    </row>
    <row r="38" spans="1:5" ht="16.5" customHeight="1">
      <c r="A38" s="2"/>
      <c r="B38" s="1" t="s">
        <v>26</v>
      </c>
      <c r="C38" s="1"/>
      <c r="D38" s="137"/>
      <c r="E38" s="138"/>
    </row>
    <row r="39" spans="1:5" ht="16.5" customHeight="1">
      <c r="A39" s="2"/>
      <c r="B39" s="1" t="s">
        <v>27</v>
      </c>
      <c r="C39" s="1"/>
      <c r="D39" s="137">
        <v>0</v>
      </c>
      <c r="E39" s="138"/>
    </row>
    <row r="40" spans="1:5" ht="16.5" customHeight="1">
      <c r="A40" s="2"/>
      <c r="B40" s="1" t="s">
        <v>40</v>
      </c>
      <c r="C40" s="1"/>
      <c r="D40" s="137"/>
      <c r="E40" s="138"/>
    </row>
    <row r="41" spans="1:5" ht="16.5" customHeight="1">
      <c r="A41" s="2"/>
      <c r="B41" s="12" t="s">
        <v>41</v>
      </c>
      <c r="C41" s="1"/>
      <c r="D41" s="137"/>
      <c r="E41" s="138"/>
    </row>
    <row r="42" spans="1:5" ht="16.5" customHeight="1">
      <c r="A42" s="2"/>
      <c r="B42" s="12" t="s">
        <v>42</v>
      </c>
      <c r="C42" s="1"/>
      <c r="D42" s="137"/>
      <c r="E42" s="138"/>
    </row>
    <row r="43" spans="1:5" ht="16.5" customHeight="1">
      <c r="A43" s="2"/>
      <c r="B43" s="12" t="s">
        <v>43</v>
      </c>
      <c r="C43" s="1"/>
      <c r="D43" s="137"/>
      <c r="E43" s="138"/>
    </row>
    <row r="44" spans="1:5" ht="16.5" customHeight="1">
      <c r="A44" s="2"/>
      <c r="B44" s="12" t="s">
        <v>44</v>
      </c>
      <c r="C44" s="1"/>
      <c r="D44" s="137"/>
      <c r="E44" s="138"/>
    </row>
    <row r="45" spans="1:5" ht="16.5" customHeight="1" thickBot="1">
      <c r="A45" s="6"/>
      <c r="B45" s="15" t="s">
        <v>45</v>
      </c>
      <c r="C45" s="7"/>
      <c r="D45" s="141"/>
      <c r="E45" s="142"/>
    </row>
    <row r="46" spans="1:5" ht="27.75" customHeight="1" thickBot="1">
      <c r="A46" s="8"/>
      <c r="B46" s="11" t="s">
        <v>12</v>
      </c>
      <c r="C46" s="5"/>
      <c r="D46" s="133">
        <f>D32+D5</f>
        <v>30555075</v>
      </c>
      <c r="E46" s="143">
        <f>E5+E32</f>
        <v>30777089</v>
      </c>
    </row>
    <row r="47" ht="14.25" customHeight="1">
      <c r="D47">
        <v>-30555075</v>
      </c>
    </row>
    <row r="48" ht="14.25" customHeight="1">
      <c r="D48" s="26">
        <f>SUM(D46:D47)</f>
        <v>0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1">
    <mergeCell ref="B2:D2"/>
  </mergeCells>
  <printOptions/>
  <pageMargins left="0.84" right="0.3" top="0.3" bottom="0.32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5" width="15.57421875" style="0" customWidth="1"/>
    <col min="7" max="7" width="9.7109375" style="0" bestFit="1" customWidth="1"/>
  </cols>
  <sheetData>
    <row r="1" ht="12.75">
      <c r="B1" s="27" t="s">
        <v>82</v>
      </c>
    </row>
    <row r="2" spans="2:4" ht="16.5" thickBot="1">
      <c r="B2" s="147" t="s">
        <v>209</v>
      </c>
      <c r="C2" s="147"/>
      <c r="D2" s="147"/>
    </row>
    <row r="3" spans="1:5" ht="15">
      <c r="A3" s="17"/>
      <c r="B3" s="18"/>
      <c r="C3" s="19"/>
      <c r="D3" s="22" t="s">
        <v>30</v>
      </c>
      <c r="E3" s="23" t="s">
        <v>31</v>
      </c>
    </row>
    <row r="4" spans="1:5" ht="21.75" customHeight="1" thickBot="1">
      <c r="A4" s="20" t="s">
        <v>0</v>
      </c>
      <c r="B4" s="21" t="s">
        <v>83</v>
      </c>
      <c r="C4" s="21" t="s">
        <v>1</v>
      </c>
      <c r="D4" s="21" t="s">
        <v>28</v>
      </c>
      <c r="E4" s="16" t="s">
        <v>29</v>
      </c>
    </row>
    <row r="5" spans="1:5" ht="21.75" customHeight="1" thickBot="1">
      <c r="A5" s="10" t="s">
        <v>2</v>
      </c>
      <c r="B5" s="11" t="s">
        <v>84</v>
      </c>
      <c r="C5" s="5"/>
      <c r="D5" s="133">
        <f>D6+D7+D11+D23+D24</f>
        <v>31504539</v>
      </c>
      <c r="E5" s="143">
        <f>E6+E7+E11+E23+E24</f>
        <v>31073426</v>
      </c>
    </row>
    <row r="6" spans="1:5" ht="16.5" customHeight="1">
      <c r="A6" s="3"/>
      <c r="B6" s="9" t="s">
        <v>85</v>
      </c>
      <c r="C6" s="4"/>
      <c r="D6" s="144"/>
      <c r="E6" s="136"/>
    </row>
    <row r="7" spans="1:5" ht="16.5" customHeight="1">
      <c r="A7" s="2"/>
      <c r="B7" s="12" t="s">
        <v>86</v>
      </c>
      <c r="C7" s="1"/>
      <c r="D7" s="137">
        <f>D8+D9</f>
        <v>0</v>
      </c>
      <c r="E7" s="138"/>
    </row>
    <row r="8" spans="1:5" ht="16.5" customHeight="1">
      <c r="A8" s="2"/>
      <c r="B8" s="1" t="s">
        <v>87</v>
      </c>
      <c r="C8" s="1"/>
      <c r="D8" s="137"/>
      <c r="E8" s="138"/>
    </row>
    <row r="9" spans="1:5" ht="16.5" customHeight="1">
      <c r="A9" s="2"/>
      <c r="B9" s="1" t="s">
        <v>88</v>
      </c>
      <c r="C9" s="1"/>
      <c r="D9" s="137"/>
      <c r="E9" s="138"/>
    </row>
    <row r="10" spans="1:5" ht="16.5" customHeight="1">
      <c r="A10" s="2"/>
      <c r="B10" s="1" t="s">
        <v>20</v>
      </c>
      <c r="C10" s="1"/>
      <c r="D10" s="137"/>
      <c r="E10" s="138"/>
    </row>
    <row r="11" spans="1:5" ht="16.5" customHeight="1">
      <c r="A11" s="2"/>
      <c r="B11" s="12" t="s">
        <v>89</v>
      </c>
      <c r="C11" s="1"/>
      <c r="D11" s="139">
        <f>D12+D13+D14+D15+D16+D17+D18+D19+D20+D21+D22</f>
        <v>31504539</v>
      </c>
      <c r="E11" s="138">
        <f>E12+E13+E14+E15+E16+E18+E19+E20+E22</f>
        <v>31073426</v>
      </c>
    </row>
    <row r="12" spans="1:6" ht="16.5" customHeight="1">
      <c r="A12" s="2"/>
      <c r="B12" s="24" t="s">
        <v>90</v>
      </c>
      <c r="C12" s="1"/>
      <c r="D12" s="137">
        <v>3718415</v>
      </c>
      <c r="E12" s="137">
        <v>3718415</v>
      </c>
      <c r="F12" s="146">
        <f>D12-E12</f>
        <v>0</v>
      </c>
    </row>
    <row r="13" spans="1:5" ht="16.5" customHeight="1">
      <c r="A13" s="2"/>
      <c r="B13" s="1" t="s">
        <v>91</v>
      </c>
      <c r="C13" s="1"/>
      <c r="D13" s="137">
        <v>1433473</v>
      </c>
      <c r="E13" s="137">
        <v>878500</v>
      </c>
    </row>
    <row r="14" spans="1:5" ht="16.5" customHeight="1">
      <c r="A14" s="2"/>
      <c r="B14" s="1" t="s">
        <v>92</v>
      </c>
      <c r="C14" s="1"/>
      <c r="D14" s="137"/>
      <c r="E14" s="137"/>
    </row>
    <row r="15" spans="1:5" ht="16.5" customHeight="1">
      <c r="A15" s="2"/>
      <c r="B15" s="1" t="s">
        <v>93</v>
      </c>
      <c r="C15" s="1"/>
      <c r="D15" s="137"/>
      <c r="E15" s="137"/>
    </row>
    <row r="16" spans="1:5" ht="16.5" customHeight="1">
      <c r="A16" s="2"/>
      <c r="B16" s="1" t="s">
        <v>94</v>
      </c>
      <c r="C16" s="1"/>
      <c r="D16" s="137"/>
      <c r="E16" s="138"/>
    </row>
    <row r="17" spans="1:5" ht="16.5" customHeight="1">
      <c r="A17" s="2"/>
      <c r="B17" s="1" t="s">
        <v>95</v>
      </c>
      <c r="C17" s="1"/>
      <c r="D17" s="137"/>
      <c r="E17" s="138"/>
    </row>
    <row r="18" spans="1:5" ht="16.5" customHeight="1">
      <c r="A18" s="2"/>
      <c r="B18" s="1" t="s">
        <v>96</v>
      </c>
      <c r="C18" s="1"/>
      <c r="D18" s="137">
        <v>5000</v>
      </c>
      <c r="E18" s="137">
        <v>5000</v>
      </c>
    </row>
    <row r="19" spans="1:5" ht="16.5" customHeight="1">
      <c r="A19" s="2"/>
      <c r="B19" s="1" t="s">
        <v>97</v>
      </c>
      <c r="C19" s="1"/>
      <c r="D19" s="137"/>
      <c r="E19" s="138"/>
    </row>
    <row r="20" spans="1:5" ht="16.5" customHeight="1">
      <c r="A20" s="2"/>
      <c r="B20" s="25" t="s">
        <v>98</v>
      </c>
      <c r="C20" s="1"/>
      <c r="D20" s="137">
        <v>26347651</v>
      </c>
      <c r="E20" s="137">
        <v>26471511</v>
      </c>
    </row>
    <row r="21" spans="1:5" ht="16.5" customHeight="1">
      <c r="A21" s="2"/>
      <c r="B21" s="24" t="s">
        <v>99</v>
      </c>
      <c r="C21" s="1"/>
      <c r="D21" s="137"/>
      <c r="E21" s="138"/>
    </row>
    <row r="22" spans="1:5" ht="16.5" customHeight="1">
      <c r="A22" s="2"/>
      <c r="B22" s="24" t="s">
        <v>20</v>
      </c>
      <c r="C22" s="1"/>
      <c r="D22" s="137"/>
      <c r="E22" s="138"/>
    </row>
    <row r="23" spans="1:5" ht="16.5" customHeight="1">
      <c r="A23" s="47"/>
      <c r="B23" s="12" t="s">
        <v>100</v>
      </c>
      <c r="C23" s="1"/>
      <c r="D23" s="137"/>
      <c r="E23" s="138"/>
    </row>
    <row r="24" spans="1:5" ht="16.5" customHeight="1">
      <c r="A24" s="47"/>
      <c r="B24" s="12" t="s">
        <v>101</v>
      </c>
      <c r="C24" s="1"/>
      <c r="D24" s="137"/>
      <c r="E24" s="138"/>
    </row>
    <row r="25" spans="1:5" ht="22.5" customHeight="1">
      <c r="A25" s="13" t="s">
        <v>7</v>
      </c>
      <c r="B25" s="14" t="s">
        <v>102</v>
      </c>
      <c r="C25" s="1"/>
      <c r="D25" s="137">
        <f>D26+D29+D30+D31</f>
        <v>0</v>
      </c>
      <c r="E25" s="138"/>
    </row>
    <row r="26" spans="1:5" ht="16.5" customHeight="1">
      <c r="A26" s="48"/>
      <c r="B26" s="12" t="s">
        <v>103</v>
      </c>
      <c r="C26" s="1"/>
      <c r="D26" s="137"/>
      <c r="E26" s="138"/>
    </row>
    <row r="27" spans="1:5" ht="16.5" customHeight="1">
      <c r="A27" s="48"/>
      <c r="B27" s="1" t="s">
        <v>104</v>
      </c>
      <c r="C27" s="1"/>
      <c r="D27" s="137"/>
      <c r="E27" s="138"/>
    </row>
    <row r="28" spans="1:5" ht="16.5" customHeight="1">
      <c r="A28" s="48"/>
      <c r="B28" s="1" t="s">
        <v>105</v>
      </c>
      <c r="C28" s="1"/>
      <c r="D28" s="137"/>
      <c r="E28" s="138"/>
    </row>
    <row r="29" spans="1:5" ht="16.5" customHeight="1">
      <c r="A29" s="48"/>
      <c r="B29" s="12" t="s">
        <v>106</v>
      </c>
      <c r="C29" s="1"/>
      <c r="D29" s="137"/>
      <c r="E29" s="138"/>
    </row>
    <row r="30" spans="1:5" ht="16.5" customHeight="1">
      <c r="A30" s="48"/>
      <c r="B30" s="12" t="s">
        <v>107</v>
      </c>
      <c r="C30" s="1"/>
      <c r="D30" s="137"/>
      <c r="E30" s="138"/>
    </row>
    <row r="31" spans="1:5" ht="16.5" customHeight="1">
      <c r="A31" s="48"/>
      <c r="B31" s="12" t="s">
        <v>108</v>
      </c>
      <c r="C31" s="1"/>
      <c r="D31" s="137"/>
      <c r="E31" s="138"/>
    </row>
    <row r="32" spans="1:5" ht="22.5" customHeight="1">
      <c r="A32" s="48"/>
      <c r="B32" s="12" t="s">
        <v>109</v>
      </c>
      <c r="C32" s="1"/>
      <c r="D32" s="139">
        <f>D5+D25</f>
        <v>31504539</v>
      </c>
      <c r="E32" s="138">
        <f>E5+E25</f>
        <v>31073426</v>
      </c>
    </row>
    <row r="33" spans="1:7" ht="16.5" customHeight="1">
      <c r="A33" s="13" t="s">
        <v>110</v>
      </c>
      <c r="B33" s="14" t="s">
        <v>111</v>
      </c>
      <c r="C33" s="1"/>
      <c r="D33" s="139">
        <f>D36+D37+D38+D39+D40+D41+D42+D43+D44</f>
        <v>-949464</v>
      </c>
      <c r="E33" s="138">
        <f>E34+E35+E36+E37+E38+E39+E40+E41+E42+E43+E44</f>
        <v>-296337</v>
      </c>
      <c r="G33" s="146"/>
    </row>
    <row r="34" spans="1:5" ht="21.75" customHeight="1">
      <c r="A34" s="13"/>
      <c r="B34" s="49" t="s">
        <v>112</v>
      </c>
      <c r="C34" s="1"/>
      <c r="D34" s="137"/>
      <c r="E34" s="138"/>
    </row>
    <row r="35" spans="1:5" ht="16.5" customHeight="1">
      <c r="A35" s="2"/>
      <c r="B35" s="12" t="s">
        <v>113</v>
      </c>
      <c r="C35" s="1"/>
      <c r="D35" s="137"/>
      <c r="E35" s="138"/>
    </row>
    <row r="36" spans="1:5" ht="16.5" customHeight="1">
      <c r="A36" s="2"/>
      <c r="B36" s="12" t="s">
        <v>114</v>
      </c>
      <c r="C36" s="1"/>
      <c r="D36" s="137">
        <v>100000</v>
      </c>
      <c r="E36" s="137">
        <v>100000</v>
      </c>
    </row>
    <row r="37" spans="1:5" ht="16.5" customHeight="1">
      <c r="A37" s="2"/>
      <c r="B37" s="12" t="s">
        <v>115</v>
      </c>
      <c r="C37" s="1"/>
      <c r="D37" s="137"/>
      <c r="E37" s="138"/>
    </row>
    <row r="38" spans="1:5" ht="16.5" customHeight="1">
      <c r="A38" s="2"/>
      <c r="B38" s="12" t="s">
        <v>116</v>
      </c>
      <c r="C38" s="1"/>
      <c r="D38" s="137"/>
      <c r="E38" s="138"/>
    </row>
    <row r="39" spans="1:5" ht="16.5" customHeight="1">
      <c r="A39" s="2"/>
      <c r="B39" s="12" t="s">
        <v>117</v>
      </c>
      <c r="C39" s="1"/>
      <c r="D39" s="137"/>
      <c r="E39" s="138"/>
    </row>
    <row r="40" spans="1:5" ht="16.5" customHeight="1">
      <c r="A40" s="2"/>
      <c r="B40" s="12" t="s">
        <v>118</v>
      </c>
      <c r="C40" s="1"/>
      <c r="D40" s="137"/>
      <c r="E40" s="138"/>
    </row>
    <row r="41" spans="1:5" ht="16.5" customHeight="1">
      <c r="A41" s="2"/>
      <c r="B41" s="12" t="s">
        <v>119</v>
      </c>
      <c r="C41" s="1"/>
      <c r="D41" s="137"/>
      <c r="E41" s="138"/>
    </row>
    <row r="42" spans="1:5" ht="16.5" customHeight="1">
      <c r="A42" s="2"/>
      <c r="B42" s="12" t="s">
        <v>120</v>
      </c>
      <c r="C42" s="1"/>
      <c r="D42" s="137"/>
      <c r="E42" s="138"/>
    </row>
    <row r="43" spans="1:5" ht="16.5" customHeight="1">
      <c r="A43" s="2"/>
      <c r="B43" s="12" t="s">
        <v>121</v>
      </c>
      <c r="C43" s="1"/>
      <c r="D43" s="137">
        <f>-(396165+172)</f>
        <v>-396337</v>
      </c>
      <c r="E43" s="137">
        <v>-396165</v>
      </c>
    </row>
    <row r="44" spans="1:5" ht="16.5" customHeight="1" thickBot="1">
      <c r="A44" s="2"/>
      <c r="B44" s="12" t="s">
        <v>122</v>
      </c>
      <c r="C44" s="1"/>
      <c r="D44" s="137">
        <v>-653127</v>
      </c>
      <c r="E44" s="137">
        <v>-172</v>
      </c>
    </row>
    <row r="45" spans="1:5" ht="27.75" customHeight="1" thickBot="1">
      <c r="A45" s="8"/>
      <c r="B45" s="11" t="s">
        <v>123</v>
      </c>
      <c r="C45" s="5"/>
      <c r="D45" s="133">
        <f>D11+D33</f>
        <v>30555075</v>
      </c>
      <c r="E45" s="143">
        <f>E11+E33</f>
        <v>30777089</v>
      </c>
    </row>
    <row r="46" ht="14.25" customHeight="1"/>
    <row r="47" ht="14.25" customHeight="1">
      <c r="D47" s="26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sheetProtection/>
  <mergeCells count="1">
    <mergeCell ref="B2:D2"/>
  </mergeCells>
  <printOptions/>
  <pageMargins left="0.22" right="0.75" top="0.49" bottom="0.4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8.421875" style="0" customWidth="1"/>
    <col min="4" max="4" width="15.140625" style="0" customWidth="1"/>
    <col min="5" max="5" width="22.28125" style="0" customWidth="1"/>
    <col min="8" max="8" width="10.8515625" style="0" customWidth="1"/>
  </cols>
  <sheetData>
    <row r="1" ht="12.75" customHeight="1">
      <c r="B1" s="148" t="s">
        <v>50</v>
      </c>
    </row>
    <row r="2" ht="12.75" customHeight="1">
      <c r="B2" s="148"/>
    </row>
    <row r="3" spans="2:5" ht="15.75">
      <c r="B3" s="149" t="s">
        <v>208</v>
      </c>
      <c r="C3" s="149"/>
      <c r="D3" s="149"/>
      <c r="E3" s="149"/>
    </row>
    <row r="4" spans="2:3" ht="6.75" customHeight="1">
      <c r="B4" s="50"/>
      <c r="C4" s="27"/>
    </row>
    <row r="5" spans="2:3" ht="12.75">
      <c r="B5" s="27" t="s">
        <v>142</v>
      </c>
      <c r="C5" s="27"/>
    </row>
    <row r="6" ht="10.5" customHeight="1" thickBot="1"/>
    <row r="7" spans="1:5" ht="21.75" customHeight="1">
      <c r="A7" s="150" t="s">
        <v>0</v>
      </c>
      <c r="B7" s="152" t="s">
        <v>143</v>
      </c>
      <c r="C7" s="152" t="s">
        <v>1</v>
      </c>
      <c r="D7" s="67" t="s">
        <v>30</v>
      </c>
      <c r="E7" s="68" t="s">
        <v>31</v>
      </c>
    </row>
    <row r="8" spans="1:5" ht="16.5" customHeight="1" thickBot="1">
      <c r="A8" s="151"/>
      <c r="B8" s="153"/>
      <c r="C8" s="153"/>
      <c r="D8" s="69" t="s">
        <v>28</v>
      </c>
      <c r="E8" s="70" t="s">
        <v>29</v>
      </c>
    </row>
    <row r="9" spans="1:5" ht="27" customHeight="1">
      <c r="A9" s="71">
        <v>1</v>
      </c>
      <c r="B9" s="72" t="s">
        <v>144</v>
      </c>
      <c r="C9" s="73"/>
      <c r="D9" s="74"/>
      <c r="E9" s="74"/>
    </row>
    <row r="10" spans="1:5" ht="27" customHeight="1">
      <c r="A10" s="75">
        <v>2</v>
      </c>
      <c r="B10" s="76" t="s">
        <v>145</v>
      </c>
      <c r="C10" s="4"/>
      <c r="D10" s="9">
        <v>1303688</v>
      </c>
      <c r="E10" s="9">
        <v>7821681</v>
      </c>
    </row>
    <row r="11" spans="1:5" ht="39" customHeight="1">
      <c r="A11" s="13"/>
      <c r="B11" s="77" t="s">
        <v>146</v>
      </c>
      <c r="C11" s="1"/>
      <c r="D11" s="1">
        <f>D9+D10</f>
        <v>1303688</v>
      </c>
      <c r="E11" s="1">
        <f>E9+E10</f>
        <v>7821681</v>
      </c>
    </row>
    <row r="12" spans="1:5" ht="27" customHeight="1">
      <c r="A12" s="78">
        <v>3</v>
      </c>
      <c r="B12" s="24" t="s">
        <v>147</v>
      </c>
      <c r="C12" s="1"/>
      <c r="D12" s="1"/>
      <c r="E12" s="1"/>
    </row>
    <row r="13" spans="1:5" ht="27" customHeight="1">
      <c r="A13" s="78">
        <v>4</v>
      </c>
      <c r="B13" s="24" t="s">
        <v>148</v>
      </c>
      <c r="C13" s="1"/>
      <c r="D13" s="1">
        <v>-1192137</v>
      </c>
      <c r="E13" s="1">
        <v>-6785639</v>
      </c>
    </row>
    <row r="14" spans="1:5" ht="13.5" customHeight="1">
      <c r="A14" s="154">
        <v>5</v>
      </c>
      <c r="B14" s="156" t="s">
        <v>149</v>
      </c>
      <c r="C14" s="158"/>
      <c r="D14" s="158">
        <f>D16+D17</f>
        <v>-620158</v>
      </c>
      <c r="E14" s="159">
        <f>E16+E17</f>
        <v>-600000</v>
      </c>
    </row>
    <row r="15" spans="1:5" ht="13.5" customHeight="1">
      <c r="A15" s="155"/>
      <c r="B15" s="157"/>
      <c r="C15" s="158"/>
      <c r="D15" s="158"/>
      <c r="E15" s="160"/>
    </row>
    <row r="16" spans="1:5" ht="17.25" customHeight="1">
      <c r="A16" s="79"/>
      <c r="B16" s="80" t="s">
        <v>150</v>
      </c>
      <c r="C16" s="4"/>
      <c r="D16" s="4">
        <v>-617272</v>
      </c>
      <c r="E16" s="4">
        <v>-600000</v>
      </c>
    </row>
    <row r="17" spans="1:5" ht="27" customHeight="1">
      <c r="A17" s="78">
        <v>0</v>
      </c>
      <c r="B17" s="81" t="s">
        <v>151</v>
      </c>
      <c r="C17" s="1"/>
      <c r="D17" s="1">
        <v>-2886</v>
      </c>
      <c r="E17" s="1"/>
    </row>
    <row r="18" spans="1:5" ht="27" customHeight="1">
      <c r="A18" s="78">
        <v>6</v>
      </c>
      <c r="B18" s="24" t="s">
        <v>152</v>
      </c>
      <c r="C18" s="1"/>
      <c r="D18" s="82">
        <v>0</v>
      </c>
      <c r="E18" s="82">
        <v>0</v>
      </c>
    </row>
    <row r="19" spans="1:5" ht="27" customHeight="1">
      <c r="A19" s="78">
        <v>7</v>
      </c>
      <c r="B19" s="24" t="s">
        <v>153</v>
      </c>
      <c r="C19" s="1"/>
      <c r="D19" s="1">
        <f>-(10000+98029+9588+26903)</f>
        <v>-144520</v>
      </c>
      <c r="E19" s="1">
        <v>-436214</v>
      </c>
    </row>
    <row r="20" spans="1:8" ht="39" customHeight="1">
      <c r="A20" s="13"/>
      <c r="B20" s="77" t="s">
        <v>154</v>
      </c>
      <c r="C20" s="1"/>
      <c r="D20" s="12">
        <f>D13+D14+D18+D19</f>
        <v>-1956815</v>
      </c>
      <c r="E20" s="12">
        <f>E13+E14+E18+E19</f>
        <v>-7821853</v>
      </c>
      <c r="H20" s="1"/>
    </row>
    <row r="21" spans="1:5" ht="39.75" customHeight="1">
      <c r="A21" s="83">
        <v>9</v>
      </c>
      <c r="B21" s="77" t="s">
        <v>155</v>
      </c>
      <c r="C21" s="1"/>
      <c r="D21" s="1">
        <f>(D20+D10)</f>
        <v>-653127</v>
      </c>
      <c r="E21" s="1">
        <f>E10+E20</f>
        <v>-172</v>
      </c>
    </row>
    <row r="22" spans="1:5" ht="27" customHeight="1">
      <c r="A22" s="78">
        <v>10</v>
      </c>
      <c r="B22" s="24" t="s">
        <v>156</v>
      </c>
      <c r="C22" s="1"/>
      <c r="D22" s="1"/>
      <c r="E22" s="1"/>
    </row>
    <row r="23" spans="1:5" ht="27" customHeight="1">
      <c r="A23" s="78">
        <v>11</v>
      </c>
      <c r="B23" s="24" t="s">
        <v>157</v>
      </c>
      <c r="C23" s="1"/>
      <c r="D23" s="1">
        <v>0</v>
      </c>
      <c r="E23" s="1"/>
    </row>
    <row r="24" spans="1:5" ht="27" customHeight="1">
      <c r="A24" s="78">
        <v>12</v>
      </c>
      <c r="B24" s="24" t="s">
        <v>158</v>
      </c>
      <c r="C24" s="1"/>
      <c r="D24" s="84">
        <v>0</v>
      </c>
      <c r="E24" s="1">
        <v>0</v>
      </c>
    </row>
    <row r="25" spans="1:5" ht="18.75" customHeight="1">
      <c r="A25" s="13"/>
      <c r="B25" s="25" t="s">
        <v>159</v>
      </c>
      <c r="C25" s="1"/>
      <c r="D25" s="1"/>
      <c r="E25" s="1">
        <v>0</v>
      </c>
    </row>
    <row r="26" spans="1:7" ht="20.25" customHeight="1">
      <c r="A26" s="13"/>
      <c r="B26" s="24" t="s">
        <v>160</v>
      </c>
      <c r="C26" s="1"/>
      <c r="D26" s="1">
        <v>0</v>
      </c>
      <c r="E26" s="1">
        <v>0</v>
      </c>
      <c r="G26" s="85"/>
    </row>
    <row r="27" spans="1:5" ht="19.5" customHeight="1">
      <c r="A27" s="13"/>
      <c r="B27" s="24" t="s">
        <v>161</v>
      </c>
      <c r="C27" s="1"/>
      <c r="D27" s="1">
        <v>0</v>
      </c>
      <c r="E27" s="1"/>
    </row>
    <row r="28" spans="1:5" ht="24" customHeight="1">
      <c r="A28" s="83">
        <v>13</v>
      </c>
      <c r="B28" s="86" t="s">
        <v>162</v>
      </c>
      <c r="C28" s="1"/>
      <c r="D28" s="84">
        <f>SUM(D22:D27)</f>
        <v>0</v>
      </c>
      <c r="E28" s="1">
        <f>SUM(E26:E27)</f>
        <v>0</v>
      </c>
    </row>
    <row r="29" spans="1:5" ht="24" customHeight="1">
      <c r="A29" s="83">
        <v>14</v>
      </c>
      <c r="B29" s="86" t="s">
        <v>163</v>
      </c>
      <c r="C29" s="1"/>
      <c r="D29" s="84">
        <f>D21+D28</f>
        <v>-653127</v>
      </c>
      <c r="E29" s="1">
        <f>E21+E28</f>
        <v>-172</v>
      </c>
    </row>
    <row r="30" spans="1:5" ht="19.5" customHeight="1">
      <c r="A30" s="83"/>
      <c r="B30" s="86" t="s">
        <v>164</v>
      </c>
      <c r="C30" s="1"/>
      <c r="D30" s="84">
        <v>644175</v>
      </c>
      <c r="E30" s="1"/>
    </row>
    <row r="31" spans="1:5" ht="22.5" customHeight="1">
      <c r="A31" s="83"/>
      <c r="B31" s="86" t="s">
        <v>165</v>
      </c>
      <c r="C31" s="1"/>
      <c r="D31" s="84">
        <f>SUM(D29:D30)</f>
        <v>-8952</v>
      </c>
      <c r="E31" s="1"/>
    </row>
    <row r="32" spans="1:5" ht="25.5" customHeight="1">
      <c r="A32" s="83">
        <v>15</v>
      </c>
      <c r="B32" s="87" t="s">
        <v>166</v>
      </c>
      <c r="C32" s="1"/>
      <c r="D32" s="1">
        <v>0</v>
      </c>
      <c r="E32" s="1">
        <v>0</v>
      </c>
    </row>
    <row r="33" spans="1:5" ht="24.75" customHeight="1">
      <c r="A33" s="83">
        <v>16</v>
      </c>
      <c r="B33" s="86" t="s">
        <v>167</v>
      </c>
      <c r="C33" s="1"/>
      <c r="D33" s="88">
        <f>D29-D32</f>
        <v>-653127</v>
      </c>
      <c r="E33" s="12">
        <f>E29-E32</f>
        <v>-172</v>
      </c>
    </row>
    <row r="34" spans="1:5" ht="16.5" customHeight="1">
      <c r="A34" s="89"/>
      <c r="B34" s="90"/>
      <c r="C34" s="90"/>
      <c r="D34" s="90"/>
      <c r="E34" s="90"/>
    </row>
    <row r="35" spans="1:5" ht="16.5" customHeight="1">
      <c r="A35" s="91"/>
      <c r="B35" s="33"/>
      <c r="C35" s="33"/>
      <c r="D35" s="33"/>
      <c r="E35" s="33"/>
    </row>
    <row r="36" spans="1:5" ht="16.5" customHeight="1">
      <c r="A36" s="91"/>
      <c r="B36" s="33"/>
      <c r="C36" s="33"/>
      <c r="D36" s="33"/>
      <c r="E36" s="33"/>
    </row>
    <row r="37" spans="1:5" ht="16.5" customHeight="1">
      <c r="A37" s="91"/>
      <c r="B37" s="38"/>
      <c r="C37" s="33"/>
      <c r="D37" s="33"/>
      <c r="E37" s="33"/>
    </row>
    <row r="38" spans="1:5" ht="22.5" customHeight="1">
      <c r="A38" s="91"/>
      <c r="B38" s="38"/>
      <c r="C38" s="33"/>
      <c r="D38" s="33"/>
      <c r="E38" s="33"/>
    </row>
    <row r="39" spans="1:5" ht="16.5" customHeight="1">
      <c r="A39" s="91"/>
      <c r="B39" s="38"/>
      <c r="C39" s="33"/>
      <c r="D39" s="33"/>
      <c r="E39" s="33"/>
    </row>
    <row r="40" spans="1:5" ht="21.75" customHeight="1">
      <c r="A40" s="91"/>
      <c r="B40" s="38"/>
      <c r="C40" s="33"/>
      <c r="D40" s="33"/>
      <c r="E40" s="33"/>
    </row>
    <row r="41" spans="1:5" ht="16.5" customHeight="1">
      <c r="A41" s="92"/>
      <c r="B41" s="92"/>
      <c r="C41" s="33"/>
      <c r="D41" s="33"/>
      <c r="E41" s="33"/>
    </row>
    <row r="42" spans="1:5" ht="16.5" customHeight="1">
      <c r="A42" s="92"/>
      <c r="B42" s="93"/>
      <c r="C42" s="33"/>
      <c r="D42" s="33"/>
      <c r="E42" s="33"/>
    </row>
    <row r="43" spans="1:5" ht="16.5" customHeight="1">
      <c r="A43" s="33"/>
      <c r="B43" s="38"/>
      <c r="C43" s="33"/>
      <c r="D43" s="33"/>
      <c r="E43" s="33"/>
    </row>
    <row r="44" spans="1:5" ht="16.5" customHeight="1">
      <c r="A44" s="33"/>
      <c r="B44" s="38"/>
      <c r="C44" s="33"/>
      <c r="D44" s="33"/>
      <c r="E44" s="33"/>
    </row>
    <row r="45" spans="1:5" ht="16.5" customHeight="1">
      <c r="A45" s="33"/>
      <c r="B45" s="38"/>
      <c r="C45" s="33"/>
      <c r="D45" s="33"/>
      <c r="E45" s="33"/>
    </row>
    <row r="46" spans="1:5" ht="16.5" customHeight="1">
      <c r="A46" s="33"/>
      <c r="B46" s="38"/>
      <c r="C46" s="33"/>
      <c r="D46" s="33"/>
      <c r="E46" s="33"/>
    </row>
    <row r="47" spans="1:5" ht="16.5" customHeight="1">
      <c r="A47" s="33"/>
      <c r="B47" s="38"/>
      <c r="C47" s="33"/>
      <c r="D47" s="33"/>
      <c r="E47" s="33"/>
    </row>
    <row r="48" spans="1:5" ht="16.5" customHeight="1">
      <c r="A48" s="33"/>
      <c r="B48" s="38"/>
      <c r="C48" s="33"/>
      <c r="D48" s="33"/>
      <c r="E48" s="33"/>
    </row>
    <row r="49" spans="1:5" ht="16.5" customHeight="1">
      <c r="A49" s="33"/>
      <c r="B49" s="38"/>
      <c r="C49" s="33"/>
      <c r="D49" s="33"/>
      <c r="E49" s="33"/>
    </row>
    <row r="50" spans="1:5" ht="16.5" customHeight="1">
      <c r="A50" s="33"/>
      <c r="B50" s="38"/>
      <c r="C50" s="33"/>
      <c r="D50" s="33"/>
      <c r="E50" s="33"/>
    </row>
    <row r="51" spans="1:5" ht="27.75" customHeight="1">
      <c r="A51" s="33"/>
      <c r="B51" s="38"/>
      <c r="C51" s="33"/>
      <c r="D51" s="33"/>
      <c r="E51" s="33"/>
    </row>
    <row r="52" spans="1:5" ht="14.25" customHeight="1">
      <c r="A52" s="33"/>
      <c r="B52" s="38"/>
      <c r="C52" s="33"/>
      <c r="D52" s="33"/>
      <c r="E52" s="33"/>
    </row>
    <row r="53" spans="1:5" ht="14.25" customHeight="1">
      <c r="A53" s="33"/>
      <c r="B53" s="92"/>
      <c r="C53" s="33"/>
      <c r="D53" s="33"/>
      <c r="E53" s="33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10">
    <mergeCell ref="B1:B2"/>
    <mergeCell ref="B3:E3"/>
    <mergeCell ref="A7:A8"/>
    <mergeCell ref="B7:B8"/>
    <mergeCell ref="C7:C8"/>
    <mergeCell ref="A14:A15"/>
    <mergeCell ref="B14:B15"/>
    <mergeCell ref="C14:C15"/>
    <mergeCell ref="D14:D15"/>
    <mergeCell ref="E14:E15"/>
  </mergeCells>
  <printOptions/>
  <pageMargins left="0.24" right="0.35" top="0.51" bottom="0.4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14.7109375" style="0" customWidth="1"/>
    <col min="4" max="4" width="11.8515625" style="0" customWidth="1"/>
    <col min="5" max="5" width="14.421875" style="0" customWidth="1"/>
    <col min="6" max="6" width="13.00390625" style="0" customWidth="1"/>
    <col min="7" max="7" width="16.8515625" style="0" customWidth="1"/>
    <col min="8" max="8" width="15.57421875" style="0" customWidth="1"/>
  </cols>
  <sheetData>
    <row r="2" ht="12.75">
      <c r="B2" s="27" t="s">
        <v>50</v>
      </c>
    </row>
    <row r="3" spans="3:8" ht="15.75">
      <c r="C3" s="149" t="s">
        <v>210</v>
      </c>
      <c r="D3" s="149"/>
      <c r="E3" s="149"/>
      <c r="F3" s="149"/>
      <c r="G3" s="50"/>
      <c r="H3" s="50"/>
    </row>
    <row r="5" spans="1:4" ht="12.75">
      <c r="A5" s="27" t="s">
        <v>124</v>
      </c>
      <c r="B5" s="27"/>
      <c r="C5" s="27"/>
      <c r="D5" s="51"/>
    </row>
    <row r="6" ht="8.25" customHeight="1" thickBot="1"/>
    <row r="7" spans="1:8" ht="25.5" customHeight="1" thickTop="1">
      <c r="A7" s="52"/>
      <c r="B7" s="53"/>
      <c r="C7" s="54" t="s">
        <v>125</v>
      </c>
      <c r="D7" s="54" t="s">
        <v>126</v>
      </c>
      <c r="E7" s="54" t="s">
        <v>127</v>
      </c>
      <c r="F7" s="54" t="s">
        <v>128</v>
      </c>
      <c r="G7" s="54" t="s">
        <v>129</v>
      </c>
      <c r="H7" s="55" t="s">
        <v>130</v>
      </c>
    </row>
    <row r="8" spans="1:8" ht="25.5" customHeight="1">
      <c r="A8" s="56" t="s">
        <v>2</v>
      </c>
      <c r="B8" s="57" t="s">
        <v>139</v>
      </c>
      <c r="C8" s="58">
        <v>100000</v>
      </c>
      <c r="D8" s="58"/>
      <c r="E8" s="58"/>
      <c r="F8" s="58"/>
      <c r="G8" s="58">
        <v>-396165</v>
      </c>
      <c r="H8" s="59">
        <f>C8+E8+F8+G8</f>
        <v>-296165</v>
      </c>
    </row>
    <row r="9" spans="1:8" ht="25.5" customHeight="1">
      <c r="A9" s="60" t="s">
        <v>131</v>
      </c>
      <c r="B9" s="58" t="s">
        <v>132</v>
      </c>
      <c r="C9" s="58"/>
      <c r="D9" s="58"/>
      <c r="E9" s="58"/>
      <c r="F9" s="58"/>
      <c r="G9" s="58">
        <v>-172</v>
      </c>
      <c r="H9" s="58">
        <v>-172</v>
      </c>
    </row>
    <row r="10" spans="1:8" ht="25.5" customHeight="1">
      <c r="A10" s="60" t="s">
        <v>133</v>
      </c>
      <c r="B10" s="58" t="s">
        <v>134</v>
      </c>
      <c r="C10" s="58"/>
      <c r="D10" s="58"/>
      <c r="E10" s="58"/>
      <c r="F10" s="58"/>
      <c r="G10" s="58"/>
      <c r="H10" s="59"/>
    </row>
    <row r="11" spans="1:8" ht="25.5" customHeight="1">
      <c r="A11" s="60">
        <v>1</v>
      </c>
      <c r="B11" s="58" t="s">
        <v>135</v>
      </c>
      <c r="C11" s="58"/>
      <c r="D11" s="58"/>
      <c r="E11" s="58"/>
      <c r="F11" s="58"/>
      <c r="G11" s="58"/>
      <c r="H11" s="59"/>
    </row>
    <row r="12" spans="1:8" ht="25.5" customHeight="1">
      <c r="A12" s="60">
        <v>2</v>
      </c>
      <c r="B12" s="58" t="s">
        <v>136</v>
      </c>
      <c r="C12" s="58"/>
      <c r="D12" s="58"/>
      <c r="E12" s="58"/>
      <c r="F12" s="58"/>
      <c r="G12" s="58"/>
      <c r="H12" s="59"/>
    </row>
    <row r="13" spans="1:8" ht="25.5" customHeight="1">
      <c r="A13" s="60">
        <v>3</v>
      </c>
      <c r="B13" s="58" t="s">
        <v>137</v>
      </c>
      <c r="C13" s="58"/>
      <c r="D13" s="58"/>
      <c r="E13" s="58"/>
      <c r="F13" s="58"/>
      <c r="G13" s="58"/>
      <c r="H13" s="59"/>
    </row>
    <row r="14" spans="1:8" ht="25.5" customHeight="1">
      <c r="A14" s="60">
        <v>4</v>
      </c>
      <c r="B14" s="58" t="s">
        <v>138</v>
      </c>
      <c r="C14" s="58"/>
      <c r="D14" s="58"/>
      <c r="E14" s="58"/>
      <c r="F14" s="58"/>
      <c r="G14" s="58"/>
      <c r="H14" s="59"/>
    </row>
    <row r="15" spans="1:9" ht="25.5" customHeight="1">
      <c r="A15" s="56" t="s">
        <v>7</v>
      </c>
      <c r="B15" s="57" t="s">
        <v>211</v>
      </c>
      <c r="C15" s="58">
        <v>100000</v>
      </c>
      <c r="D15" s="58"/>
      <c r="E15" s="58">
        <f>SUM(E8:E14)</f>
        <v>0</v>
      </c>
      <c r="F15" s="58">
        <f>SUM(F8:F14)</f>
        <v>0</v>
      </c>
      <c r="G15" s="58">
        <f>SUM(G8:G14)</f>
        <v>-396337</v>
      </c>
      <c r="H15" s="58">
        <f>SUM(H8:H14)</f>
        <v>-296337</v>
      </c>
      <c r="I15" s="145"/>
    </row>
    <row r="16" spans="1:8" ht="25.5" customHeight="1">
      <c r="A16" s="60">
        <v>1</v>
      </c>
      <c r="B16" s="58" t="s">
        <v>212</v>
      </c>
      <c r="C16" s="58"/>
      <c r="D16" s="58"/>
      <c r="E16" s="58">
        <v>0</v>
      </c>
      <c r="F16" s="58">
        <v>0</v>
      </c>
      <c r="G16" s="58">
        <v>-653127</v>
      </c>
      <c r="H16" s="58">
        <v>-653127</v>
      </c>
    </row>
    <row r="17" spans="1:8" ht="25.5" customHeight="1">
      <c r="A17" s="60">
        <v>2</v>
      </c>
      <c r="B17" s="58" t="s">
        <v>136</v>
      </c>
      <c r="C17" s="58"/>
      <c r="D17" s="58"/>
      <c r="E17" s="58"/>
      <c r="F17" s="58"/>
      <c r="G17" s="58"/>
      <c r="H17" s="59"/>
    </row>
    <row r="18" spans="1:8" ht="25.5" customHeight="1">
      <c r="A18" s="60">
        <v>3</v>
      </c>
      <c r="B18" s="58" t="s">
        <v>140</v>
      </c>
      <c r="C18" s="58"/>
      <c r="D18" s="58"/>
      <c r="E18" s="58"/>
      <c r="F18" s="58"/>
      <c r="G18" s="58"/>
      <c r="H18" s="59"/>
    </row>
    <row r="19" spans="1:8" ht="25.5" customHeight="1">
      <c r="A19" s="60">
        <v>4</v>
      </c>
      <c r="B19" s="58" t="s">
        <v>141</v>
      </c>
      <c r="C19" s="58"/>
      <c r="D19" s="58"/>
      <c r="E19" s="58"/>
      <c r="F19" s="58"/>
      <c r="G19" s="58"/>
      <c r="H19" s="59"/>
    </row>
    <row r="20" spans="1:9" ht="25.5" customHeight="1" thickBot="1">
      <c r="A20" s="61" t="s">
        <v>110</v>
      </c>
      <c r="B20" s="62" t="s">
        <v>213</v>
      </c>
      <c r="C20" s="63">
        <f>SUM(C15:C19)</f>
        <v>100000</v>
      </c>
      <c r="D20" s="63"/>
      <c r="E20" s="63">
        <f>SUM(E15:E19)</f>
        <v>0</v>
      </c>
      <c r="F20" s="63">
        <f>SUM(F15:F19)</f>
        <v>0</v>
      </c>
      <c r="G20" s="63">
        <f>SUM(G15:G19)</f>
        <v>-1049464</v>
      </c>
      <c r="H20" s="64">
        <f>SUM(H15:H19)</f>
        <v>-949464</v>
      </c>
      <c r="I20" s="65"/>
    </row>
    <row r="21" spans="1:8" ht="13.5" thickTop="1">
      <c r="A21" s="66"/>
      <c r="B21" s="66"/>
      <c r="C21" s="66"/>
      <c r="D21" s="66"/>
      <c r="E21" s="66"/>
      <c r="F21" s="66"/>
      <c r="G21" s="66"/>
      <c r="H21" s="66"/>
    </row>
    <row r="22" spans="1:8" ht="12.75">
      <c r="A22" s="66"/>
      <c r="B22" s="66"/>
      <c r="C22" s="66"/>
      <c r="D22" s="66"/>
      <c r="E22" s="66"/>
      <c r="F22" s="66"/>
      <c r="G22" s="66"/>
      <c r="H22" s="66"/>
    </row>
  </sheetData>
  <sheetProtection/>
  <mergeCells count="1">
    <mergeCell ref="C3:F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2" width="3.7109375" style="94" customWidth="1"/>
    <col min="3" max="3" width="3.57421875" style="94" customWidth="1"/>
    <col min="4" max="4" width="43.8515625" style="51" customWidth="1"/>
    <col min="5" max="5" width="16.00390625" style="96" customWidth="1"/>
    <col min="6" max="6" width="24.421875" style="96" customWidth="1"/>
    <col min="7" max="7" width="1.421875" style="51" customWidth="1"/>
    <col min="8" max="8" width="9.140625" style="51" customWidth="1"/>
    <col min="9" max="9" width="11.140625" style="51" bestFit="1" customWidth="1"/>
    <col min="10" max="16384" width="9.140625" style="51" customWidth="1"/>
  </cols>
  <sheetData>
    <row r="1" spans="3:4" ht="18">
      <c r="C1" s="95"/>
      <c r="D1" s="27" t="s">
        <v>50</v>
      </c>
    </row>
    <row r="2" spans="1:6" s="100" customFormat="1" ht="18">
      <c r="A2" s="97"/>
      <c r="B2" s="97"/>
      <c r="C2" s="98"/>
      <c r="D2" s="99"/>
      <c r="F2" s="101"/>
    </row>
    <row r="3" spans="1:6" s="100" customFormat="1" ht="7.5" customHeight="1">
      <c r="A3" s="97"/>
      <c r="B3" s="97"/>
      <c r="C3" s="98"/>
      <c r="D3" s="99"/>
      <c r="E3" s="102"/>
      <c r="F3" s="103"/>
    </row>
    <row r="4" spans="1:6" s="100" customFormat="1" ht="18" customHeight="1">
      <c r="A4" s="165" t="s">
        <v>214</v>
      </c>
      <c r="B4" s="165"/>
      <c r="C4" s="165"/>
      <c r="D4" s="165"/>
      <c r="E4" s="165"/>
      <c r="F4" s="165"/>
    </row>
    <row r="5" ht="6.75" customHeight="1" thickBot="1"/>
    <row r="6" spans="1:6" s="100" customFormat="1" ht="15.75" customHeight="1" thickTop="1">
      <c r="A6" s="166" t="s">
        <v>168</v>
      </c>
      <c r="B6" s="167" t="s">
        <v>169</v>
      </c>
      <c r="C6" s="167"/>
      <c r="D6" s="167"/>
      <c r="E6" s="104" t="s">
        <v>170</v>
      </c>
      <c r="F6" s="105" t="s">
        <v>170</v>
      </c>
    </row>
    <row r="7" spans="1:6" s="100" customFormat="1" ht="15.75" customHeight="1">
      <c r="A7" s="161"/>
      <c r="B7" s="162"/>
      <c r="C7" s="162"/>
      <c r="D7" s="162"/>
      <c r="E7" s="107" t="s">
        <v>171</v>
      </c>
      <c r="F7" s="108" t="s">
        <v>172</v>
      </c>
    </row>
    <row r="8" spans="1:6" s="100" customFormat="1" ht="24.75" customHeight="1">
      <c r="A8" s="106"/>
      <c r="B8" s="109" t="s">
        <v>173</v>
      </c>
      <c r="C8" s="109"/>
      <c r="D8" s="109"/>
      <c r="E8" s="110">
        <f>E9+E15+E18+E17-E22+E11</f>
        <v>1200255</v>
      </c>
      <c r="F8" s="110">
        <f>F9+F15+F18+F17-F22+F11</f>
        <v>-218446</v>
      </c>
    </row>
    <row r="9" spans="1:6" s="100" customFormat="1" ht="19.5" customHeight="1">
      <c r="A9" s="106"/>
      <c r="B9" s="109"/>
      <c r="C9" s="111" t="s">
        <v>174</v>
      </c>
      <c r="D9" s="111"/>
      <c r="E9" s="112">
        <v>-653127</v>
      </c>
      <c r="F9" s="112">
        <v>-172</v>
      </c>
    </row>
    <row r="10" spans="1:6" s="100" customFormat="1" ht="19.5" customHeight="1">
      <c r="A10" s="106"/>
      <c r="B10" s="109"/>
      <c r="C10" s="111" t="s">
        <v>175</v>
      </c>
      <c r="D10" s="111"/>
      <c r="E10" s="113">
        <f>E11</f>
        <v>0</v>
      </c>
      <c r="F10" s="113">
        <f>F11</f>
        <v>0</v>
      </c>
    </row>
    <row r="11" spans="1:6" s="100" customFormat="1" ht="19.5" customHeight="1">
      <c r="A11" s="106"/>
      <c r="B11" s="109"/>
      <c r="C11" s="109"/>
      <c r="D11" s="114" t="s">
        <v>176</v>
      </c>
      <c r="E11" s="112">
        <v>0</v>
      </c>
      <c r="F11" s="112"/>
    </row>
    <row r="12" spans="1:6" s="100" customFormat="1" ht="19.5" customHeight="1">
      <c r="A12" s="106"/>
      <c r="B12" s="109"/>
      <c r="C12" s="109"/>
      <c r="D12" s="114" t="s">
        <v>177</v>
      </c>
      <c r="E12" s="113"/>
      <c r="F12" s="113"/>
    </row>
    <row r="13" spans="1:6" s="100" customFormat="1" ht="19.5" customHeight="1">
      <c r="A13" s="106"/>
      <c r="B13" s="109"/>
      <c r="C13" s="109"/>
      <c r="D13" s="114" t="s">
        <v>178</v>
      </c>
      <c r="E13" s="113"/>
      <c r="F13" s="113"/>
    </row>
    <row r="14" spans="1:6" s="100" customFormat="1" ht="19.5" customHeight="1">
      <c r="A14" s="106"/>
      <c r="B14" s="109"/>
      <c r="C14" s="109"/>
      <c r="D14" s="114" t="s">
        <v>179</v>
      </c>
      <c r="E14" s="113"/>
      <c r="F14" s="113"/>
    </row>
    <row r="15" spans="1:6" s="115" customFormat="1" ht="19.5" customHeight="1">
      <c r="A15" s="161"/>
      <c r="B15" s="162"/>
      <c r="C15" s="111" t="s">
        <v>180</v>
      </c>
      <c r="D15" s="111"/>
      <c r="E15" s="163">
        <v>230132</v>
      </c>
      <c r="F15" s="163">
        <v>-6011915</v>
      </c>
    </row>
    <row r="16" spans="1:9" s="115" customFormat="1" ht="19.5" customHeight="1">
      <c r="A16" s="161"/>
      <c r="B16" s="162"/>
      <c r="C16" s="111" t="s">
        <v>181</v>
      </c>
      <c r="D16" s="111"/>
      <c r="E16" s="164"/>
      <c r="F16" s="164"/>
      <c r="I16" s="116"/>
    </row>
    <row r="17" spans="1:6" s="100" customFormat="1" ht="19.5" customHeight="1">
      <c r="A17" s="106"/>
      <c r="B17" s="109"/>
      <c r="C17" s="111" t="s">
        <v>182</v>
      </c>
      <c r="D17" s="111"/>
      <c r="E17" s="117">
        <v>1192137</v>
      </c>
      <c r="F17" s="112">
        <v>4910943</v>
      </c>
    </row>
    <row r="18" spans="1:6" s="100" customFormat="1" ht="19.5" customHeight="1">
      <c r="A18" s="161"/>
      <c r="B18" s="162"/>
      <c r="C18" s="111" t="s">
        <v>183</v>
      </c>
      <c r="D18" s="111"/>
      <c r="E18" s="163">
        <v>431113</v>
      </c>
      <c r="F18" s="163">
        <v>882698</v>
      </c>
    </row>
    <row r="19" spans="1:6" s="100" customFormat="1" ht="19.5" customHeight="1">
      <c r="A19" s="161"/>
      <c r="B19" s="162"/>
      <c r="C19" s="111" t="s">
        <v>184</v>
      </c>
      <c r="D19" s="111"/>
      <c r="E19" s="164"/>
      <c r="F19" s="164"/>
    </row>
    <row r="20" spans="1:6" s="100" customFormat="1" ht="19.5" customHeight="1">
      <c r="A20" s="106"/>
      <c r="B20" s="109"/>
      <c r="C20" s="111" t="s">
        <v>185</v>
      </c>
      <c r="D20" s="111"/>
      <c r="E20" s="113"/>
      <c r="F20" s="113"/>
    </row>
    <row r="21" spans="1:6" s="100" customFormat="1" ht="19.5" customHeight="1">
      <c r="A21" s="106"/>
      <c r="B21" s="109"/>
      <c r="C21" s="111" t="s">
        <v>186</v>
      </c>
      <c r="D21" s="111"/>
      <c r="E21" s="113"/>
      <c r="F21" s="113"/>
    </row>
    <row r="22" spans="1:6" s="100" customFormat="1" ht="19.5" customHeight="1">
      <c r="A22" s="106"/>
      <c r="B22" s="109"/>
      <c r="C22" s="111" t="s">
        <v>187</v>
      </c>
      <c r="D22" s="111"/>
      <c r="E22" s="113"/>
      <c r="F22" s="113"/>
    </row>
    <row r="23" spans="1:6" s="100" customFormat="1" ht="19.5" customHeight="1">
      <c r="A23" s="106"/>
      <c r="B23" s="109"/>
      <c r="C23" s="118" t="s">
        <v>188</v>
      </c>
      <c r="D23" s="111"/>
      <c r="E23" s="113"/>
      <c r="F23" s="113"/>
    </row>
    <row r="24" spans="1:6" s="100" customFormat="1" ht="24.75" customHeight="1">
      <c r="A24" s="106"/>
      <c r="B24" s="109" t="s">
        <v>189</v>
      </c>
      <c r="C24" s="109"/>
      <c r="D24" s="111"/>
      <c r="E24" s="113">
        <f>E25+E26+E27+E28+E29</f>
        <v>0</v>
      </c>
      <c r="F24" s="113">
        <f>F25+F26+F27+F28+F29</f>
        <v>0</v>
      </c>
    </row>
    <row r="25" spans="1:6" s="100" customFormat="1" ht="19.5" customHeight="1">
      <c r="A25" s="106"/>
      <c r="B25" s="109"/>
      <c r="C25" s="111" t="s">
        <v>190</v>
      </c>
      <c r="D25" s="111"/>
      <c r="E25" s="113"/>
      <c r="F25" s="113"/>
    </row>
    <row r="26" spans="1:6" s="100" customFormat="1" ht="19.5" customHeight="1">
      <c r="A26" s="106"/>
      <c r="B26" s="109"/>
      <c r="C26" s="111" t="s">
        <v>191</v>
      </c>
      <c r="D26" s="111"/>
      <c r="E26" s="113"/>
      <c r="F26" s="113"/>
    </row>
    <row r="27" spans="1:6" s="100" customFormat="1" ht="19.5" customHeight="1">
      <c r="A27" s="106"/>
      <c r="B27" s="119"/>
      <c r="C27" s="111" t="s">
        <v>192</v>
      </c>
      <c r="D27" s="111" t="s">
        <v>193</v>
      </c>
      <c r="E27" s="113"/>
      <c r="F27" s="113">
        <v>0</v>
      </c>
    </row>
    <row r="28" spans="1:6" s="100" customFormat="1" ht="19.5" customHeight="1">
      <c r="A28" s="106"/>
      <c r="B28" s="120"/>
      <c r="C28" s="111" t="s">
        <v>194</v>
      </c>
      <c r="D28" s="111"/>
      <c r="E28" s="113"/>
      <c r="F28" s="113"/>
    </row>
    <row r="29" spans="1:6" s="100" customFormat="1" ht="19.5" customHeight="1">
      <c r="A29" s="106"/>
      <c r="B29" s="120"/>
      <c r="C29" s="111" t="s">
        <v>195</v>
      </c>
      <c r="D29" s="111"/>
      <c r="E29" s="113"/>
      <c r="F29" s="113"/>
    </row>
    <row r="30" spans="1:6" s="100" customFormat="1" ht="19.5" customHeight="1">
      <c r="A30" s="106"/>
      <c r="B30" s="120"/>
      <c r="C30" s="118" t="s">
        <v>196</v>
      </c>
      <c r="D30" s="111"/>
      <c r="E30" s="113"/>
      <c r="F30" s="113"/>
    </row>
    <row r="31" spans="1:6" s="100" customFormat="1" ht="24.75" customHeight="1">
      <c r="A31" s="106"/>
      <c r="B31" s="109" t="s">
        <v>197</v>
      </c>
      <c r="C31" s="120"/>
      <c r="D31" s="111"/>
      <c r="E31" s="121">
        <f>E32+E35+E34</f>
        <v>0</v>
      </c>
      <c r="F31" s="121">
        <f>F32+F35+F34</f>
        <v>0</v>
      </c>
    </row>
    <row r="32" spans="1:6" s="100" customFormat="1" ht="19.5" customHeight="1">
      <c r="A32" s="106"/>
      <c r="B32" s="120"/>
      <c r="C32" s="111" t="s">
        <v>198</v>
      </c>
      <c r="D32" s="111"/>
      <c r="E32" s="113"/>
      <c r="F32" s="113"/>
    </row>
    <row r="33" spans="1:6" s="100" customFormat="1" ht="19.5" customHeight="1">
      <c r="A33" s="106"/>
      <c r="B33" s="120"/>
      <c r="C33" s="111" t="s">
        <v>199</v>
      </c>
      <c r="D33" s="111"/>
      <c r="E33" s="113"/>
      <c r="F33" s="113"/>
    </row>
    <row r="34" spans="1:6" s="100" customFormat="1" ht="19.5" customHeight="1">
      <c r="A34" s="106"/>
      <c r="B34" s="120"/>
      <c r="C34" s="111" t="s">
        <v>200</v>
      </c>
      <c r="D34" s="111"/>
      <c r="E34" s="113"/>
      <c r="F34" s="113"/>
    </row>
    <row r="35" spans="1:6" s="100" customFormat="1" ht="19.5" customHeight="1">
      <c r="A35" s="106"/>
      <c r="B35" s="120"/>
      <c r="C35" s="111" t="s">
        <v>201</v>
      </c>
      <c r="D35" s="111"/>
      <c r="E35" s="113"/>
      <c r="F35" s="113"/>
    </row>
    <row r="36" spans="1:6" s="100" customFormat="1" ht="19.5" customHeight="1">
      <c r="A36" s="106"/>
      <c r="B36" s="120"/>
      <c r="C36" s="118" t="s">
        <v>202</v>
      </c>
      <c r="D36" s="111"/>
      <c r="E36" s="113"/>
      <c r="F36" s="113"/>
    </row>
    <row r="37" spans="1:6" ht="19.5" customHeight="1">
      <c r="A37" s="122"/>
      <c r="B37" s="109" t="s">
        <v>203</v>
      </c>
      <c r="C37" s="123"/>
      <c r="D37" s="124"/>
      <c r="E37" s="125">
        <f>E8+E24+E31</f>
        <v>1200255</v>
      </c>
      <c r="F37" s="125">
        <f>F8+F24+F31</f>
        <v>-218446</v>
      </c>
    </row>
    <row r="38" spans="1:6" ht="25.5" customHeight="1">
      <c r="A38" s="122"/>
      <c r="B38" s="109" t="s">
        <v>204</v>
      </c>
      <c r="C38" s="123"/>
      <c r="D38" s="124"/>
      <c r="E38" s="126">
        <f>F39</f>
        <v>20173046</v>
      </c>
      <c r="F38" s="126">
        <v>20391492</v>
      </c>
    </row>
    <row r="39" spans="1:6" ht="25.5" customHeight="1" thickBot="1">
      <c r="A39" s="127"/>
      <c r="B39" s="128" t="s">
        <v>205</v>
      </c>
      <c r="C39" s="129"/>
      <c r="D39" s="130"/>
      <c r="E39" s="131">
        <f>SUM(E37:E38)</f>
        <v>21373301</v>
      </c>
      <c r="F39" s="131">
        <f>SUM(F37:F38)</f>
        <v>20173046</v>
      </c>
    </row>
    <row r="40" spans="4:5" ht="13.5" thickTop="1">
      <c r="D40" s="132"/>
      <c r="E40" s="96">
        <v>-21373301</v>
      </c>
    </row>
    <row r="41" ht="12.75">
      <c r="E41" s="96">
        <f>SUM(E39:E40)</f>
        <v>0</v>
      </c>
    </row>
    <row r="44" ht="12.75">
      <c r="E44" s="96">
        <f>E39-E43</f>
        <v>21373301</v>
      </c>
    </row>
  </sheetData>
  <sheetProtection/>
  <mergeCells count="11">
    <mergeCell ref="F15:F16"/>
    <mergeCell ref="A18:A19"/>
    <mergeCell ref="B18:B19"/>
    <mergeCell ref="E18:E19"/>
    <mergeCell ref="F18:F19"/>
    <mergeCell ref="A4:F4"/>
    <mergeCell ref="A6:A7"/>
    <mergeCell ref="B6:D7"/>
    <mergeCell ref="A15:A16"/>
    <mergeCell ref="B15:B16"/>
    <mergeCell ref="E15:E16"/>
  </mergeCells>
  <printOptions/>
  <pageMargins left="0.18" right="0.7" top="0.43" bottom="0.29" header="0.41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6" max="6" width="10.140625" style="0" bestFit="1" customWidth="1"/>
    <col min="8" max="8" width="10.140625" style="0" bestFit="1" customWidth="1"/>
  </cols>
  <sheetData>
    <row r="1" spans="1:9" ht="12.75">
      <c r="A1" s="28"/>
      <c r="B1" s="29"/>
      <c r="C1" s="29"/>
      <c r="D1" s="29"/>
      <c r="E1" s="29"/>
      <c r="F1" s="29"/>
      <c r="G1" s="29"/>
      <c r="H1" s="29"/>
      <c r="I1" s="30"/>
    </row>
    <row r="2" spans="1:9" ht="12.75" customHeight="1">
      <c r="A2" s="31"/>
      <c r="E2" s="168" t="s">
        <v>50</v>
      </c>
      <c r="F2" s="168"/>
      <c r="G2" s="168"/>
      <c r="H2" s="168"/>
      <c r="I2" s="32"/>
    </row>
    <row r="3" spans="1:9" ht="12.75" customHeight="1">
      <c r="A3" s="31"/>
      <c r="E3" s="168"/>
      <c r="F3" s="168"/>
      <c r="G3" s="168"/>
      <c r="H3" s="168"/>
      <c r="I3" s="32"/>
    </row>
    <row r="4" spans="1:9" ht="12.75" customHeight="1">
      <c r="A4" s="31"/>
      <c r="B4" s="33" t="s">
        <v>51</v>
      </c>
      <c r="C4" s="33"/>
      <c r="D4" s="33"/>
      <c r="E4" s="168"/>
      <c r="F4" s="168"/>
      <c r="G4" s="168"/>
      <c r="H4" s="168"/>
      <c r="I4" s="32"/>
    </row>
    <row r="5" spans="1:9" ht="12.75">
      <c r="A5" s="31"/>
      <c r="B5" s="33" t="s">
        <v>52</v>
      </c>
      <c r="C5" s="33"/>
      <c r="D5" s="33"/>
      <c r="E5" s="33"/>
      <c r="F5" s="34" t="s">
        <v>53</v>
      </c>
      <c r="G5" s="33"/>
      <c r="H5" s="33"/>
      <c r="I5" s="32"/>
    </row>
    <row r="6" spans="1:9" ht="12.75">
      <c r="A6" s="31"/>
      <c r="B6" s="33" t="s">
        <v>54</v>
      </c>
      <c r="C6" s="33"/>
      <c r="D6" s="33"/>
      <c r="E6" s="33"/>
      <c r="F6" s="34" t="s">
        <v>55</v>
      </c>
      <c r="G6" s="33"/>
      <c r="H6" s="33"/>
      <c r="I6" s="32"/>
    </row>
    <row r="7" spans="1:9" ht="12.75">
      <c r="A7" s="31"/>
      <c r="B7" s="35" t="s">
        <v>56</v>
      </c>
      <c r="C7" s="33"/>
      <c r="D7" s="33"/>
      <c r="E7" s="33"/>
      <c r="F7" s="35"/>
      <c r="G7" s="33"/>
      <c r="H7" s="34" t="s">
        <v>57</v>
      </c>
      <c r="I7" s="32"/>
    </row>
    <row r="8" spans="1:9" ht="12.75">
      <c r="A8" s="31"/>
      <c r="B8" s="35" t="s">
        <v>58</v>
      </c>
      <c r="C8" s="33"/>
      <c r="D8" s="33"/>
      <c r="E8" s="33"/>
      <c r="F8" s="36" t="s">
        <v>59</v>
      </c>
      <c r="G8" s="33"/>
      <c r="H8" s="33"/>
      <c r="I8" s="32"/>
    </row>
    <row r="9" spans="1:9" ht="12.75">
      <c r="A9" s="31"/>
      <c r="B9" s="35" t="s">
        <v>60</v>
      </c>
      <c r="C9" s="33"/>
      <c r="D9" s="33"/>
      <c r="E9" s="33"/>
      <c r="F9" s="35"/>
      <c r="G9" s="33"/>
      <c r="H9" s="33"/>
      <c r="I9" s="32"/>
    </row>
    <row r="10" spans="1:9" ht="12.75">
      <c r="A10" s="31"/>
      <c r="B10" s="33"/>
      <c r="C10" s="33"/>
      <c r="D10" s="33"/>
      <c r="E10" s="33"/>
      <c r="F10" s="33"/>
      <c r="G10" s="33"/>
      <c r="H10" s="33"/>
      <c r="I10" s="32"/>
    </row>
    <row r="11" spans="1:9" ht="12.75">
      <c r="A11" s="31"/>
      <c r="B11" s="35" t="s">
        <v>61</v>
      </c>
      <c r="C11" s="33"/>
      <c r="D11" s="33"/>
      <c r="E11" s="33"/>
      <c r="F11" s="37" t="s">
        <v>62</v>
      </c>
      <c r="G11" s="38"/>
      <c r="H11" s="33"/>
      <c r="I11" s="32"/>
    </row>
    <row r="12" spans="1:9" ht="12.75">
      <c r="A12" s="31"/>
      <c r="B12" s="35" t="s">
        <v>63</v>
      </c>
      <c r="C12" s="33"/>
      <c r="D12" s="33"/>
      <c r="E12" s="33"/>
      <c r="F12" s="35" t="s">
        <v>64</v>
      </c>
      <c r="G12" s="33"/>
      <c r="H12" s="33"/>
      <c r="I12" s="32"/>
    </row>
    <row r="13" spans="1:9" ht="12.75">
      <c r="A13" s="31"/>
      <c r="B13" s="35" t="s">
        <v>65</v>
      </c>
      <c r="C13" s="33"/>
      <c r="D13" s="33"/>
      <c r="E13" s="33"/>
      <c r="F13" s="35"/>
      <c r="G13" s="33"/>
      <c r="H13" s="33"/>
      <c r="I13" s="32"/>
    </row>
    <row r="14" spans="1:9" ht="12.75">
      <c r="A14" s="31"/>
      <c r="B14" s="33"/>
      <c r="C14" s="33"/>
      <c r="D14" s="33"/>
      <c r="E14" s="33"/>
      <c r="F14" s="33"/>
      <c r="G14" s="33"/>
      <c r="H14" s="33"/>
      <c r="I14" s="32"/>
    </row>
    <row r="15" spans="1:9" ht="12.75">
      <c r="A15" s="31"/>
      <c r="B15" s="33"/>
      <c r="C15" s="33"/>
      <c r="D15" s="33"/>
      <c r="E15" s="33"/>
      <c r="F15" s="33"/>
      <c r="G15" s="33"/>
      <c r="H15" s="33"/>
      <c r="I15" s="32"/>
    </row>
    <row r="16" spans="1:9" ht="12.75">
      <c r="A16" s="31"/>
      <c r="B16" s="33"/>
      <c r="C16" s="33"/>
      <c r="D16" s="33"/>
      <c r="E16" s="33"/>
      <c r="F16" s="33"/>
      <c r="G16" s="33"/>
      <c r="H16" s="33"/>
      <c r="I16" s="32"/>
    </row>
    <row r="17" spans="1:9" ht="12.75">
      <c r="A17" s="31"/>
      <c r="B17" s="33"/>
      <c r="C17" s="33"/>
      <c r="D17" s="33"/>
      <c r="E17" s="33"/>
      <c r="F17" s="33"/>
      <c r="G17" s="33"/>
      <c r="H17" s="33"/>
      <c r="I17" s="32"/>
    </row>
    <row r="18" spans="1:9" ht="12.75">
      <c r="A18" s="31"/>
      <c r="B18" s="33"/>
      <c r="C18" s="33"/>
      <c r="D18" s="33"/>
      <c r="E18" s="33"/>
      <c r="F18" s="33"/>
      <c r="G18" s="33"/>
      <c r="H18" s="33"/>
      <c r="I18" s="32"/>
    </row>
    <row r="19" spans="1:9" ht="12.75">
      <c r="A19" s="31"/>
      <c r="B19" s="33"/>
      <c r="C19" s="33"/>
      <c r="D19" s="33"/>
      <c r="E19" s="33"/>
      <c r="F19" s="33"/>
      <c r="G19" s="33"/>
      <c r="H19" s="33"/>
      <c r="I19" s="32"/>
    </row>
    <row r="20" spans="1:9" ht="12.75">
      <c r="A20" s="31"/>
      <c r="B20" s="33"/>
      <c r="C20" s="33"/>
      <c r="D20" s="33"/>
      <c r="E20" s="33"/>
      <c r="F20" s="33"/>
      <c r="G20" s="33"/>
      <c r="H20" s="33"/>
      <c r="I20" s="32"/>
    </row>
    <row r="21" spans="1:9" ht="12.75">
      <c r="A21" s="31"/>
      <c r="B21" s="33"/>
      <c r="C21" s="33"/>
      <c r="D21" s="33"/>
      <c r="E21" s="33"/>
      <c r="F21" s="33"/>
      <c r="G21" s="33"/>
      <c r="H21" s="33"/>
      <c r="I21" s="32"/>
    </row>
    <row r="22" spans="1:9" ht="12.75">
      <c r="A22" s="31"/>
      <c r="B22" s="33"/>
      <c r="C22" s="33"/>
      <c r="D22" s="33"/>
      <c r="E22" s="33"/>
      <c r="F22" s="33"/>
      <c r="G22" s="33"/>
      <c r="H22" s="33"/>
      <c r="I22" s="32"/>
    </row>
    <row r="23" spans="1:9" ht="12.75">
      <c r="A23" s="31"/>
      <c r="B23" s="33"/>
      <c r="C23" s="33"/>
      <c r="D23" s="33"/>
      <c r="E23" s="33"/>
      <c r="F23" s="33"/>
      <c r="G23" s="33"/>
      <c r="H23" s="33"/>
      <c r="I23" s="32"/>
    </row>
    <row r="24" spans="1:9" ht="12.75">
      <c r="A24" s="31"/>
      <c r="B24" s="33"/>
      <c r="C24" s="33"/>
      <c r="D24" s="33"/>
      <c r="E24" s="33"/>
      <c r="F24" s="33"/>
      <c r="G24" s="33"/>
      <c r="H24" s="33"/>
      <c r="I24" s="32"/>
    </row>
    <row r="25" spans="1:9" ht="12.75">
      <c r="A25" s="31"/>
      <c r="B25" s="33"/>
      <c r="C25" s="33"/>
      <c r="D25" s="33"/>
      <c r="E25" s="33"/>
      <c r="F25" s="33"/>
      <c r="G25" s="33"/>
      <c r="H25" s="33"/>
      <c r="I25" s="32"/>
    </row>
    <row r="26" spans="1:9" ht="26.25">
      <c r="A26" s="39" t="s">
        <v>66</v>
      </c>
      <c r="B26" s="40"/>
      <c r="C26" s="40"/>
      <c r="D26" s="40"/>
      <c r="E26" s="33"/>
      <c r="F26" s="33"/>
      <c r="G26" s="33"/>
      <c r="H26" s="33"/>
      <c r="I26" s="32"/>
    </row>
    <row r="27" spans="1:9" ht="8.25" customHeight="1">
      <c r="A27" s="39"/>
      <c r="B27" s="40"/>
      <c r="C27" s="40"/>
      <c r="D27" s="40"/>
      <c r="E27" s="33"/>
      <c r="F27" s="33"/>
      <c r="G27" s="33"/>
      <c r="H27" s="33"/>
      <c r="I27" s="32"/>
    </row>
    <row r="28" spans="1:9" ht="12.75">
      <c r="A28" s="31"/>
      <c r="B28" s="41" t="s">
        <v>67</v>
      </c>
      <c r="C28" s="41"/>
      <c r="D28" s="41"/>
      <c r="E28" s="41"/>
      <c r="F28" s="41"/>
      <c r="G28" s="41"/>
      <c r="H28" s="41"/>
      <c r="I28" s="42"/>
    </row>
    <row r="29" spans="1:9" ht="12.75">
      <c r="A29" s="31"/>
      <c r="B29" s="41" t="s">
        <v>68</v>
      </c>
      <c r="C29" s="41"/>
      <c r="D29" s="41"/>
      <c r="E29" s="41"/>
      <c r="F29" s="41"/>
      <c r="G29" s="41"/>
      <c r="H29" s="41"/>
      <c r="I29" s="42"/>
    </row>
    <row r="30" spans="1:9" ht="12.75">
      <c r="A30" s="31"/>
      <c r="B30" s="41"/>
      <c r="C30" s="41"/>
      <c r="D30" s="41"/>
      <c r="E30" s="41"/>
      <c r="F30" s="41"/>
      <c r="G30" s="41"/>
      <c r="H30" s="41"/>
      <c r="I30" s="42"/>
    </row>
    <row r="31" spans="1:9" ht="12.75">
      <c r="A31" s="31"/>
      <c r="B31" s="33"/>
      <c r="C31" s="33"/>
      <c r="D31" s="33"/>
      <c r="E31" s="33"/>
      <c r="F31" s="33"/>
      <c r="G31" s="33"/>
      <c r="H31" s="33"/>
      <c r="I31" s="32"/>
    </row>
    <row r="32" spans="1:9" ht="27.75">
      <c r="A32" s="31"/>
      <c r="B32" s="33"/>
      <c r="C32" s="40" t="s">
        <v>69</v>
      </c>
      <c r="D32" s="169" t="s">
        <v>215</v>
      </c>
      <c r="E32" s="169"/>
      <c r="F32" s="169"/>
      <c r="G32" s="33"/>
      <c r="H32" s="33"/>
      <c r="I32" s="32"/>
    </row>
    <row r="33" spans="1:9" ht="12.75">
      <c r="A33" s="31"/>
      <c r="B33" s="33"/>
      <c r="C33" s="33"/>
      <c r="D33" s="33"/>
      <c r="E33" s="33"/>
      <c r="F33" s="33"/>
      <c r="G33" s="33"/>
      <c r="H33" s="33"/>
      <c r="I33" s="32"/>
    </row>
    <row r="34" spans="1:9" ht="12.75">
      <c r="A34" s="31"/>
      <c r="B34" s="33"/>
      <c r="C34" s="33"/>
      <c r="D34" s="33"/>
      <c r="E34" s="33"/>
      <c r="F34" s="33"/>
      <c r="G34" s="33"/>
      <c r="H34" s="33"/>
      <c r="I34" s="32"/>
    </row>
    <row r="35" spans="1:9" ht="12.75">
      <c r="A35" s="31"/>
      <c r="B35" s="33"/>
      <c r="C35" s="33"/>
      <c r="D35" s="33"/>
      <c r="E35" s="33"/>
      <c r="F35" s="33"/>
      <c r="G35" s="33"/>
      <c r="H35" s="33"/>
      <c r="I35" s="32"/>
    </row>
    <row r="36" spans="1:9" ht="12.75">
      <c r="A36" s="31"/>
      <c r="B36" s="33"/>
      <c r="C36" s="33"/>
      <c r="D36" s="33"/>
      <c r="E36" s="33"/>
      <c r="F36" s="33"/>
      <c r="G36" s="33"/>
      <c r="H36" s="33"/>
      <c r="I36" s="32"/>
    </row>
    <row r="37" spans="1:9" ht="12.75">
      <c r="A37" s="31"/>
      <c r="B37" s="33"/>
      <c r="C37" s="33"/>
      <c r="D37" s="33"/>
      <c r="E37" s="33"/>
      <c r="F37" s="33"/>
      <c r="G37" s="33"/>
      <c r="H37" s="33"/>
      <c r="I37" s="32"/>
    </row>
    <row r="38" spans="1:9" ht="12.75">
      <c r="A38" s="31"/>
      <c r="B38" s="33"/>
      <c r="C38" s="33"/>
      <c r="D38" s="33"/>
      <c r="E38" s="33"/>
      <c r="F38" s="33"/>
      <c r="G38" s="33"/>
      <c r="H38" s="33"/>
      <c r="I38" s="32"/>
    </row>
    <row r="39" spans="1:9" ht="12.75">
      <c r="A39" s="31"/>
      <c r="B39" s="33"/>
      <c r="C39" s="33"/>
      <c r="D39" s="33"/>
      <c r="E39" s="33"/>
      <c r="F39" s="33"/>
      <c r="G39" s="33"/>
      <c r="H39" s="33"/>
      <c r="I39" s="32"/>
    </row>
    <row r="40" spans="1:9" ht="12.75">
      <c r="A40" s="31"/>
      <c r="B40" s="33"/>
      <c r="C40" s="33"/>
      <c r="D40" s="33"/>
      <c r="E40" s="33"/>
      <c r="F40" s="33"/>
      <c r="G40" s="33"/>
      <c r="H40" s="33"/>
      <c r="I40" s="32"/>
    </row>
    <row r="41" spans="1:9" ht="12.75">
      <c r="A41" s="31"/>
      <c r="B41" s="33"/>
      <c r="C41" s="33"/>
      <c r="D41" s="33"/>
      <c r="E41" s="33"/>
      <c r="F41" s="33"/>
      <c r="G41" s="33"/>
      <c r="H41" s="33"/>
      <c r="I41" s="32"/>
    </row>
    <row r="42" spans="1:9" ht="12.75">
      <c r="A42" s="31"/>
      <c r="B42" s="33"/>
      <c r="C42" s="33"/>
      <c r="D42" s="33"/>
      <c r="E42" s="33"/>
      <c r="F42" s="33"/>
      <c r="G42" s="33"/>
      <c r="H42" s="33"/>
      <c r="I42" s="32"/>
    </row>
    <row r="43" spans="1:9" ht="12.75">
      <c r="A43" s="31"/>
      <c r="B43" s="33"/>
      <c r="C43" s="33"/>
      <c r="D43" s="33"/>
      <c r="E43" s="33"/>
      <c r="F43" s="33"/>
      <c r="G43" s="33"/>
      <c r="H43" s="33"/>
      <c r="I43" s="32"/>
    </row>
    <row r="44" spans="1:9" ht="12.75">
      <c r="A44" s="31"/>
      <c r="B44" s="33" t="s">
        <v>70</v>
      </c>
      <c r="C44" s="33"/>
      <c r="D44" s="33"/>
      <c r="E44" s="33"/>
      <c r="F44" s="33"/>
      <c r="G44" s="33"/>
      <c r="H44" s="33" t="s">
        <v>71</v>
      </c>
      <c r="I44" s="32"/>
    </row>
    <row r="45" spans="1:9" ht="12.75">
      <c r="A45" s="31"/>
      <c r="B45" s="33" t="s">
        <v>72</v>
      </c>
      <c r="C45" s="33"/>
      <c r="D45" s="33"/>
      <c r="E45" s="33"/>
      <c r="F45" s="33"/>
      <c r="G45" s="33"/>
      <c r="H45" s="33" t="s">
        <v>73</v>
      </c>
      <c r="I45" s="32"/>
    </row>
    <row r="46" spans="1:9" ht="12.75">
      <c r="A46" s="31"/>
      <c r="B46" s="33" t="s">
        <v>74</v>
      </c>
      <c r="C46" s="33"/>
      <c r="D46" s="33"/>
      <c r="E46" s="33"/>
      <c r="F46" s="33"/>
      <c r="G46" s="33"/>
      <c r="H46" s="33" t="s">
        <v>75</v>
      </c>
      <c r="I46" s="32"/>
    </row>
    <row r="47" spans="1:9" ht="12.75">
      <c r="A47" s="31"/>
      <c r="B47" s="33" t="s">
        <v>76</v>
      </c>
      <c r="C47" s="33"/>
      <c r="D47" s="33"/>
      <c r="E47" s="33"/>
      <c r="F47" s="33"/>
      <c r="G47" s="35"/>
      <c r="H47" s="35" t="s">
        <v>75</v>
      </c>
      <c r="I47" s="32"/>
    </row>
    <row r="48" spans="1:9" ht="12.75">
      <c r="A48" s="31"/>
      <c r="B48" s="33"/>
      <c r="C48" s="33"/>
      <c r="D48" s="33"/>
      <c r="E48" s="33"/>
      <c r="F48" s="33"/>
      <c r="G48" s="33"/>
      <c r="H48" s="33"/>
      <c r="I48" s="32"/>
    </row>
    <row r="49" spans="1:9" ht="12.75">
      <c r="A49" s="31"/>
      <c r="B49" s="33" t="s">
        <v>77</v>
      </c>
      <c r="C49" s="33"/>
      <c r="D49" s="33"/>
      <c r="E49" s="33"/>
      <c r="F49" s="33"/>
      <c r="G49" s="35" t="s">
        <v>78</v>
      </c>
      <c r="H49" s="35" t="s">
        <v>206</v>
      </c>
      <c r="I49" s="32"/>
    </row>
    <row r="50" spans="1:9" ht="12.75">
      <c r="A50" s="31"/>
      <c r="B50" s="33" t="s">
        <v>79</v>
      </c>
      <c r="C50" s="33"/>
      <c r="D50" s="33"/>
      <c r="E50" s="33"/>
      <c r="F50" s="33"/>
      <c r="G50" s="35" t="s">
        <v>80</v>
      </c>
      <c r="H50" s="35" t="s">
        <v>207</v>
      </c>
      <c r="I50" s="32"/>
    </row>
    <row r="51" spans="1:9" ht="12.75">
      <c r="A51" s="31"/>
      <c r="B51" s="33"/>
      <c r="C51" s="33"/>
      <c r="D51" s="33"/>
      <c r="E51" s="33"/>
      <c r="F51" s="33"/>
      <c r="G51" s="33"/>
      <c r="H51" s="33"/>
      <c r="I51" s="32"/>
    </row>
    <row r="52" spans="1:9" ht="12.75">
      <c r="A52" s="31"/>
      <c r="B52" s="33" t="s">
        <v>81</v>
      </c>
      <c r="C52" s="33"/>
      <c r="D52" s="33"/>
      <c r="E52" s="33"/>
      <c r="F52" s="33"/>
      <c r="G52" s="35"/>
      <c r="H52" s="43">
        <v>41361</v>
      </c>
      <c r="I52" s="32"/>
    </row>
    <row r="53" spans="1:9" ht="13.5" thickBot="1">
      <c r="A53" s="44"/>
      <c r="B53" s="45"/>
      <c r="C53" s="45"/>
      <c r="D53" s="45"/>
      <c r="E53" s="45"/>
      <c r="F53" s="45"/>
      <c r="G53" s="45"/>
      <c r="H53" s="45"/>
      <c r="I53" s="46"/>
    </row>
  </sheetData>
  <sheetProtection/>
  <mergeCells count="2">
    <mergeCell ref="E2:H4"/>
    <mergeCell ref="D32:F3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2013-07-28T16:24:02Z</cp:lastPrinted>
  <dcterms:created xsi:type="dcterms:W3CDTF">2009-01-09T18:21:01Z</dcterms:created>
  <dcterms:modified xsi:type="dcterms:W3CDTF">2013-07-28T16:24:19Z</dcterms:modified>
  <cp:category/>
  <cp:version/>
  <cp:contentType/>
  <cp:contentStatus/>
</cp:coreProperties>
</file>