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Imperial Group\Viti 2021\bilanc 2021\deklarime\qkb\"/>
    </mc:Choice>
  </mc:AlternateContent>
  <xr:revisionPtr revIDLastSave="0" documentId="8_{2E7BAFC6-570B-4AE0-9EFC-A23645163732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8" i="18" l="1"/>
  <c r="O38" i="18"/>
  <c r="P32" i="18"/>
  <c r="O32" i="18"/>
  <c r="P26" i="18"/>
  <c r="P34" i="18" s="1"/>
  <c r="P36" i="18" s="1"/>
  <c r="O26" i="18"/>
  <c r="O34" i="18" s="1"/>
  <c r="O36" i="18" s="1"/>
  <c r="P21" i="18"/>
  <c r="O21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<sst xmlns="http://schemas.openxmlformats.org/spreadsheetml/2006/main" count="440" uniqueCount="291">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</sst>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0" fillId="0" borderId="0" xfId="0"/>
    <xf numFmtId="0" fontId="188" fillId="0" borderId="0" xfId="0" applyFont="1" applyAlignment="1">
      <alignment horizontal="left"/>
    </xf>
    <xf numFmtId="3" fontId="189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190" fillId="0" borderId="0" xfId="0" applyFont="1" applyAlignment="1">
      <alignment vertical="center"/>
    </xf>
    <xf numFmtId="0" fontId="19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7" fontId="12" fillId="0" borderId="0" xfId="0" applyNumberFormat="1" applyFont="1" applyAlignment="1">
      <alignment vertical="center"/>
    </xf>
    <xf numFmtId="167" fontId="0" fillId="0" borderId="0" xfId="0" applyNumberFormat="1"/>
    <xf numFmtId="0" fontId="13" fillId="0" borderId="0" xfId="0" applyFont="1" applyAlignment="1">
      <alignment vertical="center"/>
    </xf>
    <xf numFmtId="167" fontId="13" fillId="0" borderId="0" xfId="0" applyNumberFormat="1" applyFont="1" applyAlignment="1">
      <alignment vertical="center"/>
    </xf>
    <xf numFmtId="167" fontId="13" fillId="62" borderId="0" xfId="215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 indent="3"/>
    </xf>
    <xf numFmtId="0" fontId="192" fillId="0" borderId="0" xfId="0" applyFont="1" applyAlignment="1">
      <alignment vertical="center"/>
    </xf>
    <xf numFmtId="0" fontId="189" fillId="0" borderId="0" xfId="0" applyFont="1" applyAlignment="1">
      <alignment vertical="center"/>
    </xf>
    <xf numFmtId="3" fontId="193" fillId="0" borderId="0" xfId="0" applyNumberFormat="1" applyFont="1" applyAlignment="1">
      <alignment vertical="center"/>
    </xf>
    <xf numFmtId="0" fontId="190" fillId="0" borderId="0" xfId="0" applyFont="1" applyAlignment="1">
      <alignment horizontal="left" vertical="center"/>
    </xf>
    <xf numFmtId="0" fontId="19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7" fontId="193" fillId="62" borderId="26" xfId="215" applyNumberFormat="1" applyFont="1" applyFill="1" applyBorder="1" applyAlignment="1">
      <alignment vertical="center"/>
    </xf>
    <xf numFmtId="3" fontId="0" fillId="0" borderId="0" xfId="0" applyNumberForma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financiare%20202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qyra Cashflow-indirek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5"/>
  <sheetViews>
    <sheetView showGridLines="0" tabSelected="1" topLeftCell="A41" zoomScaleNormal="100" workbookViewId="0">
      <selection activeCell="O59" sqref="O59"/>
    </sheetView>
  </sheetViews>
  <sheetFormatPr defaultColWidth="9.109375" defaultRowHeight="13.8"/>
  <cols>
    <col min="1" max="1" width="89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hidden="1" customWidth="1"/>
    <col min="7" max="8" width="11" style="42" hidden="1" customWidth="1"/>
    <col min="9" max="9" width="9.5546875" style="42" hidden="1" customWidth="1"/>
    <col min="10" max="13" width="0" style="42" hidden="1" customWidth="1"/>
    <col min="14" max="14" width="25.21875" style="42" customWidth="1"/>
    <col min="15" max="16" width="23.33203125" style="42" customWidth="1"/>
    <col min="17" max="16384" width="9.109375" style="42"/>
  </cols>
  <sheetData>
    <row r="1" spans="1:16">
      <c r="A1" s="49" t="s">
        <v>242</v>
      </c>
    </row>
    <row r="2" spans="1:16" ht="14.4">
      <c r="A2" s="50" t="s">
        <v>239</v>
      </c>
    </row>
    <row r="3" spans="1:16" ht="14.4">
      <c r="A3" s="50" t="s">
        <v>240</v>
      </c>
    </row>
    <row r="4" spans="1:16" ht="14.4">
      <c r="A4" s="50" t="s">
        <v>241</v>
      </c>
    </row>
    <row r="5" spans="1:16" ht="14.4">
      <c r="A5" s="49" t="s">
        <v>229</v>
      </c>
      <c r="B5" s="42"/>
      <c r="C5" s="42"/>
      <c r="D5" s="42"/>
      <c r="E5" s="42"/>
      <c r="F5" s="42"/>
    </row>
    <row r="6" spans="1:16">
      <c r="A6" s="47"/>
      <c r="B6" s="43" t="s">
        <v>211</v>
      </c>
      <c r="C6" s="43"/>
      <c r="D6" s="43" t="s">
        <v>211</v>
      </c>
      <c r="E6" s="57"/>
      <c r="F6" s="42"/>
    </row>
    <row r="7" spans="1:16">
      <c r="A7" s="47"/>
      <c r="B7" s="43" t="s">
        <v>212</v>
      </c>
      <c r="C7" s="43"/>
      <c r="D7" s="43" t="s">
        <v>213</v>
      </c>
      <c r="E7" s="57"/>
      <c r="F7" s="42"/>
    </row>
    <row r="8" spans="1:16" ht="14.4">
      <c r="A8" s="48"/>
      <c r="B8" s="44"/>
      <c r="C8" s="46"/>
      <c r="D8" s="44"/>
      <c r="E8" s="56"/>
      <c r="F8" s="42"/>
    </row>
    <row r="9" spans="1:16" ht="14.4">
      <c r="A9" s="45" t="s">
        <v>215</v>
      </c>
      <c r="B9" s="51"/>
      <c r="C9" s="52"/>
      <c r="D9" s="51"/>
      <c r="E9" s="51"/>
      <c r="F9" s="83" t="s">
        <v>270</v>
      </c>
    </row>
    <row r="10" spans="1:16" ht="14.4">
      <c r="A10" s="63" t="s">
        <v>262</v>
      </c>
      <c r="B10" s="64">
        <v>1100000</v>
      </c>
      <c r="C10" s="52"/>
      <c r="D10" s="64">
        <v>200000</v>
      </c>
      <c r="E10" s="51"/>
      <c r="F10" s="82" t="s">
        <v>267</v>
      </c>
      <c r="N10" s="84"/>
      <c r="O10" s="85"/>
      <c r="P10" s="85"/>
    </row>
    <row r="11" spans="1:16" ht="13.8" customHeight="1">
      <c r="A11" s="63" t="s">
        <v>264</v>
      </c>
      <c r="B11" s="64"/>
      <c r="C11" s="52"/>
      <c r="D11" s="64"/>
      <c r="E11" s="51"/>
      <c r="F11" s="82" t="s">
        <v>268</v>
      </c>
      <c r="N11" s="86" t="s">
        <v>271</v>
      </c>
      <c r="O11" s="87" t="s">
        <v>211</v>
      </c>
      <c r="P11" s="87" t="s">
        <v>211</v>
      </c>
    </row>
    <row r="12" spans="1:16">
      <c r="A12" s="63" t="s">
        <v>265</v>
      </c>
      <c r="B12" s="64"/>
      <c r="C12" s="52"/>
      <c r="D12" s="64"/>
      <c r="E12" s="51"/>
      <c r="F12" s="82" t="s">
        <v>268</v>
      </c>
      <c r="N12" s="88"/>
      <c r="O12" s="87" t="s">
        <v>212</v>
      </c>
      <c r="P12" s="87" t="s">
        <v>213</v>
      </c>
    </row>
    <row r="13" spans="1:16">
      <c r="A13" s="63" t="s">
        <v>266</v>
      </c>
      <c r="B13" s="64"/>
      <c r="C13" s="52"/>
      <c r="D13" s="64"/>
      <c r="E13" s="51"/>
      <c r="F13" s="82" t="s">
        <v>268</v>
      </c>
      <c r="N13" s="89" t="s">
        <v>272</v>
      </c>
      <c r="O13" s="85"/>
      <c r="P13" s="85"/>
    </row>
    <row r="14" spans="1:16">
      <c r="A14" s="63" t="s">
        <v>263</v>
      </c>
      <c r="B14" s="64"/>
      <c r="C14" s="52"/>
      <c r="D14" s="64"/>
      <c r="E14" s="51"/>
      <c r="F14" s="82" t="s">
        <v>269</v>
      </c>
      <c r="N14" s="85"/>
      <c r="O14" s="90"/>
      <c r="P14" s="90"/>
    </row>
    <row r="15" spans="1:16">
      <c r="A15" s="45" t="s">
        <v>216</v>
      </c>
      <c r="B15" s="64"/>
      <c r="C15" s="52"/>
      <c r="D15" s="64"/>
      <c r="E15" s="51"/>
      <c r="F15" s="42"/>
      <c r="N15" s="91" t="s">
        <v>273</v>
      </c>
      <c r="O15" s="92">
        <v>1100000</v>
      </c>
      <c r="P15" s="92">
        <v>200000</v>
      </c>
    </row>
    <row r="16" spans="1:16">
      <c r="A16" s="45" t="s">
        <v>217</v>
      </c>
      <c r="B16" s="64"/>
      <c r="C16" s="52"/>
      <c r="D16" s="64"/>
      <c r="E16" s="51"/>
      <c r="F16" s="42"/>
      <c r="N16" s="91" t="s">
        <v>274</v>
      </c>
      <c r="O16" s="93">
        <v>1013898</v>
      </c>
      <c r="P16" s="93">
        <v>18972608</v>
      </c>
    </row>
    <row r="17" spans="1:16">
      <c r="A17" s="45" t="s">
        <v>218</v>
      </c>
      <c r="B17" s="64">
        <v>1013898</v>
      </c>
      <c r="C17" s="52"/>
      <c r="D17" s="64">
        <v>18972608</v>
      </c>
      <c r="E17" s="51"/>
      <c r="F17" s="42"/>
      <c r="N17" s="91" t="s">
        <v>275</v>
      </c>
      <c r="O17" s="85"/>
      <c r="P17" s="85"/>
    </row>
    <row r="18" spans="1:16">
      <c r="A18" s="45" t="s">
        <v>219</v>
      </c>
      <c r="B18" s="51"/>
      <c r="C18" s="52"/>
      <c r="D18" s="51"/>
      <c r="E18" s="51"/>
      <c r="F18" s="42"/>
      <c r="N18" s="91" t="s">
        <v>276</v>
      </c>
      <c r="O18" s="85"/>
      <c r="P18" s="85"/>
    </row>
    <row r="19" spans="1:16">
      <c r="A19" s="63" t="s">
        <v>219</v>
      </c>
      <c r="B19" s="64"/>
      <c r="C19" s="52"/>
      <c r="D19" s="64"/>
      <c r="E19" s="51"/>
      <c r="F19" s="42"/>
      <c r="N19" s="91" t="s">
        <v>277</v>
      </c>
      <c r="O19" s="94"/>
      <c r="P19" s="94"/>
    </row>
    <row r="20" spans="1:16">
      <c r="A20" s="63" t="s">
        <v>247</v>
      </c>
      <c r="B20" s="64"/>
      <c r="C20" s="52"/>
      <c r="D20" s="64"/>
      <c r="E20" s="51"/>
      <c r="F20" s="42"/>
      <c r="N20" s="91" t="s">
        <v>278</v>
      </c>
      <c r="O20" s="95"/>
      <c r="P20" s="95"/>
    </row>
    <row r="21" spans="1:16">
      <c r="A21" s="45" t="s">
        <v>237</v>
      </c>
      <c r="B21" s="51"/>
      <c r="C21" s="52"/>
      <c r="D21" s="51"/>
      <c r="E21" s="51"/>
      <c r="F21" s="42"/>
      <c r="N21" s="91" t="s">
        <v>237</v>
      </c>
      <c r="O21" s="96">
        <f>SUM(O22:O23)</f>
        <v>-9369846</v>
      </c>
      <c r="P21" s="96">
        <f>SUM(P22:P23)</f>
        <v>-5041715</v>
      </c>
    </row>
    <row r="22" spans="1:16">
      <c r="A22" s="63" t="s">
        <v>248</v>
      </c>
      <c r="B22" s="64">
        <v>-8272698</v>
      </c>
      <c r="C22" s="52"/>
      <c r="D22" s="64">
        <v>-4346000</v>
      </c>
      <c r="E22" s="51"/>
      <c r="F22" s="42"/>
      <c r="N22" s="97" t="s">
        <v>279</v>
      </c>
      <c r="O22" s="95">
        <v>-8272698</v>
      </c>
      <c r="P22" s="95">
        <v>-4346000</v>
      </c>
    </row>
    <row r="23" spans="1:16">
      <c r="A23" s="63" t="s">
        <v>249</v>
      </c>
      <c r="B23" s="64">
        <v>-1097148</v>
      </c>
      <c r="C23" s="52"/>
      <c r="D23" s="64">
        <v>-695715</v>
      </c>
      <c r="E23" s="51"/>
      <c r="F23" s="42"/>
      <c r="N23" s="97" t="s">
        <v>280</v>
      </c>
      <c r="O23" s="95">
        <v>-1097148</v>
      </c>
      <c r="P23" s="95">
        <v>-695715</v>
      </c>
    </row>
    <row r="24" spans="1:16">
      <c r="A24" s="63" t="s">
        <v>251</v>
      </c>
      <c r="B24" s="64"/>
      <c r="C24" s="52"/>
      <c r="D24" s="64"/>
      <c r="E24" s="51"/>
      <c r="F24" s="42"/>
      <c r="N24" s="91" t="s">
        <v>281</v>
      </c>
      <c r="O24" s="95">
        <v>-13234910.699999999</v>
      </c>
      <c r="P24" s="95">
        <v>-16374299</v>
      </c>
    </row>
    <row r="25" spans="1:16">
      <c r="A25" s="45" t="s">
        <v>220</v>
      </c>
      <c r="B25" s="64"/>
      <c r="C25" s="52"/>
      <c r="D25" s="64"/>
      <c r="E25" s="51"/>
      <c r="F25" s="42"/>
      <c r="N25" s="91" t="s">
        <v>282</v>
      </c>
      <c r="O25" s="95">
        <v>-4825395</v>
      </c>
      <c r="P25" s="95">
        <v>-1870323.2100000002</v>
      </c>
    </row>
    <row r="26" spans="1:16">
      <c r="A26" s="45" t="s">
        <v>235</v>
      </c>
      <c r="B26" s="64">
        <v>-13234911</v>
      </c>
      <c r="C26" s="52"/>
      <c r="D26" s="64">
        <v>-16374299</v>
      </c>
      <c r="E26" s="51"/>
      <c r="F26" s="42"/>
      <c r="N26" s="98" t="s">
        <v>283</v>
      </c>
      <c r="O26" s="96">
        <f>SUM(O15:O21,O24:O25)</f>
        <v>-25316253.699999999</v>
      </c>
      <c r="P26" s="96">
        <f>SUM(P15:P21,P24:P25)</f>
        <v>-4113729.21</v>
      </c>
    </row>
    <row r="27" spans="1:16">
      <c r="A27" s="45" t="s">
        <v>221</v>
      </c>
      <c r="B27" s="64">
        <v>-4825395</v>
      </c>
      <c r="C27" s="52"/>
      <c r="D27" s="64">
        <v>-1870323</v>
      </c>
      <c r="E27" s="51"/>
      <c r="F27" s="42"/>
      <c r="N27" s="99"/>
      <c r="O27" s="100"/>
      <c r="P27" s="100"/>
    </row>
    <row r="28" spans="1:16">
      <c r="A28" s="45" t="s">
        <v>210</v>
      </c>
      <c r="B28" s="51"/>
      <c r="C28" s="52"/>
      <c r="D28" s="51"/>
      <c r="E28" s="51"/>
      <c r="F28" s="42"/>
      <c r="N28" s="101" t="s">
        <v>284</v>
      </c>
      <c r="O28" s="98"/>
      <c r="P28" s="98"/>
    </row>
    <row r="29" spans="1:16" ht="15" customHeight="1">
      <c r="A29" s="63" t="s">
        <v>252</v>
      </c>
      <c r="B29" s="64"/>
      <c r="C29" s="52"/>
      <c r="D29" s="64"/>
      <c r="E29" s="51"/>
      <c r="F29" s="42"/>
      <c r="N29" s="94" t="s">
        <v>285</v>
      </c>
      <c r="O29" s="92"/>
      <c r="P29" s="92"/>
    </row>
    <row r="30" spans="1:16" ht="15" customHeight="1">
      <c r="A30" s="63" t="s">
        <v>250</v>
      </c>
      <c r="B30" s="64"/>
      <c r="C30" s="52"/>
      <c r="D30" s="64"/>
      <c r="E30" s="51"/>
      <c r="F30" s="42"/>
      <c r="N30" s="91" t="s">
        <v>286</v>
      </c>
      <c r="O30" s="92">
        <v>-158</v>
      </c>
      <c r="P30" s="92">
        <v>34.500000000000597</v>
      </c>
    </row>
    <row r="31" spans="1:16" ht="15" customHeight="1">
      <c r="A31" s="63" t="s">
        <v>259</v>
      </c>
      <c r="B31" s="64"/>
      <c r="C31" s="52"/>
      <c r="D31" s="64"/>
      <c r="E31" s="51"/>
      <c r="F31" s="42"/>
      <c r="N31" s="91" t="s">
        <v>287</v>
      </c>
      <c r="O31" s="95">
        <v>-18935</v>
      </c>
      <c r="P31" s="95">
        <v>-23.96</v>
      </c>
    </row>
    <row r="32" spans="1:16" ht="15" customHeight="1">
      <c r="A32" s="63" t="s">
        <v>253</v>
      </c>
      <c r="B32" s="64"/>
      <c r="C32" s="52"/>
      <c r="D32" s="64"/>
      <c r="E32" s="51"/>
      <c r="F32" s="42"/>
      <c r="N32" s="99" t="s">
        <v>288</v>
      </c>
      <c r="O32" s="96">
        <f>SUM(O29:O31)</f>
        <v>-19093</v>
      </c>
      <c r="P32" s="96">
        <f>SUM(P29:P31)</f>
        <v>10.540000000000596</v>
      </c>
    </row>
    <row r="33" spans="1:16" ht="15" customHeight="1">
      <c r="A33" s="63" t="s">
        <v>258</v>
      </c>
      <c r="B33" s="64"/>
      <c r="C33" s="52"/>
      <c r="D33" s="64"/>
      <c r="E33" s="51"/>
      <c r="F33" s="42"/>
      <c r="N33" s="102"/>
      <c r="O33" s="103"/>
      <c r="P33" s="103"/>
    </row>
    <row r="34" spans="1:16" ht="15" customHeight="1" thickBot="1">
      <c r="A34" s="63" t="s">
        <v>254</v>
      </c>
      <c r="B34" s="64"/>
      <c r="C34" s="52"/>
      <c r="D34" s="64"/>
      <c r="E34" s="51"/>
      <c r="F34" s="42"/>
      <c r="N34" s="102" t="s">
        <v>224</v>
      </c>
      <c r="O34" s="104">
        <f>O26+O32</f>
        <v>-25335346.699999999</v>
      </c>
      <c r="P34" s="104">
        <f>P26+P32</f>
        <v>-4113718.67</v>
      </c>
    </row>
    <row r="35" spans="1:16">
      <c r="A35" s="45" t="s">
        <v>222</v>
      </c>
      <c r="B35" s="64"/>
      <c r="C35" s="52"/>
      <c r="D35" s="64"/>
      <c r="E35" s="51"/>
      <c r="F35" s="42"/>
      <c r="N35" s="103" t="s">
        <v>289</v>
      </c>
      <c r="O35" s="92"/>
      <c r="P35" s="92"/>
    </row>
    <row r="36" spans="1:16" ht="14.4" thickBot="1">
      <c r="A36" s="45" t="s">
        <v>238</v>
      </c>
      <c r="B36" s="51"/>
      <c r="C36" s="66"/>
      <c r="D36" s="51"/>
      <c r="E36" s="51"/>
      <c r="F36" s="42"/>
      <c r="N36" s="102" t="s">
        <v>290</v>
      </c>
      <c r="O36" s="104">
        <f>O34-O35</f>
        <v>-25335346.699999999</v>
      </c>
      <c r="P36" s="104">
        <f>P34-P35</f>
        <v>-4113718.67</v>
      </c>
    </row>
    <row r="37" spans="1:16">
      <c r="A37" s="63" t="s">
        <v>255</v>
      </c>
      <c r="B37" s="64"/>
      <c r="C37" s="52"/>
      <c r="D37" s="64"/>
      <c r="E37" s="51"/>
      <c r="F37" s="42"/>
      <c r="N37" s="85"/>
      <c r="O37" s="85"/>
      <c r="P37" s="85"/>
    </row>
    <row r="38" spans="1:16">
      <c r="A38" s="63" t="s">
        <v>257</v>
      </c>
      <c r="B38" s="64"/>
      <c r="C38" s="52"/>
      <c r="D38" s="64"/>
      <c r="E38" s="51"/>
      <c r="F38" s="42"/>
      <c r="N38" s="85"/>
      <c r="O38" s="105">
        <f>'[1]Pasqyra e Pozicionit Financiar'!O74-'[1]PASH-sipas natyres'!O36</f>
        <v>0</v>
      </c>
      <c r="P38" s="105">
        <f>'[1]Pasqyra e Pozicionit Financiar'!P74-'[1]PASH-sipas natyres'!P36</f>
        <v>0</v>
      </c>
    </row>
    <row r="39" spans="1:16">
      <c r="A39" s="63" t="s">
        <v>256</v>
      </c>
      <c r="B39" s="64">
        <v>-19093</v>
      </c>
      <c r="C39" s="52"/>
      <c r="D39" s="64">
        <v>11</v>
      </c>
      <c r="E39" s="51"/>
      <c r="F39" s="42"/>
      <c r="N39" s="85"/>
      <c r="O39" s="85"/>
      <c r="P39" s="85"/>
    </row>
    <row r="40" spans="1:16">
      <c r="A40" s="45" t="s">
        <v>223</v>
      </c>
      <c r="B40" s="64"/>
      <c r="C40" s="52"/>
      <c r="D40" s="64"/>
      <c r="E40" s="51"/>
      <c r="F40" s="42"/>
    </row>
    <row r="41" spans="1:16" ht="14.4">
      <c r="A41" s="80" t="s">
        <v>260</v>
      </c>
      <c r="B41" s="64"/>
      <c r="C41" s="52"/>
      <c r="D41" s="64"/>
      <c r="E41" s="51"/>
      <c r="F41" s="42"/>
    </row>
    <row r="42" spans="1:16">
      <c r="A42" s="45" t="s">
        <v>224</v>
      </c>
      <c r="B42" s="54">
        <f>SUM(B9:B41)</f>
        <v>-25335347</v>
      </c>
      <c r="C42" s="55"/>
      <c r="D42" s="54">
        <f>SUM(D9:D41)</f>
        <v>-4113718</v>
      </c>
      <c r="E42" s="58"/>
      <c r="F42" s="42"/>
    </row>
    <row r="43" spans="1:16">
      <c r="A43" s="45" t="s">
        <v>26</v>
      </c>
      <c r="B43" s="55"/>
      <c r="C43" s="55"/>
      <c r="D43" s="55"/>
      <c r="E43" s="58"/>
      <c r="F43" s="42"/>
    </row>
    <row r="44" spans="1:16">
      <c r="A44" s="63" t="s">
        <v>225</v>
      </c>
      <c r="B44" s="64"/>
      <c r="C44" s="52"/>
      <c r="D44" s="64"/>
      <c r="E44" s="51"/>
      <c r="F44" s="42"/>
    </row>
    <row r="45" spans="1:16">
      <c r="A45" s="63" t="s">
        <v>226</v>
      </c>
      <c r="B45" s="64"/>
      <c r="C45" s="52"/>
      <c r="D45" s="64"/>
      <c r="E45" s="51"/>
      <c r="F45" s="42"/>
    </row>
    <row r="46" spans="1:16">
      <c r="A46" s="63" t="s">
        <v>236</v>
      </c>
      <c r="B46" s="64"/>
      <c r="C46" s="52"/>
      <c r="D46" s="64"/>
      <c r="E46" s="51"/>
      <c r="F46" s="42"/>
    </row>
    <row r="47" spans="1:16">
      <c r="A47" s="45" t="s">
        <v>243</v>
      </c>
      <c r="B47" s="67">
        <f>SUM(B42:B46)</f>
        <v>-25335347</v>
      </c>
      <c r="C47" s="58"/>
      <c r="D47" s="67">
        <f>SUM(D42:D46)</f>
        <v>-4113718</v>
      </c>
      <c r="E47" s="58"/>
      <c r="F47" s="42"/>
    </row>
    <row r="48" spans="1:1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-25335347</v>
      </c>
      <c r="C57" s="77"/>
      <c r="D57" s="76">
        <f>D47+D55</f>
        <v>-4113718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N11:N1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4829FF8-91A5-43F6-87A8-A8B056AFDD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ABDB93D-E0C9-4904-8DEB-0E8127E84BB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F92B76B-D757-4965-B9B9-252AA2DF50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2022-05-19T07:52:59Z</dcterms:modified>
</cp:coreProperties>
</file>