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QKB\"/>
    </mc:Choice>
  </mc:AlternateContent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9" i="18" l="1"/>
  <c r="D44" i="18"/>
  <c r="B44" i="18"/>
  <c r="B22" i="18"/>
  <c r="B23" i="18"/>
  <c r="B26" i="18"/>
  <c r="B27" i="18"/>
  <c r="D39" i="18"/>
  <c r="B39" i="18"/>
  <c r="D37" i="18"/>
  <c r="B37" i="18"/>
  <c r="D27" i="18"/>
  <c r="D26" i="18"/>
  <c r="D23" i="18"/>
  <c r="D22" i="18"/>
  <c r="D19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<sst xmlns="http://schemas.openxmlformats.org/spreadsheetml/2006/main" count="414" uniqueCount="271">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</sst>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zoomScaleNormal="100" workbookViewId="0">
      <selection activeCell="A15" sqref="A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529521701</v>
      </c>
      <c r="C10" s="52"/>
      <c r="D10" s="64">
        <v>524892434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31235467</v>
      </c>
      <c r="C14" s="52"/>
      <c r="D14" s="64">
        <v>1793507</v>
      </c>
      <c r="E14" s="51"/>
      <c r="F14" s="82" t="s">
        <v>269</v>
      </c>
    </row>
    <row r="15" spans="1:6">
      <c r="A15" s="45" t="s">
        <v>216</v>
      </c>
      <c r="B15" s="64">
        <v>7077085</v>
      </c>
      <c r="C15" s="52"/>
      <c r="D15" s="64">
        <v>25664915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-232653579</f>
        <v>-232653579</v>
      </c>
      <c r="C19" s="52"/>
      <c r="D19" s="64">
        <f>-203843795</f>
        <v>-203843795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f>-49314052</f>
        <v>-49314052</v>
      </c>
      <c r="C22" s="52"/>
      <c r="D22" s="64">
        <f>-39026757</f>
        <v>-39026757</v>
      </c>
      <c r="E22" s="51"/>
      <c r="F22" s="42"/>
    </row>
    <row r="23" spans="1:6">
      <c r="A23" s="63" t="s">
        <v>249</v>
      </c>
      <c r="B23" s="64">
        <f>-7177500</f>
        <v>-7177500</v>
      </c>
      <c r="C23" s="52"/>
      <c r="D23" s="64">
        <f>-5766301</f>
        <v>-5766301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-2030374</f>
        <v>-2030374</v>
      </c>
      <c r="C26" s="52"/>
      <c r="D26" s="64">
        <f>-2528951</f>
        <v>-2528951</v>
      </c>
      <c r="E26" s="51"/>
      <c r="F26" s="42"/>
    </row>
    <row r="27" spans="1:6">
      <c r="A27" s="45" t="s">
        <v>221</v>
      </c>
      <c r="B27" s="64">
        <f>-213559898</f>
        <v>-213559898</v>
      </c>
      <c r="C27" s="52"/>
      <c r="D27" s="64">
        <f>-249437728</f>
        <v>-249437728</v>
      </c>
      <c r="E27" s="51"/>
      <c r="F27" s="84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f>-2451165</f>
        <v>-2451165</v>
      </c>
      <c r="C37" s="52"/>
      <c r="D37" s="64">
        <f>-2133301</f>
        <v>-2133301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f>-281684</f>
        <v>-281684</v>
      </c>
      <c r="C39" s="52"/>
      <c r="D39" s="64">
        <f>-309236</f>
        <v>-309236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60366001</v>
      </c>
      <c r="C42" s="55"/>
      <c r="D42" s="54">
        <f>SUM(D9:D41)</f>
        <v>49304787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-9327299</f>
        <v>-9327299</v>
      </c>
      <c r="C44" s="52"/>
      <c r="D44" s="64">
        <f>-8553892</f>
        <v>-8553892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51038702</v>
      </c>
      <c r="C47" s="58"/>
      <c r="D47" s="67">
        <f>SUM(D42:D46)</f>
        <v>40750895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51038702</v>
      </c>
      <c r="C57" s="77"/>
      <c r="D57" s="76">
        <f>D47+D55</f>
        <v>40750895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2019-10-24T08:15:40Z</cp:lastPrinted>
  <dcterms:created xsi:type="dcterms:W3CDTF">2012-01-19T09:31:29Z</dcterms:created>
  <dcterms:modified xsi:type="dcterms:W3CDTF">2019-10-24T09:37:06Z</dcterms:modified>
</cp:coreProperties>
</file>