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B65" s="1"/>
  <c r="D57"/>
  <c r="D65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<sst xmlns="http://schemas.openxmlformats.org/spreadsheetml/2006/main" count="414" uniqueCount="271">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</sst>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00000000000000000_);\(#,##0.00000000000000000000000000\)"/>
    <numFmt numFmtId="184" formatCode="#,##0.0000000000000000000000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183" fontId="175" fillId="0" borderId="0" xfId="3506" applyNumberFormat="1" applyFont="1" applyAlignment="1">
      <alignment horizontal="center" vertical="center"/>
    </xf>
    <xf numFmtId="3" fontId="175" fillId="0" borderId="0" xfId="3506" applyNumberFormat="1" applyFont="1" applyAlignment="1">
      <alignment horizontal="center" vertical="center"/>
    </xf>
    <xf numFmtId="184" fontId="175" fillId="0" borderId="0" xfId="3506" applyNumberFormat="1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Pasqyra%20e%20pozicionit%20financi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1">
          <cell r="B11">
            <v>26775483</v>
          </cell>
        </row>
        <row r="106">
          <cell r="B106">
            <v>5731261</v>
          </cell>
          <cell r="D106">
            <v>3937385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topLeftCell="A43" workbookViewId="0">
      <selection activeCell="C65" sqref="C65"/>
    </sheetView>
  </sheetViews>
  <sheetFormatPr defaultRowHeight="15"/>
  <cols>
    <col min="1" max="1" width="110.5703125" style="42" customWidth="1"/>
    <col min="2" max="2" width="15.85546875" style="41" bestFit="1" customWidth="1"/>
    <col min="3" max="3" width="2.7109375" style="41" customWidth="1"/>
    <col min="4" max="4" width="17" style="41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148594747</v>
      </c>
      <c r="C10" s="52"/>
      <c r="D10" s="64">
        <v>95250493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-49267678</v>
      </c>
      <c r="C19" s="52"/>
      <c r="D19" s="64">
        <v>-43983556</v>
      </c>
      <c r="E19" s="51"/>
      <c r="F19" s="42"/>
    </row>
    <row r="20" spans="1:6">
      <c r="A20" s="63" t="s">
        <v>247</v>
      </c>
      <c r="B20" s="64">
        <v>-64971760</v>
      </c>
      <c r="C20" s="52"/>
      <c r="D20" s="64">
        <v>-12361085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-20637081</v>
      </c>
      <c r="C22" s="52"/>
      <c r="D22" s="64">
        <v>-26573154</v>
      </c>
      <c r="E22" s="51"/>
      <c r="F22" s="42"/>
    </row>
    <row r="23" spans="1:6">
      <c r="A23" s="63" t="s">
        <v>249</v>
      </c>
      <c r="B23" s="64">
        <v>-3452008</v>
      </c>
      <c r="C23" s="52"/>
      <c r="D23" s="64">
        <v>-4439589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-430753</v>
      </c>
      <c r="C26" s="52"/>
      <c r="D26" s="64">
        <v>-938935</v>
      </c>
      <c r="E26" s="51"/>
      <c r="F26" s="42"/>
    </row>
    <row r="27" spans="1:6">
      <c r="A27" s="45" t="s">
        <v>221</v>
      </c>
      <c r="B27" s="64">
        <v>-63465</v>
      </c>
      <c r="C27" s="52"/>
      <c r="D27" s="64">
        <v>-1302149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-3018143</v>
      </c>
      <c r="C33" s="52"/>
      <c r="D33" s="64">
        <v>-790016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6753859</v>
      </c>
      <c r="C42" s="55"/>
      <c r="D42" s="54">
        <f>SUM(D9:D41)</f>
        <v>4862009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-1022598</v>
      </c>
      <c r="C44" s="52"/>
      <c r="D44" s="64">
        <v>-924624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5731261</v>
      </c>
      <c r="C47" s="58"/>
      <c r="D47" s="67">
        <f>SUM(D42:D46)</f>
        <v>3937385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5731261</v>
      </c>
      <c r="C57" s="77"/>
      <c r="D57" s="76">
        <f>D47+D55</f>
        <v>3937385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85"/>
      <c r="C63" s="39"/>
      <c r="D63" s="39"/>
      <c r="E63" s="61"/>
      <c r="F63" s="39"/>
    </row>
    <row r="64" spans="1:6">
      <c r="A64" s="40" t="s">
        <v>261</v>
      </c>
      <c r="B64" s="87"/>
      <c r="C64" s="86"/>
      <c r="D64" s="86"/>
      <c r="E64" s="61"/>
      <c r="F64" s="39"/>
    </row>
    <row r="65" spans="1:6">
      <c r="A65" s="79"/>
      <c r="B65" s="88">
        <f>B57-'[1]1-Pasqyra e Pozicioni Financiar'!$B$106</f>
        <v>0</v>
      </c>
      <c r="C65" s="88"/>
      <c r="D65" s="88">
        <f>D57-'[1]1-Pasqyra e Pozicioni Financiar'!$D$106</f>
        <v>0</v>
      </c>
      <c r="E65" s="62"/>
      <c r="F65" s="36"/>
    </row>
    <row r="67" spans="1:6">
      <c r="B67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2021-07-21T10:10:44Z</dcterms:modified>
</cp:coreProperties>
</file>