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2" i="1"/>
  <c r="B60"/>
  <c r="D55"/>
  <c r="B55"/>
  <c r="D42"/>
  <c r="D47" s="1"/>
  <c r="D57" s="1"/>
  <c r="D62" s="1"/>
  <c r="B42"/>
  <c r="B47" s="1"/>
  <c r="B57" s="1"/>
  <c r="B39"/>
  <c r="B27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<sst xmlns="http://schemas.openxmlformats.org/spreadsheetml/2006/main" count="69" uniqueCount="65">
  <si>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</si>
  <si>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</si>
  <si>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</si>
  <si>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</si>
  <si>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</si>
  <si>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</si>
  <si>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</si>
  <si>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</si>
  <si>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</si>
  <si>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</si>
  <si>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</si>
  <si>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</si>
  <si>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</si>
  <si>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</si>
  <si>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</si>
  <si>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</si>
  <si>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</si>
  <si>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</si>
  <si>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</si>
  <si>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</si>
  <si>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</si>
  <si>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</si>
  <si>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</si>
  <si>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</si>
  <si>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</si>
  <si>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</si>
  <si>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</si>
  <si>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</si>
  <si>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</si>
  <si>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</si>
  <si>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</si>
  <si>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</si>
  <si>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</si>
  <si>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</si>
  <si>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</si>
  <si>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</si>
  <si>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</si>
  <si>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</si>
  <si>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</si>
  <si>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</si>
  <si>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</si>
  <si>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</si>
  <si>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</si>
  <si>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</si>
  <si>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</si>
  <si>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</si>
  <si>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</si>
  <si>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</si>
  <si>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</si>
  <si>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</si>
  <si>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</si>
  <si>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</si>
  <si>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</si>
  <si>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</si>
  <si>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</si>
  <si>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</si>
  <si>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</si>
  <si>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</si>
  <si>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</si>
  <si>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</si>
  <si>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</si>
  <si>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</si>
  <si>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TRINISOFT</t>
  </si>
  <si>
    <t>K91512006G</t>
  </si>
  <si>
    <t>LEK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</si>
</sst>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_);\(#,##0.00000\)"/>
    <numFmt numFmtId="169" formatCode="_(* #,##0.000000_);_(* \(#,##0.000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37" fontId="0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165" fontId="14" fillId="0" borderId="0" xfId="3" applyNumberFormat="1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0" fillId="5" borderId="3" xfId="0" applyFont="1" applyFill="1" applyBorder="1"/>
    <xf numFmtId="43" fontId="14" fillId="0" borderId="0" xfId="1" applyFont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NISSOFT%20Pasqyra%20e%20Pozicionit%20Financiar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-9387532.9399999995</v>
          </cell>
          <cell r="D106">
            <v>6410318.9299999997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4" workbookViewId="0">
      <selection activeCell="D39" sqref="D3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54">
        <v>2019</v>
      </c>
    </row>
    <row r="2" spans="1:6">
      <c r="A2" s="4" t="s">
        <v>1</v>
      </c>
      <c r="B2" s="55" t="s">
        <v>62</v>
      </c>
    </row>
    <row r="3" spans="1:6">
      <c r="A3" s="4" t="s">
        <v>2</v>
      </c>
      <c r="B3" s="56" t="s">
        <v>63</v>
      </c>
    </row>
    <row r="4" spans="1:6">
      <c r="A4" s="4" t="s">
        <v>3</v>
      </c>
      <c r="B4" s="54" t="s">
        <v>64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5379436.0999999996</v>
      </c>
      <c r="C10" s="14"/>
      <c r="D10" s="17">
        <v>24222579.91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-9599615</v>
      </c>
      <c r="C22" s="14"/>
      <c r="D22" s="17">
        <v>-10022895</v>
      </c>
      <c r="E22" s="13"/>
      <c r="F22" s="3"/>
    </row>
    <row r="23" spans="1:6">
      <c r="A23" s="16" t="s">
        <v>25</v>
      </c>
      <c r="B23" s="17">
        <v>-1142371.5</v>
      </c>
      <c r="C23" s="14"/>
      <c r="D23" s="17">
        <v>-1075431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>
        <v>-236708</v>
      </c>
      <c r="E26" s="13"/>
      <c r="F26" s="3"/>
    </row>
    <row r="27" spans="1:6">
      <c r="A27" s="12" t="s">
        <v>29</v>
      </c>
      <c r="B27" s="17">
        <f>-(701184.11+2511342+10480+266768.09+101000+293289)</f>
        <v>-3884063.1999999997</v>
      </c>
      <c r="C27" s="14"/>
      <c r="D27" s="17">
        <v>-4971788.1100000003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>
        <v>357</v>
      </c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>
        <v>-82881.279999999999</v>
      </c>
      <c r="E38" s="13"/>
      <c r="F38" s="3"/>
    </row>
    <row r="39" spans="1:6">
      <c r="A39" s="16" t="s">
        <v>41</v>
      </c>
      <c r="B39" s="17">
        <f>-(23764.4+36328.71+80826.23)</f>
        <v>-140919.34</v>
      </c>
      <c r="C39" s="14"/>
      <c r="D39" s="17">
        <v>-291633.59000000003</v>
      </c>
      <c r="E39" s="13"/>
      <c r="F39" s="20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1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2">
        <f>SUM(B9:B41)</f>
        <v>-9387532.9399999995</v>
      </c>
      <c r="C42" s="23"/>
      <c r="D42" s="22">
        <f>SUM(D9:D41)</f>
        <v>7541599.9299999997</v>
      </c>
      <c r="E42" s="24"/>
      <c r="F42" s="3"/>
    </row>
    <row r="43" spans="1:6">
      <c r="A43" s="12" t="s">
        <v>45</v>
      </c>
      <c r="B43" s="23"/>
      <c r="C43" s="23"/>
      <c r="D43" s="23"/>
      <c r="E43" s="24"/>
      <c r="F43" s="3"/>
    </row>
    <row r="44" spans="1:6">
      <c r="A44" s="16" t="s">
        <v>46</v>
      </c>
      <c r="B44" s="17"/>
      <c r="C44" s="14"/>
      <c r="D44" s="17">
        <v>-1131281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5">
        <f>SUM(B42:B46)</f>
        <v>-9387532.9399999995</v>
      </c>
      <c r="C47" s="24"/>
      <c r="D47" s="25">
        <f>SUM(D42:D46)</f>
        <v>6410318.9299999997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6" t="s">
        <v>51</v>
      </c>
      <c r="B50" s="31"/>
      <c r="C50" s="30"/>
      <c r="D50" s="31"/>
      <c r="E50" s="13"/>
      <c r="F50" s="3"/>
    </row>
    <row r="51" spans="1:6">
      <c r="A51" s="16" t="s">
        <v>52</v>
      </c>
      <c r="B51" s="31"/>
      <c r="C51" s="30"/>
      <c r="D51" s="31"/>
      <c r="E51" s="13"/>
      <c r="F51" s="3"/>
    </row>
    <row r="52" spans="1:6">
      <c r="A52" s="16" t="s">
        <v>53</v>
      </c>
      <c r="B52" s="31"/>
      <c r="C52" s="30"/>
      <c r="D52" s="31"/>
      <c r="E52" s="11"/>
      <c r="F52" s="3"/>
    </row>
    <row r="53" spans="1:6">
      <c r="A53" s="16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-9387532.9399999995</v>
      </c>
      <c r="C57" s="42"/>
      <c r="D57" s="41">
        <f>D47+D55</f>
        <v>6410318.9299999997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7">
        <f>B28</f>
        <v>0</v>
      </c>
      <c r="C60" s="17"/>
      <c r="D60" s="46"/>
      <c r="E60" s="44"/>
      <c r="F60" s="45"/>
    </row>
    <row r="61" spans="1:6">
      <c r="A61" s="38" t="s">
        <v>60</v>
      </c>
      <c r="B61" s="17"/>
      <c r="C61" s="17"/>
      <c r="D61" s="17"/>
      <c r="E61" s="44"/>
      <c r="F61" s="45"/>
    </row>
    <row r="62" spans="1:6">
      <c r="A62" s="47"/>
      <c r="B62" s="57">
        <f>B57-[1]Sheet1!$B$106</f>
        <v>0</v>
      </c>
      <c r="C62" s="45"/>
      <c r="D62" s="58">
        <f>D57-[1]Sheet1!$D$106</f>
        <v>0</v>
      </c>
      <c r="E62" s="44"/>
      <c r="F62" s="45"/>
    </row>
    <row r="63" spans="1:6">
      <c r="A63" s="47"/>
      <c r="B63" s="48"/>
      <c r="C63" s="45"/>
      <c r="D63" s="45"/>
      <c r="E63" s="44"/>
      <c r="F63" s="45"/>
    </row>
    <row r="64" spans="1:6">
      <c r="A64" s="49" t="s">
        <v>61</v>
      </c>
      <c r="B64" s="45"/>
      <c r="C64" s="45"/>
      <c r="D64" s="50"/>
      <c r="E64" s="44"/>
      <c r="F64" s="45"/>
    </row>
    <row r="65" spans="1:6">
      <c r="A65" s="51"/>
      <c r="B65" s="52"/>
      <c r="C65" s="52"/>
      <c r="D65" s="52"/>
      <c r="E65" s="53"/>
      <c r="F6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2020-07-21T10:08:52Z</dcterms:modified>
</cp:coreProperties>
</file>