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GBI shpk\Bilanci 2021\Bilanci 2021 Final\"/>
    </mc:Choice>
  </mc:AlternateContent>
  <bookViews>
    <workbookView xWindow="0" yWindow="0" windowWidth="23040" windowHeight="9096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f">#REF!</definedName>
    <definedName name="\h">#REF!</definedName>
    <definedName name="\i">#REF!</definedName>
    <definedName name="\l">#REF!</definedName>
    <definedName name="\n">#REF!</definedName>
    <definedName name="\s">#REF!</definedName>
    <definedName name="\u">#REF!</definedName>
    <definedName name="\x">#REF!</definedName>
    <definedName name="\y">#REF!</definedName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3" hidden="1">[1]PRODUKTE!#REF!</definedName>
    <definedName name="_ADM08">'[2]P&amp;L'!$F$14</definedName>
    <definedName name="_ADM09">'[2]P&amp;L'!$D$14</definedName>
    <definedName name="_CIT08">'[3]BS+PL Booklet'!$G$57</definedName>
    <definedName name="_COS08">'[3]BS+PL Booklet'!$G$44</definedName>
    <definedName name="_COS09">'[3]BS+PL Booklet'!$E$44</definedName>
    <definedName name="_DEP009">'[3]BS+PL Booklet'!$E$52</definedName>
    <definedName name="_DEP08">'[3]BS+PL Booklet'!$G$52</definedName>
    <definedName name="_DEP09">'[2]P&amp;L'!$D$15</definedName>
    <definedName name="_DTT08">'[3]BS+PL Booklet'!$E$11</definedName>
    <definedName name="_GAE08">'[3]BS+PL Booklet'!$G$51</definedName>
    <definedName name="_GAE09">'[3]BS+PL Booklet'!$E$51</definedName>
    <definedName name="_INV08">'[3]BS+PL Booklet'!$G$15</definedName>
    <definedName name="_INV09">'[3]BS+PL Booklet'!$E$15</definedName>
    <definedName name="_Key1" hidden="1">[1]PRODUKTE!#REF!</definedName>
    <definedName name="_Key2" hidden="1">[1]PRODUKTE!#REF!</definedName>
    <definedName name="_LTB08">'[3]BS+PL Booklet'!$G$27</definedName>
    <definedName name="_LTB09">'[3]BS+PL Booklet'!$E$27</definedName>
    <definedName name="_NFC08">'[2]P&amp;L'!$F$18</definedName>
    <definedName name="_NFC09">'[2]P&amp;L'!$D$18</definedName>
    <definedName name="_OOE08">'[3]BS+PL Booklet'!$G$48</definedName>
    <definedName name="_OOE09">'[3]BS+PL Booklet'!$E$48</definedName>
    <definedName name="_OOI08">'[3]BS+PL Booklet'!$G$47</definedName>
    <definedName name="_OOI09">'[3]BS+PL Booklet'!$E$47</definedName>
    <definedName name="_Order1" hidden="1">255</definedName>
    <definedName name="_Order2" hidden="1">255</definedName>
    <definedName name="_ORV08">'[3]BS+PL Booklet'!$G$43</definedName>
    <definedName name="_ORV09">'[3]BS+PL Booklet'!$E$43</definedName>
    <definedName name="_PBD08">'[3]BS+PL Booklet'!$G$49</definedName>
    <definedName name="_PBD09">'[3]BS+PL Booklet'!$E$49</definedName>
    <definedName name="_PPE08">'[3]BS+PL Booklet'!$G$7</definedName>
    <definedName name="_PPE09">'[3]BS+PL Booklet'!$E$7</definedName>
    <definedName name="_Regression_Int" hidden="1">1</definedName>
    <definedName name="_RTE08">'[3]BS+PL Booklet'!$G$23</definedName>
    <definedName name="_RTE09">'[3]BS+PL Booklet'!$E$23</definedName>
    <definedName name="_SHC08">'[3]BS+PL Booklet'!$G$22</definedName>
    <definedName name="_SHC09">'[3]BS+PL Booklet'!$E$22</definedName>
    <definedName name="_SME08">'[3]BS+PL Booklet'!$G$50</definedName>
    <definedName name="_SME09">'[3]BS+PL Booklet'!$E$50</definedName>
    <definedName name="_SUB08">'[3]BS+PL Booklet'!$G$9</definedName>
    <definedName name="_SUB09">'[3]BS+PL Booklet'!$E$9</definedName>
    <definedName name="_TOR08">'[3]BS+PL Booklet'!$G$16</definedName>
    <definedName name="_TOR09">'[3]BS+PL Booklet'!$E$16</definedName>
    <definedName name="_TR08">[2]BS!$F$15</definedName>
    <definedName name="_TR09">[2]BS!$D$15</definedName>
    <definedName name="_TRP08">'[3]BS+PL Booklet'!$G$32</definedName>
    <definedName name="_TRP09">'[3]BS+PL Booklet'!$E$32</definedName>
    <definedName name="a">#REF!</definedName>
    <definedName name="A_1abc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bc">#REF!</definedName>
    <definedName name="Acc_Deprec_Mach">'[4]BS '!#REF!</definedName>
    <definedName name="Acc_Deprec_Veh">'[4]BS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'[4]BS '!#REF!</definedName>
    <definedName name="AdvPymtEmployee">#REF!+#REF!</definedName>
    <definedName name="AdvPymtSuppliers">#REF!+#REF!</definedName>
    <definedName name="ALL">#REF!</definedName>
    <definedName name="Amortiz">'[4]BS '!#REF!</definedName>
    <definedName name="ap">[5]INPUT!$AH$1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ORSACO">#N/A</definedName>
    <definedName name="brd002_depo_contracts">#REF!</definedName>
    <definedName name="C0S8">'[3]BS+PL Booklet'!$G$44</definedName>
    <definedName name="CAPIND">IF([5]CAPITAL!XEU1=0,0,IF(RS=3,INDEX([5]IND!$B$6:$AN$17,MONTH([5]CAPITAL!XEU1),YEAR([5]CAPITAL!XEU1)-1969),INDEX([5]IND!$B$6:$AN$17,MONTH(ap),YEAR(ap)-1969)/INDEX([5]IND!$B$6:$AN$17,MONTH([5]CAPITAL!XEU1),YEAR([5]CAPITAL!XEU1)-1969)))</definedName>
    <definedName name="Capital">#REF!</definedName>
    <definedName name="Capitalized_L_Int_TGF">'[4]BS '!#REF!</definedName>
    <definedName name="Car_Insurance">#REF!</definedName>
    <definedName name="Car_Rent">#REF!</definedName>
    <definedName name="Case">[6]Front!$B$33</definedName>
    <definedName name="cash">#REF!</definedName>
    <definedName name="CASH08">'[3]BS+PL Booklet'!$G$17</definedName>
    <definedName name="CASH09">'[3]BS+PL Booklet'!$E$17</definedName>
    <definedName name="Cashint">[6]Front!$B$37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NQUE">#REF!</definedName>
    <definedName name="CIQWBGuid" hidden="1">"908d8312-cc33-4ea8-8674-17e82617bcc0"</definedName>
    <definedName name="CIT">'[3]BS+PL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MEURO">#N/A</definedName>
    <definedName name="Conferences">'[4] P&amp;L'!#REF!</definedName>
    <definedName name="ConstrProgress">#REF!,#REF!,#REF!,#REF!,#REF!</definedName>
    <definedName name="Conventions">#REF!</definedName>
    <definedName name="CPLTL1">'[7]Balance sheet'!$G$69+'[7]Balance sheet'!$G$71+'[7]Balance sheet'!$G$81+'[7]Balance sheet'!$G$83+'[7]Balance sheet'!$G$89</definedName>
    <definedName name="CPLTL2">'[7]Balance sheet'!$J$69+'[7]Balance sheet'!$J$71+'[7]Balance sheet'!$J$81+'[7]Balance sheet'!$J$83+'[7]Balance sheet'!$J$89</definedName>
    <definedName name="CPLTL3">'[7]Balance sheet'!$M$69+'[7]Balance sheet'!$M$71+'[7]Balance sheet'!$M$81+'[7]Balance sheet'!$M$83+'[7]Balance sheet'!$M$89</definedName>
    <definedName name="CPLTL4">'[7]Balance sheet'!$P$69+'[7]Balance sheet'!$P$71+'[7]Balance sheet'!$P$81+'[7]Balance sheet'!$P$83+'[7]Balance sheet'!$P$89</definedName>
    <definedName name="_xlnm.Criteria">#REF!</definedName>
    <definedName name="CUNO___ESC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[5]INPUT!$AH$1</definedName>
    <definedName name="d">#REF!</definedName>
    <definedName name="dasd">#REF!</definedName>
    <definedName name="data">#REF!</definedName>
    <definedName name="data1">#REF!</definedName>
    <definedName name="_xlnm.Database">#REF!</definedName>
    <definedName name="Date">OFFSET('[8]Grafico Borsa'!$E$10,,,'[8]Grafico Borsa'!$E$8)</definedName>
    <definedName name="DateId_CY">#REF!</definedName>
    <definedName name="DateId_CYA">#REF!</definedName>
    <definedName name="DateId_INT">#REF!</definedName>
    <definedName name="DateId_PY">#REF!</definedName>
    <definedName name="days">[6]Front!$K$37</definedName>
    <definedName name="dd">[9]Front!$H$38</definedName>
    <definedName name="de">-PPMT(InterestRate/12,PaymentNumber,NumberOfPayments,LoanAmount)</definedName>
    <definedName name="debug">[6]Front!$H$33</definedName>
    <definedName name="DEFT08">'[3]BS+PL Booklet'!$G$58</definedName>
    <definedName name="DEFT09">'[3]BS+PL Booklet'!$E$58</definedName>
    <definedName name="Deprec_Lh">'[4]BS '!#REF!</definedName>
    <definedName name="Deprec_Mach">'[4]BS '!#REF!</definedName>
    <definedName name="Deprec_Veh">'[4]BS '!#REF!</definedName>
    <definedName name="descREF_A">#REF!</definedName>
    <definedName name="descREF_B">#REF!</definedName>
    <definedName name="dfgs">#REF!</definedName>
    <definedName name="DIECI">[10]base!#REF!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DUE">#REF!</definedName>
    <definedName name="e" hidden="1">[1]PRODUKTE!#REF!</definedName>
    <definedName name="EBIT">[6]Front!$H$37</definedName>
    <definedName name="EBITDA">[6]Front!$H$35</definedName>
    <definedName name="Emertimi_i_Kredive">#REF!</definedName>
    <definedName name="EmertimiKredive">#REF!</definedName>
    <definedName name="EndingBalance">-FV(InterestRate/12,PaymentNumber,-MonthlyPayment,LoanAmount)</definedName>
    <definedName name="entries">#REF!</definedName>
    <definedName name="ER">[5]INPUT!$H$33</definedName>
    <definedName name="Ernst">#REF!</definedName>
    <definedName name="Error">[6]Front!$K$35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ac_ave">[11]Investment!#REF!</definedName>
    <definedName name="fac_mat">[11]Investment!#REF!</definedName>
    <definedName name="fac_wrk">[11]Investment!#REF!</definedName>
    <definedName name="FASE_2">'[12]Struttura operazioneLazard'!$A$35:$P$77</definedName>
    <definedName name="FASE_3__opzionale">'[12]Struttura operazioneLazard'!$A$80:$P$102</definedName>
    <definedName name="FaseA">'[12]Struttura operazioneLazard'!$A$2:$P$32</definedName>
    <definedName name="fff">#REF!</definedName>
    <definedName name="Financial">#REF!</definedName>
    <definedName name="FINCO08">'[3]BS+PL Booklet'!$G$55</definedName>
    <definedName name="FINCO09">'[3]BS+PL Booklet'!$E$55</definedName>
    <definedName name="Fines">#REF!</definedName>
    <definedName name="FINR08">'[3]BS+PL Booklet'!$G$54</definedName>
    <definedName name="FINR09">'[3]BS+PL Booklet'!$E$54</definedName>
    <definedName name="fixeur">[13]exch!$A$2</definedName>
    <definedName name="fixusd">[13]exch!$A$3</definedName>
    <definedName name="FONDET_E_VETA">#REF!</definedName>
    <definedName name="FOREX">INDEX([5]IND!$B$6:$AN$17,MONTH([5]INPUT!$AH$2),YEAR([5]INPUT!$AH$2)-1969)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fye">[6]Front!$K$39</definedName>
    <definedName name="Getout">'[14]Interest_income '!#REF!</definedName>
    <definedName name="ggg">[15]Estimation!#REF!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eaderRow">ROW(#REF!)</definedName>
    <definedName name="hist">[6]Front!$K$41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INDEX([5]IND!$B$6:$AN$17,MONTH(ap),YEAR(ap)-1969)/INDEX([5]IND!$B$6:$AN$17,MONTH([5]INPUT!$AH$2),YEAR([5]INPUT!$AH$2)-1969)</definedName>
    <definedName name="industrial">[16]base!$B$10:$D$10</definedName>
    <definedName name="instructions">#REF!</definedName>
    <definedName name="INTA08">'[3]BS+PL Booklet'!$G$8</definedName>
    <definedName name="INTA09">'[3]BS+PL Booklet'!$E$8</definedName>
    <definedName name="InterestAmt">-IPMT(InterestRate/12,PaymentNumber,NumberOfPayments,LoanAmount)</definedName>
    <definedName name="InterestRate">#REF!</definedName>
    <definedName name="Internet">#REF!</definedName>
    <definedName name="Inventory">#REF!</definedName>
    <definedName name="INVES08">[2]BS!$F$10</definedName>
    <definedName name="INVES09">[2]BS!$D$10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41892.3033912037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peeranalysisAF5" hidden="1">#REF!</definedName>
    <definedName name="ITL_per_1000">#REF!</definedName>
    <definedName name="ITL_USD">#REF!</definedName>
    <definedName name="j">#REF!</definedName>
    <definedName name="k">[17]Parameters!$F$28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[18]Links!$H$1:$H$65536</definedName>
    <definedName name="L_AJE_Tot">[18]Links!$G$1:$G$65536</definedName>
    <definedName name="L_CY_Beg">[18]Links!$F$1:$F$65536</definedName>
    <definedName name="L_CY_End">[18]Links!$J$1:$J$65536</definedName>
    <definedName name="L_Int_Alvacim">#REF!</definedName>
    <definedName name="L_Int_EBRD">#REF!</definedName>
    <definedName name="L_Int_IFC">#REF!</definedName>
    <definedName name="L_PY_End">[18]Links!$K$1:$K$65536</definedName>
    <definedName name="L_RJE_Tot">[18]Links!$I$1:$I$65536</definedName>
    <definedName name="LastCol">COUNTA(#REF!)</definedName>
    <definedName name="LastRow">MATCH(9.99E+307,#REF!)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LoanAmount">#REF!</definedName>
    <definedName name="LoanIsGood">IF(LoanAmount*InterestRate*LoanYears*LoanStartDate&gt;0,1,0)</definedName>
    <definedName name="LoanIsNotPaid">IF(PaymentNumber&lt;=NumberOfPayments,1,0)</definedName>
    <definedName name="LoanStartDate">#REF!</definedName>
    <definedName name="LoanValue">-FV(InterestRate/12,PaymentNumber-1,-MonthlyPayment,LoanAmount)</definedName>
    <definedName name="LoanYears">#REF!</definedName>
    <definedName name="Mail">#REF!</definedName>
    <definedName name="Maintenance">#REF!</definedName>
    <definedName name="method">[6]Front!$E$35</definedName>
    <definedName name="Monetary_Precision">#REF!</definedName>
    <definedName name="MonthlyPayment">-PMT(InterestRate/12,NumberOfPayments,LoanAmount)</definedName>
    <definedName name="NAME">[5]INPUT!$H$7</definedName>
    <definedName name="namw">#REF!</definedName>
    <definedName name="Normat_Mesatare_Mujore_te_Interesave_per_pranim_Depozite_dhe_Dhenie_Kredie">#REF!</definedName>
    <definedName name="NOVE">#REF!</definedName>
    <definedName name="NumberOfPayments">#REF!</definedName>
    <definedName name="nvkdsjfnkjds">[19]PIVOT!#REF!</definedName>
    <definedName name="Office_Expense">#REF!</definedName>
    <definedName name="Office_Expense_Ireg">#REF!</definedName>
    <definedName name="Office_Rent">#REF!</definedName>
    <definedName name="ONCA08">'[3]BS+PL Booklet'!$G$10</definedName>
    <definedName name="ONCA09">'[3]BS+PL Booklet'!$E$10</definedName>
    <definedName name="OREV08">'[2]P&amp;L'!$F$7</definedName>
    <definedName name="OREV09">'[2]P&amp;L'!$D$7</definedName>
    <definedName name="Other_Exp">#REF!</definedName>
    <definedName name="OTTO">#REF!</definedName>
    <definedName name="Pasivi">#REF!</definedName>
    <definedName name="Pasiviii">#REF!</definedName>
    <definedName name="PaymentDate">DATE(YEAR(LoanStartDate),MONTH(LoanStartDate)+PaymentNumber,DAY(LoanStartDate))</definedName>
    <definedName name="PaymentNumber">ROW()-HeaderRow</definedName>
    <definedName name="pDelimiter">[20]Settings!#REF!</definedName>
    <definedName name="perigrafi_code">#REF!</definedName>
    <definedName name="Phone">#REF!</definedName>
    <definedName name="pik">[6]Front!$E$37</definedName>
    <definedName name="PLCY">"01.01.- "&amp; [5]INPUT!$AH$1</definedName>
    <definedName name="PLIP">"01.01.- "&amp; [5]INPUT!$AH$4</definedName>
    <definedName name="PLPY">[5]INPUT!$H$27</definedName>
    <definedName name="posoREF_A">#REF!</definedName>
    <definedName name="posoREF_B">#REF!</definedName>
    <definedName name="Price1">OFFSET('[8]Grafico Borsa'!$F$10,,,'[8]Grafico Borsa'!$E$8)</definedName>
    <definedName name="Price2">OFFSET('[8]Grafico Borsa'!$H$10,,,'[8]Grafico Borsa'!$E$8)</definedName>
    <definedName name="Price3">OFFSET('[8]Grafico Borsa'!$I$10,,,'[8]Grafico Borsa'!$E$8)</definedName>
    <definedName name="Price4">OFFSET('[8]Grafico Borsa'!$J$10,,,'[8]Grafico Borsa'!$E$8)</definedName>
    <definedName name="Price5">OFFSET('[8]Grafico Borsa'!$K$10,,,'[8]Grafico Borsa'!$E$8)</definedName>
    <definedName name="Principal">-PPMT(InterestRate/12,PaymentNumber,NumberOfPayments,LoanAmount)</definedName>
    <definedName name="Print_Area_MI">#REF!</definedName>
    <definedName name="PrintArea_SET">OFFSET(#REF!,,,LastRow,LastCol)</definedName>
    <definedName name="PROVA">#REF!</definedName>
    <definedName name="PurchCement">#REF!</definedName>
    <definedName name="PY">[5]INPUT!$AH$2</definedName>
    <definedName name="Q">#REF!</definedName>
    <definedName name="QUATTRO">#REF!</definedName>
    <definedName name="R_Factor">#REF!</definedName>
    <definedName name="RAPORTET_E_MJAFTUESHMERISE_SE_KAPITALIT">#REF!</definedName>
    <definedName name="ratchet">[6]Front!$E$33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IF('[5]LG RES'!XEL1=0,0,IF(RS=3,INDEX([5]IND!$B$6:$AN$17,MONTH('[5]LG RES'!XEL1),YEAR('[5]LG RES'!XEL1)-1969),INDEX([5]IND!$B$6:$AN$17,MONTH(ap),YEAR(ap)-1969)/INDEX([5]IND!$B$6:$AN$17,MONTH('[5]LG RES'!XEL1),YEAR('[5]LG RES'!XEL1)-1969)))</definedName>
    <definedName name="RS">[5]INPUT!$H$25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[21]CHE!#REF!</definedName>
    <definedName name="SAD">#REF!</definedName>
    <definedName name="Safety">#REF!</definedName>
    <definedName name="Salaries">#REF!</definedName>
    <definedName name="Salaries_CIP">'[4]BS '!#REF!</definedName>
    <definedName name="SALES08">'[3]BS+PL Booklet'!$G$42</definedName>
    <definedName name="SALES09">'[3]BS+PL Booklet'!$E$42</definedName>
    <definedName name="sd">#REF!</definedName>
    <definedName name="sdds">#REF!</definedName>
    <definedName name="sectionNames">#REF!</definedName>
    <definedName name="Securities_CIP">'[4] P&amp;L'!#REF!</definedName>
    <definedName name="SEI">#REF!</definedName>
    <definedName name="SETTE">#REF!</definedName>
    <definedName name="skedulet">[11]Investment!#REF!</definedName>
    <definedName name="SocialSecurities">#REF!</definedName>
    <definedName name="SocilaSecurities">#REF!</definedName>
    <definedName name="Software">'[4]BS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tub">[6]Front!$B$39</definedName>
    <definedName name="stubm">[6]Front!$E$39</definedName>
    <definedName name="StubP">[6]Front!$H$39</definedName>
    <definedName name="Subscription">#REF!</definedName>
    <definedName name="SupplierCr">#REF!</definedName>
    <definedName name="SupplierDr">#REF!</definedName>
    <definedName name="sweep">[6]Front!$B$35</definedName>
    <definedName name="Taxes">#REF!</definedName>
    <definedName name="Taxes_Overpaid">'[4]BS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71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[22]Description!#REF!</definedName>
    <definedName name="TextRefCopy29">#REF!</definedName>
    <definedName name="TextRefCopy3">#REF!</definedName>
    <definedName name="TextRefCopy30">#REF!</definedName>
    <definedName name="TextRefCopy31">[15]Estimation!#REF!</definedName>
    <definedName name="TextRefCopy32">[15]Estimation!#REF!</definedName>
    <definedName name="TextRefCopy33">[15]Estimation!#REF!</definedName>
    <definedName name="TextRefCopy34">'[22]PBC Sep30.05'!#REF!</definedName>
    <definedName name="TextRefCopy38">'[22]PBC Sep30.05'!$AA$113</definedName>
    <definedName name="TextRefCopy4">#REF!</definedName>
    <definedName name="TextRefCopy45">[15]Estimation!#REF!</definedName>
    <definedName name="TextRefCopy47">[22]Description!$G$38</definedName>
    <definedName name="TextRefCopy48">[22]Description!$G$65</definedName>
    <definedName name="TextRefCopy5">#REF!</definedName>
    <definedName name="TextRefCopy51">[15]Estimation!#REF!</definedName>
    <definedName name="TextRefCopy52">[15]Estimation!#REF!</definedName>
    <definedName name="TextRefCopy53">[15]Estimation!#REF!</definedName>
    <definedName name="TextRefCopy54">[15]Estimation!#REF!</definedName>
    <definedName name="TextRefCopy55">[15]Estimation!#REF!</definedName>
    <definedName name="TextRefCopy56">[15]Estimation!#REF!</definedName>
    <definedName name="TextRefCopy57">[15]Estimation!#REF!</definedName>
    <definedName name="TextRefCopy58">[15]Estimation!#REF!</definedName>
    <definedName name="TextRefCopy59">[15]Estimation!#REF!</definedName>
    <definedName name="TextRefCopy6">#REF!</definedName>
    <definedName name="TextRefCopy60">'[14]Interest_income '!#REF!</definedName>
    <definedName name="TextRefCopy61">'[14]Interest_income '!#REF!</definedName>
    <definedName name="TextRefCopy62">'[14]Interest_income '!#REF!</definedName>
    <definedName name="TextRefCopy63">'[14]Interest_income '!#REF!</definedName>
    <definedName name="TextRefCopy64">'[14]Interest_income '!#REF!</definedName>
    <definedName name="TextRefCopy65">'[14]Interest_income '!#REF!</definedName>
    <definedName name="TextRefCopy66">'[14]Interest_income '!#REF!</definedName>
    <definedName name="TextRefCopy67">'[14]Interest_income '!#REF!</definedName>
    <definedName name="TextRefCopy68">'[14]Interest_income '!#REF!</definedName>
    <definedName name="TextRefCopy69">'[14]Interest_income '!#REF!</definedName>
    <definedName name="TextRefCopy7">#REF!</definedName>
    <definedName name="TextRefCopy70">'[14]Interest_income '!#REF!</definedName>
    <definedName name="TextRefCopy71">'[14]Interest_income '!#REF!</definedName>
    <definedName name="TextRefCopy76">'[14]Interest_income '!#REF!</definedName>
    <definedName name="TextRefCopy77">'[14]Interest_income '!#REF!</definedName>
    <definedName name="TextRefCopy78">'[14]Interest_income '!#REF!</definedName>
    <definedName name="TextRefCopy79">'[14]Interest_income '!#REF!</definedName>
    <definedName name="TextRefCopy8">#REF!</definedName>
    <definedName name="TextRefCopy80">'[14]Interest_income '!#REF!</definedName>
    <definedName name="TextRefCopy81">'[14]Interest_income '!#REF!</definedName>
    <definedName name="TextRefCopy82">'[14]Interest_income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Interest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otalLoanCost">#REF!</definedName>
    <definedName name="Training">#REF!</definedName>
    <definedName name="Transport_Personel">#REF!</definedName>
    <definedName name="Travel">#REF!</definedName>
    <definedName name="Travel_irreg">#REF!</definedName>
    <definedName name="TRE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NO">#REF!</definedName>
    <definedName name="USD">#REF!</definedName>
    <definedName name="USD_USD">#REF!</definedName>
    <definedName name="uu">#REF!</definedName>
    <definedName name="VATReceivable">#REF!,#REF!,#REF!</definedName>
    <definedName name="VE">#REF!</definedName>
    <definedName name="VEEEe">#REF!</definedName>
    <definedName name="veiss">#REF!</definedName>
    <definedName name="Volume">OFFSET('[8]Grafico Borsa'!$G$10,,,'[8]Grafico Borsa'!$E$8)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'[23]Test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0" i="1"/>
  <c r="D55" i="1" l="1"/>
  <c r="B55" i="1"/>
  <c r="B41" i="1"/>
  <c r="D27" i="1"/>
  <c r="D26" i="1"/>
  <c r="D42" i="1" s="1"/>
  <c r="D47" i="1" s="1"/>
  <c r="D57" i="1" s="1"/>
  <c r="D23" i="1"/>
  <c r="B23" i="1"/>
  <c r="D22" i="1"/>
  <c r="B22" i="1"/>
  <c r="B42" i="1" s="1"/>
  <c r="B47" i="1" s="1"/>
  <c r="B57" i="1" s="1"/>
  <c r="D20" i="1"/>
</calcChain>
</file>

<file path=xl/sharedStrings.xml><?xml version="1.0" encoding="utf-8"?>
<sst xmlns="http://schemas.openxmlformats.org/spreadsheetml/2006/main" count="62" uniqueCount="60">
  <si>
    <t>Pasqyrat financiare te vitit 2021</t>
  </si>
  <si>
    <t>GBI shpk</t>
  </si>
  <si>
    <t>NIPT L62205042E</t>
  </si>
  <si>
    <t>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</si>
  <si>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</si>
  <si>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</si>
  <si>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</si>
  <si>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</si>
  <si>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</si>
  <si>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</si>
  <si>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</si>
  <si>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</si>
  <si>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</si>
  <si>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</si>
  <si>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</si>
  <si>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</si>
  <si>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</si>
  <si>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</si>
  <si>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</si>
  <si>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</si>
  <si>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</si>
  <si>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</si>
  <si>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</si>
  <si>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</si>
  <si>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</si>
  <si>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</si>
  <si>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</si>
  <si>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</si>
  <si>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</si>
  <si>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</si>
  <si>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</si>
  <si>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</si>
  <si>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</si>
  <si>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</si>
  <si>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</si>
  <si>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</si>
  <si>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</si>
  <si>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</si>
  <si>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</si>
  <si>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i kembimit)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</si>
  <si>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</si>
  <si>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</si>
  <si>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</si>
  <si>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</si>
  <si>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</si>
  <si>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</si>
  <si>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</si>
  <si>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</si>
  <si>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</si>
  <si>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</si>
  <si>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</si>
  <si>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</si>
  <si>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</si>
  <si>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</si>
  <si>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</si>
  <si>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</si>
  <si>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</si>
  <si>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</si>
  <si>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</si>
  <si>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Hajredin Dibra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</si>
</sst>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6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2" fillId="2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37" fontId="10" fillId="0" borderId="0" xfId="1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4" fillId="0" borderId="0" xfId="0" applyFont="1" applyFill="1"/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0" fillId="0" borderId="0" xfId="4" applyNumberFormat="1" applyFont="1" applyFill="1" applyBorder="1" applyAlignment="1">
      <alignment vertical="center" wrapText="1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  <xf numFmtId="0" fontId="14" fillId="0" borderId="0" xfId="4" applyNumberFormat="1" applyFont="1" applyFill="1" applyBorder="1" applyAlignment="1">
      <alignment vertical="center"/>
    </xf>
    <xf numFmtId="39" fontId="2" fillId="0" borderId="0" xfId="1" applyNumberFormat="1" applyFont="1" applyFill="1" applyBorder="1" applyAlignment="1" applyProtection="1">
      <alignment horizontal="right" wrapText="1"/>
    </xf>
    <xf numFmtId="39" fontId="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DB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nt_18_Terminali/Ent_Terminali/Data_06_11_16/33%20of%20Fin_eco_analysis%20-%20Rip_07_11_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legatiCE2002102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ckup%20di%20SCHEDBON.xl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inda.martinaj/Mazars%20in%20Albania/AUDIT%20JOP%20-%20Kastrati%20sha/1.%20FS/17KASK_Financial%20statements%20template%20IF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ars%20in%20Albania/AUDIT%20JOP%20-%20Kastrati%20sha/1.%20FS/FIN_KSHA_Financial%20Statements%202017_18071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a.pano/Desktop/Antea%20Q2%202010%20-%20Leadsheets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MI%20Model_Zito-DonDon_outout%20base%20case_15012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_of_ISP_BiH_financial_analysis_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I%20tabel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F%20-%20New%20Model%20-%20work%20in%20progress%20-%20check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  <sheetName val="INPUT_SHEET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VENETO BANCA SCRL"/>
      <sheetName val="Prospetto nuovo"/>
      <sheetName val="Database (2)"/>
      <sheetName val="IRR calc"/>
      <sheetName val="Conto Econ.cons. 3 2010"/>
      <sheetName val="VENETO_BANCA_SCRL"/>
      <sheetName val="Prospetto_nuovo"/>
      <sheetName val="Database_(2)"/>
      <sheetName val="IRR_calc"/>
      <sheetName val="Conto_Econ_cons__3_201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"/>
      <sheetName val="1_Inv. Costs (A)"/>
      <sheetName val="2_Oper. Costs (A)"/>
      <sheetName val="3_Ordin. Maint. (A)"/>
      <sheetName val="4_Income (A)"/>
      <sheetName val="5_Expenses_Fees &amp; share Revenue"/>
      <sheetName val="6_Amortization &amp; WC"/>
      <sheetName val="7_Loan Repayment Schedule"/>
      <sheetName val="8_Income Statement"/>
      <sheetName val="8_CF &amp; NPV_IRR"/>
      <sheetName val="Financial Analysis (loan A)"/>
      <sheetName val="Sensitivity fin (loan A)"/>
      <sheetName val="Financial Analysis (A)"/>
      <sheetName val="Sensitivity fin (A)"/>
      <sheetName val="Financial Analysis (A+B)"/>
      <sheetName val="Revenues (for concession)"/>
      <sheetName val="Distribution of revenues (A+B)"/>
      <sheetName val="Sensitivity fin (A+B)"/>
      <sheetName val="Terminal users"/>
      <sheetName val="Sheet1"/>
      <sheetName val="Sheet2"/>
      <sheetName val="4_Income (A) (2)"/>
    </sheetNames>
    <sheetDataSet>
      <sheetData sheetId="0"/>
      <sheetData sheetId="1">
        <row r="7">
          <cell r="V7">
            <v>23982661.162500001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gr. ERG"/>
      <sheetName val="Organigramma ridotto"/>
      <sheetName val="Struttura operazioneLazard"/>
      <sheetName val="Fund Assumptions"/>
      <sheetName val="Param"/>
    </sheetNames>
    <sheetDataSet>
      <sheetData sheetId="0">
        <row r="2">
          <cell r="A2" t="str">
            <v>FASE 1</v>
          </cell>
        </row>
      </sheetData>
      <sheetData sheetId="1"/>
      <sheetData sheetId="2" refreshError="1">
        <row r="2">
          <cell r="A2" t="str">
            <v>FASE 1</v>
          </cell>
          <cell r="O2" t="str">
            <v>Allegato 2</v>
          </cell>
        </row>
        <row r="5">
          <cell r="G5" t="str">
            <v>IntesaBCI</v>
          </cell>
        </row>
        <row r="8">
          <cell r="I8" t="str">
            <v>Finanziamento a BT di Usd. 225,0 mln., con SF 02/03</v>
          </cell>
        </row>
        <row r="13">
          <cell r="G13" t="str">
            <v>LAZARD INVESTMENTS SRL</v>
          </cell>
        </row>
        <row r="15">
          <cell r="G15" t="str">
            <v>scritture dell'operazione</v>
          </cell>
        </row>
        <row r="16">
          <cell r="B16" t="str">
            <v>Erogazione di un finanziamento infragruppo, fruttifero, di Usd. 150 mln.</v>
          </cell>
          <cell r="M16" t="str">
            <v>Erogazione di un finanziamento infragruppo, fruttifero, di Usd. 75 mln.</v>
          </cell>
        </row>
        <row r="17">
          <cell r="G17" t="str">
            <v>Crediti infragruppo vs. Lazard &amp; C. e Lazard Real Estate</v>
          </cell>
          <cell r="H17">
            <v>225</v>
          </cell>
          <cell r="I17" t="str">
            <v>Debito vs. banche</v>
          </cell>
          <cell r="J17">
            <v>225</v>
          </cell>
        </row>
        <row r="23">
          <cell r="B23" t="str">
            <v>LAZARD &amp; C. SRL</v>
          </cell>
          <cell r="M23" t="str">
            <v>LAZARD REAL ESTATE SRL</v>
          </cell>
        </row>
        <row r="25">
          <cell r="B25" t="str">
            <v>scritture dell'operazione</v>
          </cell>
          <cell r="M25" t="str">
            <v>scritture dell'operazione</v>
          </cell>
        </row>
        <row r="27">
          <cell r="B27" t="str">
            <v>cassa</v>
          </cell>
          <cell r="C27">
            <v>150</v>
          </cell>
          <cell r="D27" t="str">
            <v>debito infragr.</v>
          </cell>
          <cell r="E27">
            <v>150</v>
          </cell>
          <cell r="M27" t="str">
            <v>cassa</v>
          </cell>
          <cell r="N27">
            <v>75</v>
          </cell>
          <cell r="O27" t="str">
            <v>debito infragr.</v>
          </cell>
          <cell r="P27">
            <v>75</v>
          </cell>
        </row>
        <row r="32">
          <cell r="A32" t="str">
            <v>La liquidità presente nelle casse di "LAZARD &amp; C. SRL" e di "LAZARD REAL ESTATE SRL" confluirà in un conto bloccato acceso presso IntesaBci, Milano Centro.</v>
          </cell>
        </row>
        <row r="35">
          <cell r="A35" t="str">
            <v>FASE 2</v>
          </cell>
        </row>
        <row r="37">
          <cell r="A37" t="str">
            <v>I debiti infragruppo, ma non la liquidità, presenti in "LAZARD &amp; C. SRL" ed in "LAZARD REAL ESTATE SRL" saranno, nell'ambito degli accordi stabiliti nel protocollo di intesa sottoscritto tra LAZARD e INTESABCI, conferiti nella costituenda "NEW-CO" unitame</v>
          </cell>
        </row>
        <row r="41">
          <cell r="G41" t="str">
            <v>IntesaBCI</v>
          </cell>
        </row>
        <row r="44">
          <cell r="I44" t="str">
            <v>Finanziamento a BT di Usd. 225,0 mln., con SF 02/03</v>
          </cell>
        </row>
        <row r="49">
          <cell r="G49" t="str">
            <v>LAZARD INVESTMENTS SRL</v>
          </cell>
        </row>
        <row r="51">
          <cell r="G51" t="str">
            <v>scritture dell'operazione</v>
          </cell>
        </row>
        <row r="53">
          <cell r="G53" t="str">
            <v>Crediti infragruppo vs. New-Co</v>
          </cell>
          <cell r="H53">
            <v>225</v>
          </cell>
          <cell r="I53" t="str">
            <v>Debito vs. banche</v>
          </cell>
          <cell r="J53">
            <v>225</v>
          </cell>
        </row>
        <row r="59">
          <cell r="B59" t="str">
            <v>LAZARD &amp; C. SRL</v>
          </cell>
          <cell r="M59" t="str">
            <v>LAZARD &amp; C. SRL</v>
          </cell>
        </row>
        <row r="61">
          <cell r="B61" t="str">
            <v>scritture dell'operazione</v>
          </cell>
          <cell r="M61" t="str">
            <v>scritture dell'operazione</v>
          </cell>
        </row>
        <row r="63">
          <cell r="B63" t="str">
            <v>cassa</v>
          </cell>
          <cell r="C63">
            <v>150</v>
          </cell>
          <cell r="G63" t="str">
            <v>Conferiscono debiti infragruppo per Usd. 225 mln. e assets</v>
          </cell>
          <cell r="M63" t="str">
            <v>cassa</v>
          </cell>
          <cell r="N63">
            <v>75</v>
          </cell>
        </row>
        <row r="71">
          <cell r="G71" t="str">
            <v>NEW-CO</v>
          </cell>
        </row>
        <row r="73">
          <cell r="G73" t="str">
            <v>scritture dell'operazione</v>
          </cell>
        </row>
        <row r="75">
          <cell r="G75" t="str">
            <v>Assets</v>
          </cell>
          <cell r="H75" t="str">
            <v>……</v>
          </cell>
          <cell r="I75" t="str">
            <v>Deb. vs. Lazard Inv.</v>
          </cell>
          <cell r="J75">
            <v>225</v>
          </cell>
        </row>
        <row r="80">
          <cell r="A80" t="str">
            <v>FASE 3</v>
          </cell>
        </row>
        <row r="83">
          <cell r="A83" t="str">
            <v>Fra le ipotesi allo studio vi è la fusione per incorporazione in "LAZARD INVESTMENTS SRL" di "LAZARD &amp; C. SRL" e "LAZARD REAL ESTATE SRL". Con tale operazione la liquidità presente nelle società incorporate confluirà alla controllante e precostituirà quin</v>
          </cell>
        </row>
        <row r="87">
          <cell r="G87" t="str">
            <v>IntesaBCI</v>
          </cell>
        </row>
        <row r="90">
          <cell r="I90" t="str">
            <v>Finanziamento a BT di Usd. 225,0 mln., con SF 02/03</v>
          </cell>
        </row>
        <row r="94">
          <cell r="G94" t="str">
            <v>LAZARD INVESTMENTS SRL</v>
          </cell>
        </row>
        <row r="96">
          <cell r="G96" t="str">
            <v>scritture dell'operazione</v>
          </cell>
        </row>
        <row r="98">
          <cell r="G98" t="str">
            <v>Crediti infragruppo vs. New-Co</v>
          </cell>
          <cell r="H98">
            <v>225</v>
          </cell>
          <cell r="I98" t="str">
            <v>Debito vs. banche</v>
          </cell>
          <cell r="J98">
            <v>225</v>
          </cell>
        </row>
        <row r="100">
          <cell r="G100" t="str">
            <v>Cassa</v>
          </cell>
          <cell r="H100">
            <v>225</v>
          </cell>
        </row>
        <row r="102">
          <cell r="G102" t="str">
            <v xml:space="preserve">Totale </v>
          </cell>
          <cell r="H102">
            <v>450</v>
          </cell>
          <cell r="J102">
            <v>225</v>
          </cell>
        </row>
      </sheetData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  <sheetName val="Interest_income_1"/>
      <sheetName val="Interest_income_2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  <sheetData sheetId="3" refreshError="1"/>
      <sheetData sheetId="4">
        <row r="85">
          <cell r="AG85">
            <v>14735400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Valuation"/>
      <sheetName val="Tiglio I_Bis"/>
      <sheetName val="Assumptions"/>
    </sheetNames>
    <sheetDataSet>
      <sheetData sheetId="0" refreshError="1">
        <row r="10">
          <cell r="B10" t="str">
            <v>/CQUATTRO~~{ESC}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FA Note rev"/>
      <sheetName val="FA_Note_rev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  <sheetName val="BS_IFRS"/>
      <sheetName val="P&amp;L_natyre"/>
      <sheetName val="FA_Note"/>
      <sheetName val="Prelim_and_Final_AR"/>
      <sheetName val="Ratios_1"/>
      <sheetName val="Related_parties"/>
      <sheetName val="Risk_Notes"/>
      <sheetName val="Risk_Notes_(2)"/>
      <sheetName val="Lead_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  <sheetName val="Onglet à masquer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  <sheetName val="PBC_Sep30_051"/>
      <sheetName val="PBC_Sep30_052"/>
      <sheetName val="Threshold_Calc"/>
      <sheetName val="Excess_calc"/>
      <sheetName val="Excess_calc_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  <sheetData sheetId="10" refreshError="1"/>
      <sheetData sheetId="11">
        <row r="113">
          <cell r="AA113">
            <v>4528451929.3800001</v>
          </cell>
        </row>
      </sheetData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  <sheetName val="Disclosure_Sep_05"/>
      <sheetName val="Test_Sep_05"/>
      <sheetName val="Int_income_Sep_05"/>
      <sheetName val="Market_Value_Sep_30,_05"/>
      <sheetName val="PBC_Sep_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  <sheetName val="RSTMT_DIFF"/>
      <sheetName val="LG_RES"/>
      <sheetName val="PIVOT_R_CALC"/>
      <sheetName val="CALC_PIVOT"/>
      <sheetName val="E-ALB_LEK_30_06_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Financials"/>
      <sheetName val="Comparison"/>
      <sheetName val="Recovery"/>
      <sheetName val="Assumptions"/>
      <sheetName val="BIMI_adjustments"/>
      <sheetName val="&gt;&gt;INPUT"/>
      <sheetName val="Combined PL"/>
      <sheetName val="Combined BS"/>
      <sheetName val="Combined CF"/>
      <sheetName val="ZITO_equity"/>
      <sheetName val="RATING"/>
      <sheetName val="Rating template"/>
      <sheetName val="Ammort_term loan A"/>
      <sheetName val="Capex_amm"/>
    </sheetNames>
    <sheetDataSet>
      <sheetData sheetId="0">
        <row r="33">
          <cell r="B33">
            <v>1</v>
          </cell>
          <cell r="E33">
            <v>1</v>
          </cell>
          <cell r="H33">
            <v>1</v>
          </cell>
        </row>
        <row r="35">
          <cell r="B35">
            <v>1</v>
          </cell>
          <cell r="E35">
            <v>2</v>
          </cell>
          <cell r="H35">
            <v>1</v>
          </cell>
          <cell r="K35">
            <v>0.33</v>
          </cell>
        </row>
        <row r="37">
          <cell r="B37">
            <v>1</v>
          </cell>
          <cell r="E37">
            <v>2</v>
          </cell>
          <cell r="H37">
            <v>1</v>
          </cell>
          <cell r="K37">
            <v>365</v>
          </cell>
        </row>
        <row r="39">
          <cell r="B39">
            <v>1</v>
          </cell>
          <cell r="E39">
            <v>6</v>
          </cell>
          <cell r="H39">
            <v>0.5</v>
          </cell>
          <cell r="K39">
            <v>42004</v>
          </cell>
        </row>
        <row r="41">
          <cell r="K41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&amp;L"/>
      <sheetName val="Balance sheet"/>
      <sheetName val="Equity"/>
      <sheetName val="Cash-flow"/>
      <sheetName val="Trend analysis"/>
      <sheetName val="Balance_sheet"/>
      <sheetName val="Trend_analysis"/>
    </sheetNames>
    <sheetDataSet>
      <sheetData sheetId="0"/>
      <sheetData sheetId="1">
        <row r="46">
          <cell r="H46">
            <v>3136</v>
          </cell>
        </row>
      </sheetData>
      <sheetData sheetId="2">
        <row r="67">
          <cell r="G67">
            <v>99267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</row>
        <row r="71">
          <cell r="G71">
            <v>9211</v>
          </cell>
          <cell r="J71">
            <v>1159</v>
          </cell>
          <cell r="M71">
            <v>4384</v>
          </cell>
          <cell r="P71">
            <v>3611</v>
          </cell>
        </row>
        <row r="81">
          <cell r="G81">
            <v>5000</v>
          </cell>
          <cell r="J81">
            <v>2400</v>
          </cell>
          <cell r="M81">
            <v>10230</v>
          </cell>
          <cell r="P81">
            <v>8730</v>
          </cell>
        </row>
        <row r="83">
          <cell r="G83">
            <v>10000</v>
          </cell>
          <cell r="J83">
            <v>20348</v>
          </cell>
          <cell r="M83">
            <v>9256</v>
          </cell>
          <cell r="P83">
            <v>10275</v>
          </cell>
        </row>
        <row r="89">
          <cell r="G89">
            <v>5722</v>
          </cell>
          <cell r="J89">
            <v>77</v>
          </cell>
          <cell r="M89">
            <v>1094</v>
          </cell>
          <cell r="P89">
            <v>2409</v>
          </cell>
        </row>
      </sheetData>
      <sheetData sheetId="3"/>
      <sheetData sheetId="4">
        <row r="65">
          <cell r="K65">
            <v>-8052</v>
          </cell>
        </row>
      </sheetData>
      <sheetData sheetId="5"/>
      <sheetData sheetId="6">
        <row r="67">
          <cell r="G67">
            <v>99267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Q sources &gt; "/>
      <sheetName val="Grafico Borsa"/>
      <sheetName val="Quotazione"/>
      <sheetName val="_CIQHiddenCacheSheet"/>
      <sheetName val="KF"/>
      <sheetName val="KF CIQ"/>
      <sheetName val="FCF"/>
      <sheetName val="CF CIQ"/>
      <sheetName val="Peer"/>
      <sheetName val="Peer CIQ"/>
      <sheetName val="Altro &gt;"/>
      <sheetName val="Rev per att"/>
      <sheetName val="Rev per ag"/>
      <sheetName val="Azionisti"/>
      <sheetName val="CF IQ"/>
      <sheetName val="peer official"/>
      <sheetName val="old &gt;"/>
      <sheetName val="CP"/>
      <sheetName val="esempi peer"/>
    </sheetNames>
    <sheetDataSet>
      <sheetData sheetId="0"/>
      <sheetData sheetId="1">
        <row r="8">
          <cell r="E8">
            <v>253</v>
          </cell>
        </row>
        <row r="10">
          <cell r="E10">
            <v>41206</v>
          </cell>
          <cell r="F10">
            <v>0</v>
          </cell>
          <cell r="G10">
            <v>11921980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Financials"/>
      <sheetName val="Assumptions"/>
      <sheetName val="Comparison"/>
      <sheetName val="Recovery"/>
      <sheetName val="Expla. &amp; Trick &amp; Best Practice"/>
      <sheetName val="Expla__&amp;_Trick_&amp;_Best_Practice"/>
      <sheetName val="Expla__&amp;_Trick_&amp;_Best_Practice1"/>
    </sheetNames>
    <sheetDataSet>
      <sheetData sheetId="0">
        <row r="38">
          <cell r="H38">
            <v>0.58333333333333337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abSelected="1" topLeftCell="A42" zoomScaleNormal="100" workbookViewId="0">
      <selection activeCell="B55" sqref="B55"/>
    </sheetView>
  </sheetViews>
  <sheetFormatPr defaultColWidth="9.109375" defaultRowHeight="13.8" x14ac:dyDescent="0.25"/>
  <cols>
    <col min="1" max="1" width="84" style="3" customWidth="1"/>
    <col min="2" max="2" width="14.5546875" style="2" customWidth="1"/>
    <col min="3" max="3" width="1.5546875" style="2" customWidth="1"/>
    <col min="4" max="4" width="1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ht="14.25" customHeight="1" x14ac:dyDescent="0.25">
      <c r="A6" s="5"/>
      <c r="B6" s="6" t="s">
        <v>5</v>
      </c>
      <c r="C6" s="6"/>
      <c r="D6" s="6" t="s">
        <v>5</v>
      </c>
      <c r="E6" s="7"/>
      <c r="F6" s="3"/>
    </row>
    <row r="7" spans="1:6" ht="12" customHeight="1" x14ac:dyDescent="0.25">
      <c r="A7" s="5"/>
      <c r="B7" s="6" t="s">
        <v>6</v>
      </c>
      <c r="C7" s="6"/>
      <c r="D7" s="6" t="s">
        <v>7</v>
      </c>
      <c r="E7" s="7"/>
      <c r="F7" s="3"/>
    </row>
    <row r="8" spans="1:6" ht="12" customHeight="1" x14ac:dyDescent="0.25">
      <c r="A8" s="5"/>
      <c r="B8" s="6"/>
      <c r="C8" s="6"/>
      <c r="D8" s="6"/>
      <c r="E8" s="7"/>
      <c r="F8" s="3"/>
    </row>
    <row r="9" spans="1:6" ht="13.5" customHeight="1" x14ac:dyDescent="0.3">
      <c r="A9" s="8" t="s">
        <v>8</v>
      </c>
      <c r="B9" s="9"/>
      <c r="C9" s="10"/>
      <c r="D9" s="9"/>
      <c r="E9" s="9"/>
      <c r="F9" s="11"/>
    </row>
    <row r="10" spans="1:6" x14ac:dyDescent="0.25">
      <c r="A10" s="12" t="s">
        <v>9</v>
      </c>
      <c r="B10" s="13">
        <v>9676828</v>
      </c>
      <c r="C10" s="10"/>
      <c r="D10" s="14">
        <v>4777503</v>
      </c>
      <c r="E10" s="9"/>
      <c r="F10" s="15"/>
    </row>
    <row r="11" spans="1:6" x14ac:dyDescent="0.25">
      <c r="A11" s="12" t="s">
        <v>10</v>
      </c>
      <c r="B11" s="13"/>
      <c r="C11" s="10"/>
      <c r="D11" s="14"/>
      <c r="E11" s="9"/>
      <c r="F11" s="15"/>
    </row>
    <row r="12" spans="1:6" ht="14.4" customHeight="1" x14ac:dyDescent="0.25">
      <c r="A12" s="12" t="s">
        <v>11</v>
      </c>
      <c r="B12" s="13"/>
      <c r="C12" s="10"/>
      <c r="D12" s="14"/>
      <c r="E12" s="9"/>
      <c r="F12" s="15"/>
    </row>
    <row r="13" spans="1:6" x14ac:dyDescent="0.25">
      <c r="A13" s="12" t="s">
        <v>12</v>
      </c>
      <c r="B13" s="13"/>
      <c r="C13" s="10"/>
      <c r="D13" s="14"/>
      <c r="E13" s="9"/>
      <c r="F13" s="15"/>
    </row>
    <row r="14" spans="1:6" x14ac:dyDescent="0.25">
      <c r="A14" s="12" t="s">
        <v>13</v>
      </c>
      <c r="B14" s="13">
        <v>245560</v>
      </c>
      <c r="C14" s="10"/>
      <c r="D14" s="14"/>
      <c r="E14" s="9"/>
      <c r="F14" s="15"/>
    </row>
    <row r="15" spans="1:6" ht="15" customHeight="1" x14ac:dyDescent="0.25">
      <c r="A15" s="8" t="s">
        <v>14</v>
      </c>
      <c r="B15" s="13"/>
      <c r="C15" s="10"/>
      <c r="D15" s="14"/>
      <c r="E15" s="9"/>
      <c r="F15" s="3"/>
    </row>
    <row r="16" spans="1:6" x14ac:dyDescent="0.25">
      <c r="A16" s="8" t="s">
        <v>15</v>
      </c>
      <c r="B16" s="13"/>
      <c r="C16" s="10"/>
      <c r="D16" s="14"/>
      <c r="E16" s="9"/>
      <c r="F16" s="3"/>
    </row>
    <row r="17" spans="1:6" ht="18.75" customHeight="1" x14ac:dyDescent="0.25">
      <c r="A17" s="8" t="s">
        <v>16</v>
      </c>
      <c r="B17" s="13"/>
      <c r="C17" s="10"/>
      <c r="D17" s="14">
        <v>0</v>
      </c>
      <c r="E17" s="9"/>
      <c r="F17" s="3"/>
    </row>
    <row r="18" spans="1:6" x14ac:dyDescent="0.25">
      <c r="A18" s="8" t="s">
        <v>17</v>
      </c>
      <c r="B18" s="16"/>
      <c r="C18" s="10"/>
      <c r="D18" s="9"/>
      <c r="E18" s="9"/>
      <c r="F18" s="3"/>
    </row>
    <row r="19" spans="1:6" x14ac:dyDescent="0.25">
      <c r="A19" s="12" t="s">
        <v>17</v>
      </c>
      <c r="B19" s="13"/>
      <c r="C19" s="10"/>
      <c r="D19" s="14"/>
      <c r="E19" s="9"/>
      <c r="F19" s="3"/>
    </row>
    <row r="20" spans="1:6" x14ac:dyDescent="0.25">
      <c r="A20" s="12" t="s">
        <v>18</v>
      </c>
      <c r="B20" s="13">
        <f>-2262695</f>
        <v>-2262695</v>
      </c>
      <c r="C20" s="10"/>
      <c r="D20" s="14">
        <f>-1093473</f>
        <v>-1093473</v>
      </c>
      <c r="E20" s="9"/>
      <c r="F20" s="3"/>
    </row>
    <row r="21" spans="1:6" x14ac:dyDescent="0.25">
      <c r="A21" s="8" t="s">
        <v>19</v>
      </c>
      <c r="B21" s="9"/>
      <c r="C21" s="10"/>
      <c r="D21" s="9"/>
      <c r="E21" s="9"/>
      <c r="F21" s="3"/>
    </row>
    <row r="22" spans="1:6" x14ac:dyDescent="0.25">
      <c r="A22" s="12" t="s">
        <v>20</v>
      </c>
      <c r="B22" s="14">
        <f>-8460430</f>
        <v>-8460430</v>
      </c>
      <c r="C22" s="10"/>
      <c r="D22" s="14">
        <f>-3190522</f>
        <v>-3190522</v>
      </c>
      <c r="E22" s="9"/>
      <c r="F22" s="3"/>
    </row>
    <row r="23" spans="1:6" x14ac:dyDescent="0.25">
      <c r="A23" s="12" t="s">
        <v>21</v>
      </c>
      <c r="B23" s="14">
        <f>-1058179</f>
        <v>-1058179</v>
      </c>
      <c r="C23" s="10"/>
      <c r="D23" s="14">
        <f>-567426</f>
        <v>-567426</v>
      </c>
      <c r="E23" s="9"/>
      <c r="F23" s="3"/>
    </row>
    <row r="24" spans="1:6" x14ac:dyDescent="0.25">
      <c r="A24" s="12" t="s">
        <v>22</v>
      </c>
      <c r="B24" s="14"/>
      <c r="C24" s="10"/>
      <c r="D24" s="14"/>
      <c r="E24" s="9"/>
      <c r="F24" s="3"/>
    </row>
    <row r="25" spans="1:6" x14ac:dyDescent="0.25">
      <c r="A25" s="8" t="s">
        <v>23</v>
      </c>
      <c r="B25" s="14"/>
      <c r="C25" s="10"/>
      <c r="D25" s="14"/>
      <c r="E25" s="9"/>
      <c r="F25" s="3"/>
    </row>
    <row r="26" spans="1:6" x14ac:dyDescent="0.25">
      <c r="A26" s="8" t="s">
        <v>24</v>
      </c>
      <c r="B26" s="14">
        <v>-3659660</v>
      </c>
      <c r="C26" s="10"/>
      <c r="D26" s="14">
        <f>-3409660</f>
        <v>-3409660</v>
      </c>
      <c r="E26" s="9"/>
      <c r="F26" s="3"/>
    </row>
    <row r="27" spans="1:6" x14ac:dyDescent="0.25">
      <c r="A27" s="8" t="s">
        <v>25</v>
      </c>
      <c r="B27" s="14">
        <f>-3263872</f>
        <v>-3263872</v>
      </c>
      <c r="C27" s="10"/>
      <c r="D27" s="14">
        <f>-2329493</f>
        <v>-2329493</v>
      </c>
      <c r="E27" s="9"/>
      <c r="F27" s="3"/>
    </row>
    <row r="28" spans="1:6" x14ac:dyDescent="0.25">
      <c r="A28" s="8" t="s">
        <v>26</v>
      </c>
      <c r="B28" s="51"/>
      <c r="C28" s="10"/>
      <c r="D28" s="9"/>
      <c r="E28" s="9"/>
      <c r="F28" s="3"/>
    </row>
    <row r="29" spans="1:6" ht="15" customHeight="1" x14ac:dyDescent="0.25">
      <c r="A29" s="12" t="s">
        <v>27</v>
      </c>
      <c r="B29" s="14"/>
      <c r="C29" s="10"/>
      <c r="D29" s="14"/>
      <c r="E29" s="9"/>
      <c r="F29" s="3"/>
    </row>
    <row r="30" spans="1:6" ht="15" customHeight="1" x14ac:dyDescent="0.25">
      <c r="A30" s="12" t="s">
        <v>28</v>
      </c>
      <c r="B30" s="14"/>
      <c r="C30" s="10"/>
      <c r="D30" s="14"/>
      <c r="E30" s="9"/>
      <c r="F30" s="3"/>
    </row>
    <row r="31" spans="1:6" ht="15" customHeight="1" x14ac:dyDescent="0.25">
      <c r="A31" s="12" t="s">
        <v>29</v>
      </c>
      <c r="B31" s="14"/>
      <c r="C31" s="10"/>
      <c r="D31" s="14"/>
      <c r="E31" s="9"/>
      <c r="F31" s="3"/>
    </row>
    <row r="32" spans="1:6" ht="15" customHeight="1" x14ac:dyDescent="0.25">
      <c r="A32" s="12" t="s">
        <v>30</v>
      </c>
      <c r="B32" s="14"/>
      <c r="C32" s="10"/>
      <c r="D32" s="14"/>
      <c r="E32" s="9"/>
      <c r="F32" s="3"/>
    </row>
    <row r="33" spans="1:6" ht="15" customHeight="1" x14ac:dyDescent="0.25">
      <c r="A33" s="12" t="s">
        <v>31</v>
      </c>
      <c r="B33" s="14"/>
      <c r="C33" s="10"/>
      <c r="D33" s="14"/>
      <c r="E33" s="9"/>
      <c r="F33" s="3"/>
    </row>
    <row r="34" spans="1:6" ht="15" customHeight="1" x14ac:dyDescent="0.25">
      <c r="A34" s="12" t="s">
        <v>32</v>
      </c>
      <c r="B34" s="14"/>
      <c r="C34" s="10"/>
      <c r="D34" s="14"/>
      <c r="E34" s="9"/>
      <c r="F34" s="3"/>
    </row>
    <row r="35" spans="1:6" x14ac:dyDescent="0.25">
      <c r="A35" s="17" t="s">
        <v>33</v>
      </c>
      <c r="B35" s="14"/>
      <c r="C35" s="10"/>
      <c r="D35" s="14"/>
      <c r="E35" s="9"/>
      <c r="F35" s="3"/>
    </row>
    <row r="36" spans="1:6" x14ac:dyDescent="0.25">
      <c r="A36" s="8" t="s">
        <v>34</v>
      </c>
      <c r="B36" s="51"/>
      <c r="C36" s="18"/>
      <c r="D36" s="9"/>
      <c r="E36" s="9"/>
      <c r="F36" s="3"/>
    </row>
    <row r="37" spans="1:6" x14ac:dyDescent="0.25">
      <c r="A37" s="12" t="s">
        <v>35</v>
      </c>
      <c r="B37" s="52"/>
      <c r="C37" s="10"/>
      <c r="D37" s="14"/>
      <c r="E37" s="9"/>
      <c r="F37" s="3"/>
    </row>
    <row r="38" spans="1:6" ht="27.6" x14ac:dyDescent="0.25">
      <c r="A38" s="12" t="s">
        <v>36</v>
      </c>
      <c r="B38" s="52"/>
      <c r="C38" s="10"/>
      <c r="D38" s="14"/>
      <c r="E38" s="9"/>
      <c r="F38" s="3"/>
    </row>
    <row r="39" spans="1:6" x14ac:dyDescent="0.25">
      <c r="A39" s="12" t="s">
        <v>37</v>
      </c>
      <c r="B39" s="14"/>
      <c r="C39" s="10"/>
      <c r="D39" s="14"/>
      <c r="E39" s="9"/>
      <c r="F39" s="3"/>
    </row>
    <row r="40" spans="1:6" x14ac:dyDescent="0.25">
      <c r="A40" s="8" t="s">
        <v>38</v>
      </c>
      <c r="B40" s="14"/>
      <c r="C40" s="10"/>
      <c r="D40" s="14"/>
      <c r="E40" s="9"/>
      <c r="F40" s="3"/>
    </row>
    <row r="41" spans="1:6" ht="14.4" x14ac:dyDescent="0.3">
      <c r="A41" s="19" t="s">
        <v>39</v>
      </c>
      <c r="B41" s="14">
        <f>-40719</f>
        <v>-40719</v>
      </c>
      <c r="C41" s="10"/>
      <c r="D41" s="14">
        <v>12484</v>
      </c>
      <c r="E41" s="9"/>
      <c r="F41" s="3"/>
    </row>
    <row r="42" spans="1:6" x14ac:dyDescent="0.25">
      <c r="A42" s="8" t="s">
        <v>40</v>
      </c>
      <c r="B42" s="20">
        <f>SUM(B9:B41)</f>
        <v>-8823167</v>
      </c>
      <c r="C42" s="21"/>
      <c r="D42" s="20">
        <f>SUM(D9:D41)</f>
        <v>-5800587</v>
      </c>
      <c r="E42" s="22"/>
      <c r="F42" s="3"/>
    </row>
    <row r="43" spans="1:6" x14ac:dyDescent="0.25">
      <c r="A43" s="8" t="s">
        <v>41</v>
      </c>
      <c r="B43" s="21"/>
      <c r="C43" s="21"/>
      <c r="D43" s="21"/>
      <c r="E43" s="22"/>
      <c r="F43" s="3"/>
    </row>
    <row r="44" spans="1:6" x14ac:dyDescent="0.25">
      <c r="A44" s="12" t="s">
        <v>42</v>
      </c>
      <c r="B44" s="14"/>
      <c r="C44" s="10"/>
      <c r="D44" s="14">
        <v>0</v>
      </c>
      <c r="E44" s="9"/>
      <c r="F44" s="3"/>
    </row>
    <row r="45" spans="1:6" x14ac:dyDescent="0.25">
      <c r="A45" s="12" t="s">
        <v>43</v>
      </c>
      <c r="B45" s="14"/>
      <c r="C45" s="10"/>
      <c r="D45" s="14"/>
      <c r="E45" s="9"/>
      <c r="F45" s="3"/>
    </row>
    <row r="46" spans="1:6" x14ac:dyDescent="0.25">
      <c r="A46" s="12" t="s">
        <v>44</v>
      </c>
      <c r="B46" s="14"/>
      <c r="C46" s="10"/>
      <c r="D46" s="14"/>
      <c r="E46" s="9"/>
      <c r="F46" s="3"/>
    </row>
    <row r="47" spans="1:6" x14ac:dyDescent="0.25">
      <c r="A47" s="8" t="s">
        <v>45</v>
      </c>
      <c r="B47" s="23">
        <f>SUM(B42:B46)</f>
        <v>-8823167</v>
      </c>
      <c r="C47" s="22"/>
      <c r="D47" s="23">
        <f>SUM(D42:D46)</f>
        <v>-5800587</v>
      </c>
      <c r="E47" s="22"/>
      <c r="F47" s="3"/>
    </row>
    <row r="48" spans="1:6" ht="8.25" customHeight="1" thickBot="1" x14ac:dyDescent="0.3">
      <c r="A48" s="24"/>
      <c r="B48" s="25"/>
      <c r="C48" s="25"/>
      <c r="D48" s="25"/>
      <c r="E48" s="26"/>
      <c r="F48" s="3"/>
    </row>
    <row r="49" spans="1:8" ht="14.4" thickTop="1" x14ac:dyDescent="0.25">
      <c r="A49" s="27" t="s">
        <v>46</v>
      </c>
      <c r="B49" s="28"/>
      <c r="C49" s="28"/>
      <c r="D49" s="28"/>
      <c r="E49" s="26"/>
      <c r="F49" s="3"/>
    </row>
    <row r="50" spans="1:8" x14ac:dyDescent="0.25">
      <c r="A50" s="12" t="s">
        <v>47</v>
      </c>
      <c r="B50" s="29"/>
      <c r="C50" s="28"/>
      <c r="D50" s="29"/>
      <c r="E50" s="9"/>
      <c r="F50" s="3"/>
    </row>
    <row r="51" spans="1:8" x14ac:dyDescent="0.25">
      <c r="A51" s="12" t="s">
        <v>48</v>
      </c>
      <c r="B51" s="29"/>
      <c r="C51" s="28"/>
      <c r="D51" s="29"/>
      <c r="E51" s="9"/>
      <c r="F51" s="3"/>
    </row>
    <row r="52" spans="1:8" x14ac:dyDescent="0.25">
      <c r="A52" s="12" t="s">
        <v>49</v>
      </c>
      <c r="B52" s="29"/>
      <c r="C52" s="28"/>
      <c r="D52" s="29"/>
      <c r="E52" s="30"/>
      <c r="F52" s="3"/>
    </row>
    <row r="53" spans="1:8" ht="15" customHeight="1" x14ac:dyDescent="0.25">
      <c r="A53" s="12" t="s">
        <v>50</v>
      </c>
      <c r="B53" s="29"/>
      <c r="C53" s="28"/>
      <c r="D53" s="29"/>
      <c r="E53" s="31"/>
      <c r="F53" s="32"/>
    </row>
    <row r="54" spans="1:8" x14ac:dyDescent="0.25">
      <c r="A54" s="33" t="s">
        <v>51</v>
      </c>
      <c r="B54" s="29"/>
      <c r="C54" s="28"/>
      <c r="D54" s="29"/>
      <c r="E54" s="34"/>
      <c r="F54" s="32"/>
    </row>
    <row r="55" spans="1:8" ht="17.399999999999999" customHeight="1" x14ac:dyDescent="0.25">
      <c r="A55" s="27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8" ht="15.6" customHeight="1" x14ac:dyDescent="0.25">
      <c r="A56" s="37"/>
      <c r="B56" s="38"/>
      <c r="C56" s="39"/>
      <c r="D56" s="38"/>
      <c r="E56" s="31"/>
      <c r="F56" s="32"/>
    </row>
    <row r="57" spans="1:8" ht="14.4" thickBot="1" x14ac:dyDescent="0.3">
      <c r="A57" s="27" t="s">
        <v>53</v>
      </c>
      <c r="B57" s="40">
        <f>B47+B55</f>
        <v>-8823167</v>
      </c>
      <c r="C57" s="41"/>
      <c r="D57" s="40">
        <f>D47+D55</f>
        <v>-5800587</v>
      </c>
      <c r="E57" s="31"/>
      <c r="F57" s="32"/>
    </row>
    <row r="58" spans="1:8" ht="18" customHeight="1" thickTop="1" x14ac:dyDescent="0.25">
      <c r="A58" s="37"/>
      <c r="B58" s="38"/>
      <c r="C58" s="39"/>
      <c r="D58" s="38"/>
      <c r="E58" s="31"/>
      <c r="F58" s="32"/>
    </row>
    <row r="59" spans="1:8" ht="13.5" customHeight="1" x14ac:dyDescent="0.3">
      <c r="A59" s="42" t="s">
        <v>54</v>
      </c>
      <c r="B59" s="38"/>
      <c r="C59" s="39"/>
      <c r="D59" s="38"/>
      <c r="E59" s="43"/>
      <c r="F59" s="44"/>
    </row>
    <row r="60" spans="1:8" x14ac:dyDescent="0.25">
      <c r="A60" s="37" t="s">
        <v>55</v>
      </c>
      <c r="B60" s="14"/>
      <c r="C60" s="9"/>
      <c r="D60" s="14"/>
      <c r="E60" s="43"/>
      <c r="F60" s="44"/>
    </row>
    <row r="61" spans="1:8" ht="14.25" customHeight="1" x14ac:dyDescent="0.25">
      <c r="A61" s="37" t="s">
        <v>56</v>
      </c>
      <c r="B61" s="14"/>
      <c r="C61" s="9"/>
      <c r="D61" s="14"/>
      <c r="E61" s="43"/>
      <c r="F61" s="44"/>
    </row>
    <row r="62" spans="1:8" ht="4.5" customHeight="1" x14ac:dyDescent="0.25">
      <c r="A62" s="45"/>
      <c r="B62" s="44"/>
      <c r="C62" s="44"/>
      <c r="D62" s="44"/>
      <c r="E62" s="43"/>
      <c r="F62" s="44"/>
    </row>
    <row r="63" spans="1:8" ht="30" customHeight="1" x14ac:dyDescent="0.25">
      <c r="A63" s="46" t="s">
        <v>57</v>
      </c>
      <c r="B63" s="53"/>
      <c r="C63" s="44"/>
      <c r="D63" s="44"/>
      <c r="E63" s="43"/>
      <c r="F63" s="54"/>
      <c r="G63" s="54"/>
      <c r="H63" s="54"/>
    </row>
    <row r="64" spans="1:8" ht="57" customHeight="1" x14ac:dyDescent="0.25">
      <c r="A64" s="47"/>
      <c r="B64" s="48"/>
      <c r="C64" s="48"/>
      <c r="D64" s="48"/>
      <c r="E64" s="49"/>
      <c r="F64" s="54"/>
      <c r="G64" s="54"/>
      <c r="H64" s="54"/>
    </row>
    <row r="65" spans="1:1" x14ac:dyDescent="0.25">
      <c r="A65" s="50" t="s">
        <v>58</v>
      </c>
    </row>
    <row r="66" spans="1:1" x14ac:dyDescent="0.25">
      <c r="A66" s="50" t="s">
        <v>59</v>
      </c>
    </row>
  </sheetData>
  <mergeCells count="1">
    <mergeCell ref="F63:H64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2022-07-26T08:31:24Z</dcterms:created>
  <dcterms:modified xsi:type="dcterms:W3CDTF">2022-07-30T12:43:42Z</dcterms:modified>
</cp:coreProperties>
</file>