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 hidden="1">'Shpenzime te pazbritshme 14  '!$A$2:$M$2</definedName>
    <definedName name="Z_0E8FAB7D_C4BE_4813_A092_3964629D8F99_.wvu.FilterData" localSheetId="1" hidden="1">'Shpenzime te pazbritshme 14  '!$A$2:$M$2</definedName>
    <definedName name="Z_90F25BE1_112D_49F8_911D_BE5ACCF59ABE_.wvu.FilterData" localSheetId="1" hidden="1">'Shpenzime te pazbritshme 14  '!$A$2:$M$2</definedName>
    <definedName name="Z_B91D47E8_751C_4A05_ACA6_4AD27F095CD1_.wvu.FilterData" localSheetId="1" hidden="1">'Shpenzime te pazbritshme 14  '!$A$2:$M$2</definedName>
  </definedNames>
  <calcPr calcId="124519"/>
  <customWorkbookViews>
    <customWorkbookView name="GB - Personal View" guid="{0E8FAB7D-C4BE-4813-A092-3964629D8F99}" maximized="1" windowWidth="0" windowHeight="0" activeSheetId="0"/>
    <customWorkbookView name="MLAMELLARI - Personal View" guid="{B91D47E8-751C-4A05-ACA6-4AD27F095CD1}" maximized="1" windowWidth="0" windowHeight="0" activeSheetId="0"/>
    <customWorkbookView name="ehaxhi - Personal View" guid="{90F25BE1-112D-49F8-911D-BE5ACCF59ABE}" maximized="1" windowWidth="0" windowHeight="0" activeSheetId="0"/>
  </customWorkbookViews>
</workbook>
</file>

<file path=xl/calcChain.xml><?xml version="1.0" encoding="utf-8"?>
<calcChain xmlns="http://schemas.openxmlformats.org/spreadsheetml/2006/main">
  <c r="H97" i="2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97" s="1"/>
  <c r="G99" s="1"/>
  <c r="G100" s="1"/>
  <c r="G7"/>
  <c r="G6"/>
  <c r="G5"/>
  <c r="G4"/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<sst xmlns="http://schemas.openxmlformats.org/spreadsheetml/2006/main" count="414" uniqueCount="271">
  <si>
    <t>Pasqyrat financiare te vitit</t>
  </si>
  <si>
    <t>McCann Tirana_2014</t>
  </si>
  <si>
    <t xml:space="preserve">Filtrat :  Nr.Llog :6-69      Me Azhornim      </t>
  </si>
  <si>
    <t>GJENDJA E LLOGARIVE</t>
  </si>
  <si>
    <t>Periudha 01/01/2014-31/12/2014</t>
  </si>
  <si>
    <t>ANEKEND shpk</t>
  </si>
  <si>
    <t>L81604048N</t>
  </si>
  <si>
    <t>Lek/Mije Lek/Miljon Lek</t>
  </si>
  <si>
    <r>
      <t xml:space="preserve">Pasqyra e Performances </t>
    </r>
    <r>
      <rPr>
        <b/>
        <i/>
        <sz val="11"/>
        <color rgb="FF000000"/>
        <rFont val="Times New Roman"/>
      </rPr>
      <t>(sipas natyres)</t>
    </r>
  </si>
  <si>
    <t>Periudha</t>
  </si>
  <si>
    <t>Nr. Llogarie</t>
  </si>
  <si>
    <t>Emertimi i Llogarise</t>
  </si>
  <si>
    <t>Monedha</t>
  </si>
  <si>
    <t>TB</t>
  </si>
  <si>
    <t>Raportuese</t>
  </si>
  <si>
    <t>Para ardhese</t>
  </si>
  <si>
    <t>Taxable</t>
  </si>
  <si>
    <t>Undeductible</t>
  </si>
  <si>
    <t>Te ardhurat nga aktiviteti i shfrytezimit</t>
  </si>
  <si>
    <t>6043</t>
  </si>
  <si>
    <t>Energji... për adminstratën</t>
  </si>
  <si>
    <t>LEK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</si>
  <si>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</si>
  <si>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</si>
  <si>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</si>
  <si>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</si>
  <si>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</si>
  <si>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</si>
  <si>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fatura e OSHEE vjen ne emer te McCann</t>
  </si>
  <si>
    <t>6044</t>
  </si>
  <si>
    <t>Karburant</t>
  </si>
  <si>
    <t>Te ardhurat nga aktiviteti dytesor 3</t>
  </si>
  <si>
    <t>EUR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</si>
  <si>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</si>
  <si>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</si>
  <si>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</si>
  <si>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</si>
  <si>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</si>
  <si>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</si>
  <si>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</si>
  <si>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</si>
  <si>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</si>
  <si>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</si>
  <si>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</si>
  <si>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Karburant per punen. Pa dokument te rregullt tatimor</t>
  </si>
  <si>
    <t>Zhvleresimi i aktiveve afatgjata materiale</t>
  </si>
  <si>
    <t>611</t>
  </si>
  <si>
    <t>Trajtime të përgjithshme</t>
  </si>
  <si>
    <t>Shpenzime konsumi dhe amortizimi</t>
  </si>
  <si>
    <t>Shpenzime te tjera shfrytezimi</t>
  </si>
  <si>
    <t>Fatura te rregullta tatimore dhe qe jane per klientet</t>
  </si>
  <si>
    <t>61101</t>
  </si>
  <si>
    <t>CCServices-Media</t>
  </si>
  <si>
    <t>Te ardhura te tjera</t>
  </si>
  <si>
    <t>Furnitor i huaj me tatim ne burim</t>
  </si>
  <si>
    <t>Te ardhura nga njesite ekonomike brenda grupit*</t>
  </si>
  <si>
    <t>61102</t>
  </si>
  <si>
    <t>CCServices-Creative</t>
  </si>
  <si>
    <t>Te ardhura nga njesite ekonomike ku ka interesa pjesmarrese</t>
  </si>
  <si>
    <t>Te ardhura nga investimet dhe huate e tjera ne njesi ekonomike brenda grupit, pjese e aktiveve afatgjata *</t>
  </si>
  <si>
    <t>61103</t>
  </si>
  <si>
    <t>CCBS cost</t>
  </si>
  <si>
    <t>Te ardhura nga investimet dhe huate e tjera ne njesi ekonomike ku ka interesa pjesmarrese, pjese e aktiveve afatgjata</t>
  </si>
  <si>
    <t>Pa fature te rregullt</t>
  </si>
  <si>
    <t>Interesa te arketueshem dhe te ardhura te tjera te ngjashme nga njesi ekonomike brenda grupit *</t>
  </si>
  <si>
    <t>61104</t>
  </si>
  <si>
    <t>Berlin Chemie cost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</si>
  <si>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</si>
  <si>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</si>
  <si>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61115</t>
  </si>
  <si>
    <t>Master Card cost</t>
  </si>
  <si>
    <t>Shpenzime financiare</t>
  </si>
  <si>
    <t>Shpenzime interesi dhe shpenzime te ngjashme</t>
  </si>
  <si>
    <t>61123</t>
  </si>
  <si>
    <t>Shpenzime interesi dhe shpenzime te ngjashme per tu paguar tek njesite ekonomike brenda grupit *</t>
  </si>
  <si>
    <t>Loreal cost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</si>
  <si>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</si>
  <si>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</si>
  <si>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</rPr>
      <t xml:space="preserve"> (pershkruaj)</t>
    </r>
  </si>
  <si>
    <t>Fitimi/(humbja) para tatimit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</si>
  <si>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</si>
  <si>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</si>
  <si>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</si>
  <si>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</si>
  <si>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</si>
  <si>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</si>
  <si>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</si>
  <si>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</si>
  <si>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</si>
  <si>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</si>
  <si>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</si>
  <si>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Tatimi mbi fitimin</t>
  </si>
  <si>
    <t>Tatimi mbi fitimin e periudhes</t>
  </si>
  <si>
    <t>61144</t>
  </si>
  <si>
    <t>Tatim fitimi i shtyre</t>
  </si>
  <si>
    <t>KRKA cost</t>
  </si>
  <si>
    <t>61146</t>
  </si>
  <si>
    <t>Pjesa e tatim fitimit te pjesemarrjeve</t>
  </si>
  <si>
    <t>Henkel cost</t>
  </si>
  <si>
    <t>61148</t>
  </si>
  <si>
    <t>Alvogen cost</t>
  </si>
  <si>
    <t>Fitimi/(Humbja) e periudhes/vitit  (A)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</si>
  <si>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</si>
  <si>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</si>
  <si>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</si>
  <si>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</si>
  <si>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</si>
  <si>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</si>
  <si>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</si>
  <si>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</si>
  <si>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</si>
  <si>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</si>
  <si>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</si>
  <si>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</si>
  <si>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</si>
  <si>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</si>
  <si>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</si>
  <si>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Te ardhura te tjera gjitheperfshirese per periudhen/vitin:</t>
  </si>
  <si>
    <t>61164</t>
  </si>
  <si>
    <t>Fatmir Ali Korriku cost</t>
  </si>
  <si>
    <t>61172</t>
  </si>
  <si>
    <t>AirOne cost</t>
  </si>
  <si>
    <t>Diferenca (+/-) nga perkthimi i monedhes ne veprimtari te huaja</t>
  </si>
  <si>
    <t>61174</t>
  </si>
  <si>
    <t>Second doo-Belgrade Fair</t>
  </si>
  <si>
    <t>Diferenca (+/-) nga rivleresimi i aktiveve afatgjata materiale</t>
  </si>
  <si>
    <t>Diferenca (+/-) nga rivleresimi i aktiveve financiare te mbajtura per shitje</t>
  </si>
  <si>
    <t>61176</t>
  </si>
  <si>
    <t>Amita cost</t>
  </si>
  <si>
    <t>Pjesa e te ardhurave gjitheperfshirese nga pjesmarrjet</t>
  </si>
  <si>
    <t>61180</t>
  </si>
  <si>
    <t>YUNUS cost</t>
  </si>
  <si>
    <t>61181</t>
  </si>
  <si>
    <t>tetori gjerman cost</t>
  </si>
  <si>
    <t>61182</t>
  </si>
  <si>
    <t>Mobile Clinic cost</t>
  </si>
  <si>
    <r>
      <t>Te tjera</t>
    </r>
    <r>
      <rPr>
        <i/>
        <sz val="11"/>
        <color rgb="FF000000"/>
        <rFont val="Times New Roman"/>
      </rPr>
      <t xml:space="preserve"> (pershkruaj)</t>
    </r>
  </si>
  <si>
    <t>61184</t>
  </si>
  <si>
    <t>ISBA cost</t>
  </si>
  <si>
    <t>Totali i te ardhurave te tjera gjitheperfshirese per periudhen/vitin (B)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</si>
  <si>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</si>
  <si>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</si>
  <si>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</si>
  <si>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</si>
  <si>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</si>
  <si>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</si>
  <si>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</si>
  <si>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</si>
  <si>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</si>
  <si>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</si>
  <si>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</si>
  <si>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</si>
  <si>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</si>
  <si>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</si>
  <si>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</si>
  <si>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</si>
  <si>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</si>
  <si>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</si>
  <si>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</si>
  <si>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</si>
  <si>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</si>
  <si>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Totali i te ardhurave gjitheperfshirese per periudhen/vitin (A+B)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</si>
  <si>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</si>
  <si>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</si>
  <si>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</si>
  <si>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</si>
  <si>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</si>
  <si>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</si>
  <si>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</si>
  <si>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</si>
  <si>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</si>
  <si>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</si>
  <si>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</si>
  <si>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</si>
  <si>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</si>
  <si>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</si>
  <si>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</si>
  <si>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Totali i te ardhurave gjitheperfshirese per :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</si>
  <si>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</si>
  <si>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</si>
  <si>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</si>
  <si>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</si>
  <si>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</si>
  <si>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</si>
  <si>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</si>
  <si>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Pronaret e njesise ekonomike meme</t>
  </si>
  <si>
    <t>6225</t>
  </si>
  <si>
    <t>Group expenses</t>
  </si>
  <si>
    <t>Interesat jo-kontrollues</t>
  </si>
  <si>
    <t>623</t>
  </si>
  <si>
    <t>Shpenzime për konçesione, patenta, liçensa dhe të ngjashme</t>
  </si>
  <si>
    <t>624</t>
  </si>
  <si>
    <t>Publicitet, reklama</t>
  </si>
  <si>
    <t>* ne rastin e pasqyrave financiare te konsoliduara llogarite me njesite ekonomike brenda grupit eliminohen dhe nuk paraqiten ne pasqyren e performances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</si>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</sst>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3">
    <numFmt numFmtId="164" formatCode="_(* #,##0_);_(* \(#,##0\);_(* &quot;-&quot;??_);_(@_)"/>
    <numFmt numFmtId="165" formatCode="0.000%"/>
    <numFmt numFmtId="166" formatCode="dd\/mm\/yyyy"/>
  </numFmts>
  <fonts count="14">
    <font>
      <sz val="10"/>
      <color rgb="FF000000"/>
      <name val="Open Sans"/>
    </font>
    <font>
      <b/>
      <sz val="11"/>
      <color rgb="FF000000"/>
      <name val="Times New Roman"/>
    </font>
    <font>
      <b/>
      <sz val="10"/>
      <color rgb="FF000000"/>
      <name val="Cambria"/>
    </font>
    <font>
      <sz val="11"/>
      <color rgb="FF000000"/>
      <name val="Times New Roman"/>
    </font>
    <font>
      <sz val="10"/>
      <color rgb="FF000000"/>
      <name val="Cambria"/>
    </font>
    <font>
      <b/>
      <i/>
      <sz val="11"/>
      <color rgb="FF000000"/>
      <name val="Times New Roman"/>
    </font>
    <font>
      <b/>
      <sz val="11"/>
      <name val="Times New Roman"/>
    </font>
    <font>
      <b/>
      <i/>
      <sz val="11"/>
      <name val="Times New Roman"/>
    </font>
    <font>
      <i/>
      <sz val="11"/>
      <color rgb="FF000000"/>
      <name val="Times New Roman"/>
    </font>
    <font>
      <sz val="10"/>
      <color rgb="FFFF0000"/>
      <name val="Cambria"/>
    </font>
    <font>
      <sz val="10"/>
      <color rgb="FF0070C0"/>
      <name val="Cambria"/>
    </font>
    <font>
      <sz val="11"/>
      <name val="Times New Roman"/>
    </font>
    <font>
      <sz val="9"/>
      <color rgb="FF000000"/>
      <name val="Arial"/>
    </font>
    <font>
      <i/>
      <sz val="10"/>
      <color rgb="FF000000"/>
      <name val="Cambria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wrapText="1"/>
    </xf>
    <xf numFmtId="37" fontId="3" fillId="0" borderId="0" xfId="0" applyNumberFormat="1" applyFont="1" applyAlignment="1">
      <alignment horizontal="right" wrapText="1"/>
    </xf>
    <xf numFmtId="37" fontId="3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37" fontId="3" fillId="2" borderId="1" xfId="0" applyNumberFormat="1" applyFont="1" applyFill="1" applyBorder="1" applyAlignment="1">
      <alignment horizontal="right" wrapText="1"/>
    </xf>
    <xf numFmtId="3" fontId="4" fillId="0" borderId="0" xfId="0" applyNumberFormat="1" applyFont="1"/>
    <xf numFmtId="0" fontId="8" fillId="3" borderId="1" xfId="0" applyFont="1" applyFill="1" applyBorder="1"/>
    <xf numFmtId="0" fontId="0" fillId="0" borderId="0" xfId="0" applyFont="1"/>
    <xf numFmtId="164" fontId="9" fillId="0" borderId="0" xfId="0" applyNumberFormat="1" applyFont="1"/>
    <xf numFmtId="164" fontId="9" fillId="3" borderId="1" xfId="0" applyNumberFormat="1" applyFont="1" applyFill="1" applyBorder="1"/>
    <xf numFmtId="0" fontId="9" fillId="0" borderId="0" xfId="0" applyFont="1"/>
    <xf numFmtId="164" fontId="10" fillId="3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37" fontId="1" fillId="0" borderId="2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164" fontId="4" fillId="3" borderId="1" xfId="0" applyNumberFormat="1" applyFont="1" applyFill="1" applyBorder="1"/>
    <xf numFmtId="0" fontId="1" fillId="0" borderId="3" xfId="0" applyFont="1" applyBorder="1" applyAlignment="1">
      <alignment wrapText="1"/>
    </xf>
    <xf numFmtId="164" fontId="10" fillId="0" borderId="0" xfId="0" applyNumberFormat="1" applyFont="1"/>
    <xf numFmtId="37" fontId="3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9" fillId="0" borderId="0" xfId="0" applyFont="1" applyAlignment="1">
      <alignment vertical="center"/>
    </xf>
    <xf numFmtId="164" fontId="3" fillId="0" borderId="0" xfId="0" applyNumberFormat="1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/>
    <xf numFmtId="37" fontId="6" fillId="0" borderId="2" xfId="0" applyNumberFormat="1" applyFont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37" fontId="1" fillId="0" borderId="3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0" fontId="4" fillId="0" borderId="0" xfId="0" applyNumberFormat="1" applyFont="1"/>
    <xf numFmtId="165" fontId="4" fillId="0" borderId="0" xfId="0" applyNumberFormat="1" applyFont="1"/>
    <xf numFmtId="164" fontId="4" fillId="5" borderId="1" xfId="0" applyNumberFormat="1" applyFont="1" applyFill="1" applyBorder="1"/>
    <xf numFmtId="0" fontId="12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/>
  </sheetViews>
  <sheetFormatPr defaultColWidth="14.42578125" defaultRowHeight="15" customHeight="1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26" width="8.7109375" customWidth="1"/>
  </cols>
  <sheetData>
    <row r="1" spans="1:26">
      <c r="A1" s="1" t="s">
        <v>0</v>
      </c>
      <c r="B1" s="3"/>
      <c r="C1" s="3"/>
      <c r="D1" s="3"/>
      <c r="E1" s="3"/>
      <c r="F1" s="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6">
      <c r="A2" s="8" t="s">
        <v>5</v>
      </c>
      <c r="B2" s="3"/>
      <c r="C2" s="3"/>
      <c r="D2" s="3"/>
      <c r="E2" s="3"/>
      <c r="F2" s="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6">
      <c r="A3" s="8" t="s">
        <v>6</v>
      </c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6">
      <c r="A4" s="8" t="s">
        <v>7</v>
      </c>
      <c r="B4" s="3"/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6">
      <c r="A5" s="1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6">
      <c r="A6" s="5"/>
      <c r="B6" s="11" t="s">
        <v>9</v>
      </c>
      <c r="C6" s="11"/>
      <c r="D6" s="11" t="s">
        <v>9</v>
      </c>
      <c r="E6" s="1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>
      <c r="A7" s="5"/>
      <c r="B7" s="11" t="s">
        <v>14</v>
      </c>
      <c r="C7" s="11"/>
      <c r="D7" s="11" t="s">
        <v>15</v>
      </c>
      <c r="E7" s="1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6">
      <c r="A8" s="1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6">
      <c r="A9" s="15" t="s">
        <v>18</v>
      </c>
      <c r="B9" s="16"/>
      <c r="C9" s="17"/>
      <c r="D9" s="16"/>
      <c r="E9" s="16"/>
      <c r="F9" s="8" t="s">
        <v>22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18" t="s">
        <v>23</v>
      </c>
      <c r="B10" s="19">
        <v>209100</v>
      </c>
      <c r="C10" s="17"/>
      <c r="D10" s="19"/>
      <c r="E10" s="16"/>
      <c r="F10" s="21" t="s">
        <v>24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8" t="s">
        <v>25</v>
      </c>
      <c r="B11" s="19"/>
      <c r="C11" s="17"/>
      <c r="D11" s="19"/>
      <c r="E11" s="16"/>
      <c r="F11" s="21" t="s">
        <v>26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18" t="s">
        <v>27</v>
      </c>
      <c r="B12" s="19"/>
      <c r="C12" s="17"/>
      <c r="D12" s="19"/>
      <c r="E12" s="16"/>
      <c r="F12" s="21" t="s">
        <v>26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18" t="s">
        <v>31</v>
      </c>
      <c r="B13" s="19"/>
      <c r="C13" s="17"/>
      <c r="D13" s="19"/>
      <c r="E13" s="16"/>
      <c r="F13" s="21" t="s">
        <v>26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18" t="s">
        <v>33</v>
      </c>
      <c r="B14" s="19"/>
      <c r="C14" s="17"/>
      <c r="D14" s="19"/>
      <c r="E14" s="16"/>
      <c r="F14" s="21" t="s">
        <v>34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5" t="s">
        <v>35</v>
      </c>
      <c r="B15" s="19"/>
      <c r="C15" s="17"/>
      <c r="D15" s="19"/>
      <c r="E15" s="1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15" t="s">
        <v>36</v>
      </c>
      <c r="B16" s="19"/>
      <c r="C16" s="17"/>
      <c r="D16" s="19"/>
      <c r="E16" s="1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15" t="s">
        <v>37</v>
      </c>
      <c r="B17" s="19"/>
      <c r="C17" s="17"/>
      <c r="D17" s="19"/>
      <c r="E17" s="1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15" t="s">
        <v>38</v>
      </c>
      <c r="B18" s="16"/>
      <c r="C18" s="17"/>
      <c r="D18" s="16"/>
      <c r="E18" s="1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18" t="s">
        <v>38</v>
      </c>
      <c r="B19" s="19"/>
      <c r="C19" s="17"/>
      <c r="D19" s="19"/>
      <c r="E19" s="1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18" t="s">
        <v>39</v>
      </c>
      <c r="B20" s="19">
        <v>-1079375</v>
      </c>
      <c r="C20" s="17"/>
      <c r="D20" s="19"/>
      <c r="E20" s="1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15" t="s">
        <v>40</v>
      </c>
      <c r="B21" s="16"/>
      <c r="C21" s="17"/>
      <c r="D21" s="16"/>
      <c r="E21" s="1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18" t="s">
        <v>41</v>
      </c>
      <c r="B22" s="19"/>
      <c r="C22" s="17"/>
      <c r="D22" s="19"/>
      <c r="E22" s="1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18" t="s">
        <v>42</v>
      </c>
      <c r="B23" s="19">
        <v>-35990</v>
      </c>
      <c r="C23" s="17"/>
      <c r="D23" s="19"/>
      <c r="E23" s="1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18" t="s">
        <v>43</v>
      </c>
      <c r="B24" s="19"/>
      <c r="C24" s="17"/>
      <c r="D24" s="19"/>
      <c r="E24" s="1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15" t="s">
        <v>45</v>
      </c>
      <c r="B25" s="19"/>
      <c r="C25" s="17"/>
      <c r="D25" s="19"/>
      <c r="E25" s="1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15" t="s">
        <v>48</v>
      </c>
      <c r="B26" s="19"/>
      <c r="C26" s="17"/>
      <c r="D26" s="19"/>
      <c r="E26" s="1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15" t="s">
        <v>49</v>
      </c>
      <c r="B27" s="19"/>
      <c r="C27" s="17"/>
      <c r="D27" s="19"/>
      <c r="E27" s="1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15" t="s">
        <v>53</v>
      </c>
      <c r="B28" s="16"/>
      <c r="C28" s="17"/>
      <c r="D28" s="16"/>
      <c r="E28" s="1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customHeight="1">
      <c r="A29" s="18" t="s">
        <v>55</v>
      </c>
      <c r="B29" s="19"/>
      <c r="C29" s="17"/>
      <c r="D29" s="19"/>
      <c r="E29" s="1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customHeight="1">
      <c r="A30" s="18" t="s">
        <v>58</v>
      </c>
      <c r="B30" s="19"/>
      <c r="C30" s="17"/>
      <c r="D30" s="19"/>
      <c r="E30" s="1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customHeight="1">
      <c r="A31" s="18" t="s">
        <v>59</v>
      </c>
      <c r="B31" s="19"/>
      <c r="C31" s="17"/>
      <c r="D31" s="19"/>
      <c r="E31" s="1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>
      <c r="A32" s="18" t="s">
        <v>62</v>
      </c>
      <c r="B32" s="19"/>
      <c r="C32" s="17"/>
      <c r="D32" s="19"/>
      <c r="E32" s="1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>
      <c r="A33" s="18" t="s">
        <v>64</v>
      </c>
      <c r="B33" s="19"/>
      <c r="C33" s="17"/>
      <c r="D33" s="19"/>
      <c r="E33" s="1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>
      <c r="A34" s="18" t="s">
        <v>67</v>
      </c>
      <c r="B34" s="19"/>
      <c r="C34" s="17"/>
      <c r="D34" s="19"/>
      <c r="E34" s="1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15" t="s">
        <v>68</v>
      </c>
      <c r="B35" s="19"/>
      <c r="C35" s="17"/>
      <c r="D35" s="19"/>
      <c r="E35" s="1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15" t="s">
        <v>71</v>
      </c>
      <c r="B36" s="16"/>
      <c r="C36" s="17"/>
      <c r="D36" s="16"/>
      <c r="E36" s="1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18" t="s">
        <v>72</v>
      </c>
      <c r="B37" s="19"/>
      <c r="C37" s="17"/>
      <c r="D37" s="19"/>
      <c r="E37" s="1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18" t="s">
        <v>74</v>
      </c>
      <c r="B38" s="19"/>
      <c r="C38" s="17"/>
      <c r="D38" s="19"/>
      <c r="E38" s="1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18" t="s">
        <v>76</v>
      </c>
      <c r="B39" s="19"/>
      <c r="C39" s="17"/>
      <c r="D39" s="19"/>
      <c r="E39" s="1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15" t="s">
        <v>77</v>
      </c>
      <c r="B40" s="19"/>
      <c r="C40" s="17"/>
      <c r="D40" s="19"/>
      <c r="E40" s="1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27" t="s">
        <v>78</v>
      </c>
      <c r="B41" s="19"/>
      <c r="C41" s="17"/>
      <c r="D41" s="19"/>
      <c r="E41" s="1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15" t="s">
        <v>79</v>
      </c>
      <c r="B42" s="28">
        <f>SUM(B9:B41)</f>
        <v>-906265</v>
      </c>
      <c r="C42" s="29"/>
      <c r="D42" s="28">
        <f>SUM(D9:D41)</f>
        <v>0</v>
      </c>
      <c r="E42" s="2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15" t="s">
        <v>91</v>
      </c>
      <c r="B43" s="29"/>
      <c r="C43" s="29"/>
      <c r="D43" s="29"/>
      <c r="E43" s="2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18" t="s">
        <v>92</v>
      </c>
      <c r="B44" s="19"/>
      <c r="C44" s="17"/>
      <c r="D44" s="19"/>
      <c r="E44" s="1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18" t="s">
        <v>94</v>
      </c>
      <c r="B45" s="19"/>
      <c r="C45" s="17"/>
      <c r="D45" s="19"/>
      <c r="E45" s="1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18" t="s">
        <v>97</v>
      </c>
      <c r="B46" s="19"/>
      <c r="C46" s="17"/>
      <c r="D46" s="19"/>
      <c r="E46" s="1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15" t="s">
        <v>101</v>
      </c>
      <c r="B47" s="28">
        <f>SUM(B42:B46)</f>
        <v>-906265</v>
      </c>
      <c r="C47" s="29"/>
      <c r="D47" s="28">
        <f>SUM(D42:D46)</f>
        <v>0</v>
      </c>
      <c r="E47" s="2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31"/>
      <c r="B48" s="33"/>
      <c r="C48" s="33"/>
      <c r="D48" s="33"/>
      <c r="E48" s="1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15" t="s">
        <v>117</v>
      </c>
      <c r="B49" s="16"/>
      <c r="C49" s="16"/>
      <c r="D49" s="16"/>
      <c r="E49" s="1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18" t="s">
        <v>122</v>
      </c>
      <c r="B50" s="19"/>
      <c r="C50" s="16"/>
      <c r="D50" s="19"/>
      <c r="E50" s="16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18" t="s">
        <v>125</v>
      </c>
      <c r="B51" s="19"/>
      <c r="C51" s="16"/>
      <c r="D51" s="19"/>
      <c r="E51" s="1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18" t="s">
        <v>126</v>
      </c>
      <c r="B52" s="19"/>
      <c r="C52" s="16"/>
      <c r="D52" s="19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>
      <c r="A53" s="18" t="s">
        <v>129</v>
      </c>
      <c r="B53" s="19"/>
      <c r="C53" s="16"/>
      <c r="D53" s="19"/>
      <c r="E53" s="34"/>
      <c r="F53" s="3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35" t="s">
        <v>136</v>
      </c>
      <c r="B54" s="19"/>
      <c r="C54" s="16"/>
      <c r="D54" s="19"/>
      <c r="E54" s="37"/>
      <c r="F54" s="3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15" t="s">
        <v>139</v>
      </c>
      <c r="B55" s="40">
        <f>SUM(B50:B54)</f>
        <v>0</v>
      </c>
      <c r="C55" s="41"/>
      <c r="D55" s="40">
        <f>SUM(D50:D54)</f>
        <v>0</v>
      </c>
      <c r="E55" s="34"/>
      <c r="F55" s="3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42"/>
      <c r="B56" s="17"/>
      <c r="C56" s="17"/>
      <c r="D56" s="17"/>
      <c r="E56" s="34"/>
      <c r="F56" s="3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15" t="s">
        <v>161</v>
      </c>
      <c r="B57" s="43">
        <f>B47+B55</f>
        <v>-906265</v>
      </c>
      <c r="C57" s="29"/>
      <c r="D57" s="43">
        <f>D47+D55</f>
        <v>0</v>
      </c>
      <c r="E57" s="34"/>
      <c r="F57" s="3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42"/>
      <c r="B58" s="17"/>
      <c r="C58" s="17"/>
      <c r="D58" s="17"/>
      <c r="E58" s="34"/>
      <c r="F58" s="3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44" t="s">
        <v>177</v>
      </c>
      <c r="B59" s="17"/>
      <c r="C59" s="17"/>
      <c r="D59" s="17"/>
      <c r="E59" s="45"/>
      <c r="F59" s="4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42" t="s">
        <v>185</v>
      </c>
      <c r="B60" s="19"/>
      <c r="C60" s="16"/>
      <c r="D60" s="19"/>
      <c r="E60" s="45"/>
      <c r="F60" s="4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42" t="s">
        <v>188</v>
      </c>
      <c r="B61" s="19"/>
      <c r="C61" s="16"/>
      <c r="D61" s="19"/>
      <c r="E61" s="45"/>
      <c r="F61" s="4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46"/>
      <c r="B62" s="45"/>
      <c r="C62" s="45"/>
      <c r="D62" s="45"/>
      <c r="E62" s="45"/>
      <c r="F62" s="4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46"/>
      <c r="B63" s="45"/>
      <c r="C63" s="45"/>
      <c r="D63" s="45"/>
      <c r="E63" s="45"/>
      <c r="F63" s="4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47" t="s">
        <v>193</v>
      </c>
      <c r="B64" s="45"/>
      <c r="C64" s="45"/>
      <c r="D64" s="45"/>
      <c r="E64" s="45"/>
      <c r="F64" s="4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48"/>
      <c r="B65" s="49"/>
      <c r="C65" s="49"/>
      <c r="D65" s="49"/>
      <c r="E65" s="49"/>
      <c r="F65" s="4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3"/>
      <c r="C66" s="3"/>
      <c r="D66" s="3"/>
      <c r="E66" s="3"/>
      <c r="F66" s="3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3"/>
      <c r="C67" s="3"/>
      <c r="D67" s="3"/>
      <c r="E67" s="3"/>
      <c r="F67" s="3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3"/>
      <c r="C68" s="3"/>
      <c r="D68" s="3"/>
      <c r="E68" s="3"/>
      <c r="F68" s="3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3"/>
      <c r="C69" s="3"/>
      <c r="D69" s="3"/>
      <c r="E69" s="3"/>
      <c r="F69" s="3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3"/>
      <c r="C70" s="3"/>
      <c r="D70" s="3"/>
      <c r="E70" s="3"/>
      <c r="F70" s="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3"/>
      <c r="C71" s="3"/>
      <c r="D71" s="3"/>
      <c r="E71" s="3"/>
      <c r="F71" s="3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3"/>
      <c r="C72" s="3"/>
      <c r="D72" s="3"/>
      <c r="E72" s="3"/>
      <c r="F72" s="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3"/>
      <c r="C73" s="3"/>
      <c r="D73" s="3"/>
      <c r="E73" s="3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3"/>
      <c r="C74" s="3"/>
      <c r="D74" s="3"/>
      <c r="E74" s="3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3"/>
      <c r="C75" s="3"/>
      <c r="D75" s="3"/>
      <c r="E75" s="3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3"/>
      <c r="C76" s="3"/>
      <c r="D76" s="3"/>
      <c r="E76" s="3"/>
      <c r="F76" s="3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3"/>
      <c r="C77" s="3"/>
      <c r="D77" s="3"/>
      <c r="E77" s="3"/>
      <c r="F77" s="3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3"/>
      <c r="C78" s="3"/>
      <c r="D78" s="3"/>
      <c r="E78" s="3"/>
      <c r="F78" s="3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3"/>
      <c r="C79" s="3"/>
      <c r="D79" s="3"/>
      <c r="E79" s="3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3"/>
      <c r="C80" s="3"/>
      <c r="D80" s="3"/>
      <c r="E80" s="3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3"/>
      <c r="C81" s="3"/>
      <c r="D81" s="3"/>
      <c r="E81" s="3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3"/>
      <c r="C82" s="3"/>
      <c r="D82" s="3"/>
      <c r="E82" s="3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3"/>
      <c r="C83" s="3"/>
      <c r="D83" s="3"/>
      <c r="E83" s="3"/>
      <c r="F83" s="3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3"/>
      <c r="C84" s="3"/>
      <c r="D84" s="3"/>
      <c r="E84" s="3"/>
      <c r="F84" s="3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3"/>
      <c r="C85" s="3"/>
      <c r="D85" s="3"/>
      <c r="E85" s="3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3"/>
      <c r="C86" s="3"/>
      <c r="D86" s="3"/>
      <c r="E86" s="3"/>
      <c r="F86" s="3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3"/>
      <c r="C87" s="3"/>
      <c r="D87" s="3"/>
      <c r="E87" s="3"/>
      <c r="F87" s="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3"/>
      <c r="C88" s="3"/>
      <c r="D88" s="3"/>
      <c r="E88" s="3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3"/>
      <c r="C89" s="3"/>
      <c r="D89" s="3"/>
      <c r="E89" s="3"/>
      <c r="F89" s="3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3"/>
      <c r="C90" s="3"/>
      <c r="D90" s="3"/>
      <c r="E90" s="3"/>
      <c r="F90" s="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3"/>
      <c r="C91" s="3"/>
      <c r="D91" s="3"/>
      <c r="E91" s="3"/>
      <c r="F91" s="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3"/>
      <c r="C92" s="3"/>
      <c r="D92" s="3"/>
      <c r="E92" s="3"/>
      <c r="F92" s="3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3"/>
      <c r="C93" s="3"/>
      <c r="D93" s="3"/>
      <c r="E93" s="3"/>
      <c r="F93" s="3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3"/>
      <c r="C94" s="3"/>
      <c r="D94" s="3"/>
      <c r="E94" s="3"/>
      <c r="F94" s="3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3"/>
      <c r="C95" s="3"/>
      <c r="D95" s="3"/>
      <c r="E95" s="3"/>
      <c r="F95" s="3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3"/>
      <c r="C96" s="3"/>
      <c r="D96" s="3"/>
      <c r="E96" s="3"/>
      <c r="F96" s="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3"/>
      <c r="C97" s="3"/>
      <c r="D97" s="3"/>
      <c r="E97" s="3"/>
      <c r="F97" s="3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3"/>
      <c r="C98" s="3"/>
      <c r="D98" s="3"/>
      <c r="E98" s="3"/>
      <c r="F98" s="3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3"/>
      <c r="C99" s="3"/>
      <c r="D99" s="3"/>
      <c r="E99" s="3"/>
      <c r="F99" s="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3"/>
      <c r="C100" s="3"/>
      <c r="D100" s="3"/>
      <c r="E100" s="3"/>
      <c r="F100" s="3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3"/>
      <c r="C101" s="3"/>
      <c r="D101" s="3"/>
      <c r="E101" s="3"/>
      <c r="F101" s="3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3"/>
      <c r="C102" s="3"/>
      <c r="D102" s="3"/>
      <c r="E102" s="3"/>
      <c r="F102" s="3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3"/>
      <c r="C103" s="3"/>
      <c r="D103" s="3"/>
      <c r="E103" s="3"/>
      <c r="F103" s="3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3"/>
      <c r="C104" s="3"/>
      <c r="D104" s="3"/>
      <c r="E104" s="3"/>
      <c r="F104" s="3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3"/>
      <c r="C105" s="3"/>
      <c r="D105" s="3"/>
      <c r="E105" s="3"/>
      <c r="F105" s="3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3"/>
      <c r="C106" s="3"/>
      <c r="D106" s="3"/>
      <c r="E106" s="3"/>
      <c r="F106" s="3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3"/>
      <c r="C107" s="3"/>
      <c r="D107" s="3"/>
      <c r="E107" s="3"/>
      <c r="F107" s="3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3"/>
      <c r="C108" s="3"/>
      <c r="D108" s="3"/>
      <c r="E108" s="3"/>
      <c r="F108" s="3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3"/>
      <c r="C109" s="3"/>
      <c r="D109" s="3"/>
      <c r="E109" s="3"/>
      <c r="F109" s="3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3"/>
      <c r="C110" s="3"/>
      <c r="D110" s="3"/>
      <c r="E110" s="3"/>
      <c r="F110" s="3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3"/>
      <c r="C111" s="3"/>
      <c r="D111" s="3"/>
      <c r="E111" s="3"/>
      <c r="F111" s="3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3"/>
      <c r="C112" s="3"/>
      <c r="D112" s="3"/>
      <c r="E112" s="3"/>
      <c r="F112" s="3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3"/>
      <c r="C113" s="3"/>
      <c r="D113" s="3"/>
      <c r="E113" s="3"/>
      <c r="F113" s="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3"/>
      <c r="C114" s="3"/>
      <c r="D114" s="3"/>
      <c r="E114" s="3"/>
      <c r="F114" s="3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3"/>
      <c r="C115" s="3"/>
      <c r="D115" s="3"/>
      <c r="E115" s="3"/>
      <c r="F115" s="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3"/>
      <c r="C116" s="3"/>
      <c r="D116" s="3"/>
      <c r="E116" s="3"/>
      <c r="F116" s="3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3"/>
      <c r="C117" s="3"/>
      <c r="D117" s="3"/>
      <c r="E117" s="3"/>
      <c r="F117" s="3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3"/>
      <c r="C118" s="3"/>
      <c r="D118" s="3"/>
      <c r="E118" s="3"/>
      <c r="F118" s="3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3"/>
      <c r="C119" s="3"/>
      <c r="D119" s="3"/>
      <c r="E119" s="3"/>
      <c r="F119" s="3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3"/>
      <c r="C120" s="3"/>
      <c r="D120" s="3"/>
      <c r="E120" s="3"/>
      <c r="F120" s="3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3"/>
      <c r="C121" s="3"/>
      <c r="D121" s="3"/>
      <c r="E121" s="3"/>
      <c r="F121" s="3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3"/>
      <c r="C122" s="3"/>
      <c r="D122" s="3"/>
      <c r="E122" s="3"/>
      <c r="F122" s="3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3"/>
      <c r="C123" s="3"/>
      <c r="D123" s="3"/>
      <c r="E123" s="3"/>
      <c r="F123" s="3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3"/>
      <c r="C124" s="3"/>
      <c r="D124" s="3"/>
      <c r="E124" s="3"/>
      <c r="F124" s="3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3"/>
      <c r="C125" s="3"/>
      <c r="D125" s="3"/>
      <c r="E125" s="3"/>
      <c r="F125" s="3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3"/>
      <c r="C126" s="3"/>
      <c r="D126" s="3"/>
      <c r="E126" s="3"/>
      <c r="F126" s="3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3"/>
      <c r="C127" s="3"/>
      <c r="D127" s="3"/>
      <c r="E127" s="3"/>
      <c r="F127" s="3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3"/>
      <c r="C128" s="3"/>
      <c r="D128" s="3"/>
      <c r="E128" s="3"/>
      <c r="F128" s="3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3"/>
      <c r="C129" s="3"/>
      <c r="D129" s="3"/>
      <c r="E129" s="3"/>
      <c r="F129" s="3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3"/>
      <c r="C130" s="3"/>
      <c r="D130" s="3"/>
      <c r="E130" s="3"/>
      <c r="F130" s="3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3"/>
      <c r="C131" s="3"/>
      <c r="D131" s="3"/>
      <c r="E131" s="3"/>
      <c r="F131" s="3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3"/>
      <c r="C132" s="3"/>
      <c r="D132" s="3"/>
      <c r="E132" s="3"/>
      <c r="F132" s="3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3"/>
      <c r="C133" s="3"/>
      <c r="D133" s="3"/>
      <c r="E133" s="3"/>
      <c r="F133" s="3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3"/>
      <c r="C134" s="3"/>
      <c r="D134" s="3"/>
      <c r="E134" s="3"/>
      <c r="F134" s="3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3"/>
      <c r="C135" s="3"/>
      <c r="D135" s="3"/>
      <c r="E135" s="3"/>
      <c r="F135" s="3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3"/>
      <c r="C136" s="3"/>
      <c r="D136" s="3"/>
      <c r="E136" s="3"/>
      <c r="F136" s="3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3"/>
      <c r="C137" s="3"/>
      <c r="D137" s="3"/>
      <c r="E137" s="3"/>
      <c r="F137" s="3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3"/>
      <c r="C138" s="3"/>
      <c r="D138" s="3"/>
      <c r="E138" s="3"/>
      <c r="F138" s="3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3"/>
      <c r="C139" s="3"/>
      <c r="D139" s="3"/>
      <c r="E139" s="3"/>
      <c r="F139" s="3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3"/>
      <c r="C140" s="3"/>
      <c r="D140" s="3"/>
      <c r="E140" s="3"/>
      <c r="F140" s="3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3"/>
      <c r="C141" s="3"/>
      <c r="D141" s="3"/>
      <c r="E141" s="3"/>
      <c r="F141" s="3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3"/>
      <c r="C142" s="3"/>
      <c r="D142" s="3"/>
      <c r="E142" s="3"/>
      <c r="F142" s="3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3"/>
      <c r="C143" s="3"/>
      <c r="D143" s="3"/>
      <c r="E143" s="3"/>
      <c r="F143" s="3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3"/>
      <c r="C144" s="3"/>
      <c r="D144" s="3"/>
      <c r="E144" s="3"/>
      <c r="F144" s="3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3"/>
      <c r="C145" s="3"/>
      <c r="D145" s="3"/>
      <c r="E145" s="3"/>
      <c r="F145" s="3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3"/>
      <c r="C146" s="3"/>
      <c r="D146" s="3"/>
      <c r="E146" s="3"/>
      <c r="F146" s="3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3"/>
      <c r="C147" s="3"/>
      <c r="D147" s="3"/>
      <c r="E147" s="3"/>
      <c r="F147" s="3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3"/>
      <c r="C148" s="3"/>
      <c r="D148" s="3"/>
      <c r="E148" s="3"/>
      <c r="F148" s="3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3"/>
      <c r="C149" s="3"/>
      <c r="D149" s="3"/>
      <c r="E149" s="3"/>
      <c r="F149" s="3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3"/>
      <c r="C150" s="3"/>
      <c r="D150" s="3"/>
      <c r="E150" s="3"/>
      <c r="F150" s="3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3"/>
      <c r="C151" s="3"/>
      <c r="D151" s="3"/>
      <c r="E151" s="3"/>
      <c r="F151" s="3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3"/>
      <c r="C152" s="3"/>
      <c r="D152" s="3"/>
      <c r="E152" s="3"/>
      <c r="F152" s="3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3"/>
      <c r="C153" s="3"/>
      <c r="D153" s="3"/>
      <c r="E153" s="3"/>
      <c r="F153" s="3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3"/>
      <c r="C154" s="3"/>
      <c r="D154" s="3"/>
      <c r="E154" s="3"/>
      <c r="F154" s="3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3"/>
      <c r="C155" s="3"/>
      <c r="D155" s="3"/>
      <c r="E155" s="3"/>
      <c r="F155" s="3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3"/>
      <c r="C156" s="3"/>
      <c r="D156" s="3"/>
      <c r="E156" s="3"/>
      <c r="F156" s="3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3"/>
      <c r="C157" s="3"/>
      <c r="D157" s="3"/>
      <c r="E157" s="3"/>
      <c r="F157" s="3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3"/>
      <c r="C158" s="3"/>
      <c r="D158" s="3"/>
      <c r="E158" s="3"/>
      <c r="F158" s="3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3"/>
      <c r="C159" s="3"/>
      <c r="D159" s="3"/>
      <c r="E159" s="3"/>
      <c r="F159" s="3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3"/>
      <c r="C160" s="3"/>
      <c r="D160" s="3"/>
      <c r="E160" s="3"/>
      <c r="F160" s="3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3"/>
      <c r="C161" s="3"/>
      <c r="D161" s="3"/>
      <c r="E161" s="3"/>
      <c r="F161" s="3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3"/>
      <c r="C162" s="3"/>
      <c r="D162" s="3"/>
      <c r="E162" s="3"/>
      <c r="F162" s="3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3"/>
      <c r="C163" s="3"/>
      <c r="D163" s="3"/>
      <c r="E163" s="3"/>
      <c r="F163" s="3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3"/>
      <c r="C164" s="3"/>
      <c r="D164" s="3"/>
      <c r="E164" s="3"/>
      <c r="F164" s="3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3"/>
      <c r="C165" s="3"/>
      <c r="D165" s="3"/>
      <c r="E165" s="3"/>
      <c r="F165" s="3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3"/>
      <c r="C166" s="3"/>
      <c r="D166" s="3"/>
      <c r="E166" s="3"/>
      <c r="F166" s="3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3"/>
      <c r="C167" s="3"/>
      <c r="D167" s="3"/>
      <c r="E167" s="3"/>
      <c r="F167" s="3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3"/>
      <c r="C168" s="3"/>
      <c r="D168" s="3"/>
      <c r="E168" s="3"/>
      <c r="F168" s="3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3"/>
      <c r="C169" s="3"/>
      <c r="D169" s="3"/>
      <c r="E169" s="3"/>
      <c r="F169" s="3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3"/>
      <c r="C170" s="3"/>
      <c r="D170" s="3"/>
      <c r="E170" s="3"/>
      <c r="F170" s="3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3"/>
      <c r="C171" s="3"/>
      <c r="D171" s="3"/>
      <c r="E171" s="3"/>
      <c r="F171" s="3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3"/>
      <c r="C172" s="3"/>
      <c r="D172" s="3"/>
      <c r="E172" s="3"/>
      <c r="F172" s="3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3"/>
      <c r="C173" s="3"/>
      <c r="D173" s="3"/>
      <c r="E173" s="3"/>
      <c r="F173" s="3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3"/>
      <c r="C174" s="3"/>
      <c r="D174" s="3"/>
      <c r="E174" s="3"/>
      <c r="F174" s="3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3"/>
      <c r="C175" s="3"/>
      <c r="D175" s="3"/>
      <c r="E175" s="3"/>
      <c r="F175" s="3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3"/>
      <c r="C176" s="3"/>
      <c r="D176" s="3"/>
      <c r="E176" s="3"/>
      <c r="F176" s="3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3"/>
      <c r="C177" s="3"/>
      <c r="D177" s="3"/>
      <c r="E177" s="3"/>
      <c r="F177" s="3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3"/>
      <c r="C178" s="3"/>
      <c r="D178" s="3"/>
      <c r="E178" s="3"/>
      <c r="F178" s="3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3"/>
      <c r="C179" s="3"/>
      <c r="D179" s="3"/>
      <c r="E179" s="3"/>
      <c r="F179" s="3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3"/>
      <c r="C180" s="3"/>
      <c r="D180" s="3"/>
      <c r="E180" s="3"/>
      <c r="F180" s="3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3"/>
      <c r="C181" s="3"/>
      <c r="D181" s="3"/>
      <c r="E181" s="3"/>
      <c r="F181" s="3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3"/>
      <c r="C182" s="3"/>
      <c r="D182" s="3"/>
      <c r="E182" s="3"/>
      <c r="F182" s="3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3"/>
      <c r="C183" s="3"/>
      <c r="D183" s="3"/>
      <c r="E183" s="3"/>
      <c r="F183" s="3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3"/>
      <c r="C184" s="3"/>
      <c r="D184" s="3"/>
      <c r="E184" s="3"/>
      <c r="F184" s="3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3"/>
      <c r="C185" s="3"/>
      <c r="D185" s="3"/>
      <c r="E185" s="3"/>
      <c r="F185" s="3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3"/>
      <c r="C186" s="3"/>
      <c r="D186" s="3"/>
      <c r="E186" s="3"/>
      <c r="F186" s="3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3"/>
      <c r="C187" s="3"/>
      <c r="D187" s="3"/>
      <c r="E187" s="3"/>
      <c r="F187" s="3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3"/>
      <c r="C188" s="3"/>
      <c r="D188" s="3"/>
      <c r="E188" s="3"/>
      <c r="F188" s="3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3"/>
      <c r="C189" s="3"/>
      <c r="D189" s="3"/>
      <c r="E189" s="3"/>
      <c r="F189" s="3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3"/>
      <c r="C190" s="3"/>
      <c r="D190" s="3"/>
      <c r="E190" s="3"/>
      <c r="F190" s="3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3"/>
      <c r="C191" s="3"/>
      <c r="D191" s="3"/>
      <c r="E191" s="3"/>
      <c r="F191" s="3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3"/>
      <c r="C192" s="3"/>
      <c r="D192" s="3"/>
      <c r="E192" s="3"/>
      <c r="F192" s="3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3"/>
      <c r="C193" s="3"/>
      <c r="D193" s="3"/>
      <c r="E193" s="3"/>
      <c r="F193" s="3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3"/>
      <c r="C194" s="3"/>
      <c r="D194" s="3"/>
      <c r="E194" s="3"/>
      <c r="F194" s="3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3"/>
      <c r="C195" s="3"/>
      <c r="D195" s="3"/>
      <c r="E195" s="3"/>
      <c r="F195" s="3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3"/>
      <c r="C196" s="3"/>
      <c r="D196" s="3"/>
      <c r="E196" s="3"/>
      <c r="F196" s="3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3"/>
      <c r="C197" s="3"/>
      <c r="D197" s="3"/>
      <c r="E197" s="3"/>
      <c r="F197" s="3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3"/>
      <c r="C198" s="3"/>
      <c r="D198" s="3"/>
      <c r="E198" s="3"/>
      <c r="F198" s="3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3"/>
      <c r="C199" s="3"/>
      <c r="D199" s="3"/>
      <c r="E199" s="3"/>
      <c r="F199" s="3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3"/>
      <c r="C200" s="3"/>
      <c r="D200" s="3"/>
      <c r="E200" s="3"/>
      <c r="F200" s="3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3"/>
      <c r="C201" s="3"/>
      <c r="D201" s="3"/>
      <c r="E201" s="3"/>
      <c r="F201" s="3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3"/>
      <c r="C202" s="3"/>
      <c r="D202" s="3"/>
      <c r="E202" s="3"/>
      <c r="F202" s="3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3"/>
      <c r="C203" s="3"/>
      <c r="D203" s="3"/>
      <c r="E203" s="3"/>
      <c r="F203" s="3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3"/>
      <c r="C204" s="3"/>
      <c r="D204" s="3"/>
      <c r="E204" s="3"/>
      <c r="F204" s="3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3"/>
      <c r="C205" s="3"/>
      <c r="D205" s="3"/>
      <c r="E205" s="3"/>
      <c r="F205" s="3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3"/>
      <c r="C206" s="3"/>
      <c r="D206" s="3"/>
      <c r="E206" s="3"/>
      <c r="F206" s="3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3"/>
      <c r="C207" s="3"/>
      <c r="D207" s="3"/>
      <c r="E207" s="3"/>
      <c r="F207" s="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3"/>
      <c r="C208" s="3"/>
      <c r="D208" s="3"/>
      <c r="E208" s="3"/>
      <c r="F208" s="3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3"/>
      <c r="C209" s="3"/>
      <c r="D209" s="3"/>
      <c r="E209" s="3"/>
      <c r="F209" s="3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3"/>
      <c r="C210" s="3"/>
      <c r="D210" s="3"/>
      <c r="E210" s="3"/>
      <c r="F210" s="3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3"/>
      <c r="C211" s="3"/>
      <c r="D211" s="3"/>
      <c r="E211" s="3"/>
      <c r="F211" s="3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3"/>
      <c r="C212" s="3"/>
      <c r="D212" s="3"/>
      <c r="E212" s="3"/>
      <c r="F212" s="3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3"/>
      <c r="C213" s="3"/>
      <c r="D213" s="3"/>
      <c r="E213" s="3"/>
      <c r="F213" s="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3"/>
      <c r="C214" s="3"/>
      <c r="D214" s="3"/>
      <c r="E214" s="3"/>
      <c r="F214" s="3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3"/>
      <c r="C215" s="3"/>
      <c r="D215" s="3"/>
      <c r="E215" s="3"/>
      <c r="F215" s="3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3"/>
      <c r="C216" s="3"/>
      <c r="D216" s="3"/>
      <c r="E216" s="3"/>
      <c r="F216" s="3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3"/>
      <c r="C217" s="3"/>
      <c r="D217" s="3"/>
      <c r="E217" s="3"/>
      <c r="F217" s="3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3"/>
      <c r="C218" s="3"/>
      <c r="D218" s="3"/>
      <c r="E218" s="3"/>
      <c r="F218" s="3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3"/>
      <c r="C219" s="3"/>
      <c r="D219" s="3"/>
      <c r="E219" s="3"/>
      <c r="F219" s="3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3"/>
      <c r="C220" s="3"/>
      <c r="D220" s="3"/>
      <c r="E220" s="3"/>
      <c r="F220" s="3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3"/>
      <c r="C221" s="3"/>
      <c r="D221" s="3"/>
      <c r="E221" s="3"/>
      <c r="F221" s="3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3"/>
      <c r="C222" s="3"/>
      <c r="D222" s="3"/>
      <c r="E222" s="3"/>
      <c r="F222" s="3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3"/>
      <c r="C223" s="3"/>
      <c r="D223" s="3"/>
      <c r="E223" s="3"/>
      <c r="F223" s="3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3"/>
      <c r="C224" s="3"/>
      <c r="D224" s="3"/>
      <c r="E224" s="3"/>
      <c r="F224" s="3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3"/>
      <c r="C225" s="3"/>
      <c r="D225" s="3"/>
      <c r="E225" s="3"/>
      <c r="F225" s="3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3"/>
      <c r="C226" s="3"/>
      <c r="D226" s="3"/>
      <c r="E226" s="3"/>
      <c r="F226" s="3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3"/>
      <c r="C227" s="3"/>
      <c r="D227" s="3"/>
      <c r="E227" s="3"/>
      <c r="F227" s="3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3"/>
      <c r="C228" s="3"/>
      <c r="D228" s="3"/>
      <c r="E228" s="3"/>
      <c r="F228" s="3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3"/>
      <c r="C229" s="3"/>
      <c r="D229" s="3"/>
      <c r="E229" s="3"/>
      <c r="F229" s="3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3"/>
      <c r="C230" s="3"/>
      <c r="D230" s="3"/>
      <c r="E230" s="3"/>
      <c r="F230" s="3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3"/>
      <c r="C231" s="3"/>
      <c r="D231" s="3"/>
      <c r="E231" s="3"/>
      <c r="F231" s="3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3"/>
      <c r="C232" s="3"/>
      <c r="D232" s="3"/>
      <c r="E232" s="3"/>
      <c r="F232" s="3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3"/>
      <c r="C233" s="3"/>
      <c r="D233" s="3"/>
      <c r="E233" s="3"/>
      <c r="F233" s="3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3"/>
      <c r="C234" s="3"/>
      <c r="D234" s="3"/>
      <c r="E234" s="3"/>
      <c r="F234" s="3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3"/>
      <c r="C235" s="3"/>
      <c r="D235" s="3"/>
      <c r="E235" s="3"/>
      <c r="F235" s="3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3"/>
      <c r="C236" s="3"/>
      <c r="D236" s="3"/>
      <c r="E236" s="3"/>
      <c r="F236" s="3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3"/>
      <c r="C237" s="3"/>
      <c r="D237" s="3"/>
      <c r="E237" s="3"/>
      <c r="F237" s="3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3"/>
      <c r="C238" s="3"/>
      <c r="D238" s="3"/>
      <c r="E238" s="3"/>
      <c r="F238" s="3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3"/>
      <c r="C239" s="3"/>
      <c r="D239" s="3"/>
      <c r="E239" s="3"/>
      <c r="F239" s="3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3"/>
      <c r="C240" s="3"/>
      <c r="D240" s="3"/>
      <c r="E240" s="3"/>
      <c r="F240" s="3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3"/>
      <c r="C241" s="3"/>
      <c r="D241" s="3"/>
      <c r="E241" s="3"/>
      <c r="F241" s="3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3"/>
      <c r="C242" s="3"/>
      <c r="D242" s="3"/>
      <c r="E242" s="3"/>
      <c r="F242" s="3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3"/>
      <c r="C243" s="3"/>
      <c r="D243" s="3"/>
      <c r="E243" s="3"/>
      <c r="F243" s="3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3"/>
      <c r="C244" s="3"/>
      <c r="D244" s="3"/>
      <c r="E244" s="3"/>
      <c r="F244" s="3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3"/>
      <c r="C245" s="3"/>
      <c r="D245" s="3"/>
      <c r="E245" s="3"/>
      <c r="F245" s="3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3"/>
      <c r="C246" s="3"/>
      <c r="D246" s="3"/>
      <c r="E246" s="3"/>
      <c r="F246" s="3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3"/>
      <c r="C247" s="3"/>
      <c r="D247" s="3"/>
      <c r="E247" s="3"/>
      <c r="F247" s="3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3"/>
      <c r="C248" s="3"/>
      <c r="D248" s="3"/>
      <c r="E248" s="3"/>
      <c r="F248" s="3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3"/>
      <c r="C249" s="3"/>
      <c r="D249" s="3"/>
      <c r="E249" s="3"/>
      <c r="F249" s="3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3"/>
      <c r="C250" s="3"/>
      <c r="D250" s="3"/>
      <c r="E250" s="3"/>
      <c r="F250" s="3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3"/>
      <c r="C251" s="3"/>
      <c r="D251" s="3"/>
      <c r="E251" s="3"/>
      <c r="F251" s="3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3"/>
      <c r="C252" s="3"/>
      <c r="D252" s="3"/>
      <c r="E252" s="3"/>
      <c r="F252" s="3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3"/>
      <c r="C253" s="3"/>
      <c r="D253" s="3"/>
      <c r="E253" s="3"/>
      <c r="F253" s="3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3"/>
      <c r="C254" s="3"/>
      <c r="D254" s="3"/>
      <c r="E254" s="3"/>
      <c r="F254" s="3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3"/>
      <c r="C255" s="3"/>
      <c r="D255" s="3"/>
      <c r="E255" s="3"/>
      <c r="F255" s="3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3"/>
      <c r="C256" s="3"/>
      <c r="D256" s="3"/>
      <c r="E256" s="3"/>
      <c r="F256" s="3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3"/>
      <c r="C257" s="3"/>
      <c r="D257" s="3"/>
      <c r="E257" s="3"/>
      <c r="F257" s="3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3"/>
      <c r="C258" s="3"/>
      <c r="D258" s="3"/>
      <c r="E258" s="3"/>
      <c r="F258" s="3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3"/>
      <c r="C259" s="3"/>
      <c r="D259" s="3"/>
      <c r="E259" s="3"/>
      <c r="F259" s="3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3"/>
      <c r="C260" s="3"/>
      <c r="D260" s="3"/>
      <c r="E260" s="3"/>
      <c r="F260" s="3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3"/>
      <c r="C261" s="3"/>
      <c r="D261" s="3"/>
      <c r="E261" s="3"/>
      <c r="F261" s="3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3"/>
      <c r="C262" s="3"/>
      <c r="D262" s="3"/>
      <c r="E262" s="3"/>
      <c r="F262" s="3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3"/>
      <c r="C263" s="3"/>
      <c r="D263" s="3"/>
      <c r="E263" s="3"/>
      <c r="F263" s="3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3"/>
      <c r="C264" s="3"/>
      <c r="D264" s="3"/>
      <c r="E264" s="3"/>
      <c r="F264" s="3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866141732283472" right="0.70866141732283472" top="0.74803149606299213" bottom="0.74803149606299213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2578125" defaultRowHeight="15" customHeight="1"/>
  <cols>
    <col min="1" max="1" width="11.42578125" customWidth="1"/>
    <col min="2" max="2" width="36.5703125" customWidth="1"/>
    <col min="3" max="4" width="11.42578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customWidth="1"/>
    <col min="12" max="12" width="14.42578125" customWidth="1"/>
    <col min="13" max="26" width="11.42578125" customWidth="1"/>
  </cols>
  <sheetData>
    <row r="1" spans="1:26" ht="12.75" customHeight="1">
      <c r="A1" s="2" t="s">
        <v>1</v>
      </c>
      <c r="B1" s="4"/>
      <c r="C1" s="6" t="s">
        <v>2</v>
      </c>
      <c r="D1" s="4"/>
      <c r="E1" s="7" t="s">
        <v>3</v>
      </c>
      <c r="F1" s="4"/>
      <c r="G1" s="9" t="s">
        <v>4</v>
      </c>
      <c r="H1" s="10"/>
      <c r="I1" s="10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2" t="s">
        <v>10</v>
      </c>
      <c r="B2" s="2" t="s">
        <v>11</v>
      </c>
      <c r="C2" s="7" t="s">
        <v>12</v>
      </c>
      <c r="D2" s="4"/>
      <c r="E2" s="12" t="s">
        <v>13</v>
      </c>
      <c r="F2" s="4"/>
      <c r="G2" s="4" t="s">
        <v>16</v>
      </c>
      <c r="H2" s="10" t="s">
        <v>17</v>
      </c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>
      <c r="A3" s="2"/>
      <c r="B3" s="2"/>
      <c r="C3" s="7"/>
      <c r="D3" s="4"/>
      <c r="E3" s="14"/>
      <c r="F3" s="4"/>
      <c r="G3" s="14"/>
      <c r="H3" s="14"/>
      <c r="I3" s="1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>
      <c r="A4" s="6" t="s">
        <v>19</v>
      </c>
      <c r="B4" s="6" t="s">
        <v>20</v>
      </c>
      <c r="C4" s="9" t="s">
        <v>21</v>
      </c>
      <c r="D4" s="4"/>
      <c r="E4" s="10">
        <v>250227.08</v>
      </c>
      <c r="F4" s="4"/>
      <c r="G4" s="20">
        <f t="shared" ref="G4:G94" si="0">+E4-H4</f>
        <v>250227.08</v>
      </c>
      <c r="H4" s="10">
        <v>0</v>
      </c>
      <c r="I4" s="22"/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>
      <c r="A5" s="6" t="s">
        <v>29</v>
      </c>
      <c r="B5" s="6" t="s">
        <v>30</v>
      </c>
      <c r="C5" s="9" t="s">
        <v>32</v>
      </c>
      <c r="D5" s="4"/>
      <c r="E5" s="10">
        <v>588118.91759999993</v>
      </c>
      <c r="F5" s="4"/>
      <c r="G5" s="20">
        <f t="shared" si="0"/>
        <v>575296.91759999993</v>
      </c>
      <c r="H5" s="23">
        <v>12822</v>
      </c>
      <c r="I5" s="24"/>
      <c r="J5" s="25" t="s">
        <v>44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>
      <c r="A6" s="6" t="s">
        <v>46</v>
      </c>
      <c r="B6" s="6" t="s">
        <v>47</v>
      </c>
      <c r="C6" s="9" t="s">
        <v>21</v>
      </c>
      <c r="D6" s="4"/>
      <c r="E6" s="10">
        <v>1366068.54</v>
      </c>
      <c r="F6" s="4"/>
      <c r="G6" s="20">
        <f t="shared" si="0"/>
        <v>1366068.54</v>
      </c>
      <c r="H6" s="10">
        <v>0</v>
      </c>
      <c r="I6" s="22"/>
      <c r="J6" s="4" t="s">
        <v>50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>
      <c r="A7" s="6" t="s">
        <v>51</v>
      </c>
      <c r="B7" s="6" t="s">
        <v>52</v>
      </c>
      <c r="C7" s="9" t="s">
        <v>32</v>
      </c>
      <c r="D7" s="4"/>
      <c r="E7" s="10">
        <v>1149043.6680000001</v>
      </c>
      <c r="F7" s="4"/>
      <c r="G7" s="20">
        <f t="shared" si="0"/>
        <v>1149043.6680000001</v>
      </c>
      <c r="H7" s="10">
        <v>0</v>
      </c>
      <c r="I7" s="22"/>
      <c r="J7" s="4" t="s">
        <v>54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>
      <c r="A8" s="6" t="s">
        <v>56</v>
      </c>
      <c r="B8" s="6" t="s">
        <v>57</v>
      </c>
      <c r="C8" s="9" t="s">
        <v>32</v>
      </c>
      <c r="D8" s="4"/>
      <c r="E8" s="10">
        <v>1735151.5065999997</v>
      </c>
      <c r="F8" s="4"/>
      <c r="G8" s="20">
        <f t="shared" si="0"/>
        <v>1735151.5065999997</v>
      </c>
      <c r="H8" s="10">
        <v>0</v>
      </c>
      <c r="I8" s="22"/>
      <c r="J8" s="4" t="s">
        <v>54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>
      <c r="A9" s="6" t="s">
        <v>60</v>
      </c>
      <c r="B9" s="6" t="s">
        <v>61</v>
      </c>
      <c r="C9" s="9" t="s">
        <v>32</v>
      </c>
      <c r="D9" s="4"/>
      <c r="E9" s="10">
        <v>4735066.9031999996</v>
      </c>
      <c r="F9" s="4"/>
      <c r="G9" s="20">
        <f t="shared" si="0"/>
        <v>4731146.9031999996</v>
      </c>
      <c r="H9" s="23">
        <v>3920</v>
      </c>
      <c r="I9" s="24"/>
      <c r="J9" s="25" t="s">
        <v>63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A10" s="6" t="s">
        <v>65</v>
      </c>
      <c r="B10" s="6" t="s">
        <v>66</v>
      </c>
      <c r="C10" s="9" t="s">
        <v>32</v>
      </c>
      <c r="D10" s="4"/>
      <c r="E10" s="10">
        <v>105900</v>
      </c>
      <c r="F10" s="4"/>
      <c r="G10" s="20">
        <f t="shared" si="0"/>
        <v>105900</v>
      </c>
      <c r="H10" s="10">
        <v>0</v>
      </c>
      <c r="I10" s="22"/>
      <c r="J10" s="4" t="s">
        <v>50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A11" s="6" t="s">
        <v>69</v>
      </c>
      <c r="B11" s="6" t="s">
        <v>70</v>
      </c>
      <c r="C11" s="9" t="s">
        <v>32</v>
      </c>
      <c r="D11" s="4"/>
      <c r="E11" s="10">
        <v>1434003.23</v>
      </c>
      <c r="F11" s="4"/>
      <c r="G11" s="20">
        <f t="shared" si="0"/>
        <v>1433753.23</v>
      </c>
      <c r="H11" s="23">
        <v>250</v>
      </c>
      <c r="I11" s="24"/>
      <c r="J11" s="25" t="s">
        <v>63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>
      <c r="A12" s="6" t="s">
        <v>73</v>
      </c>
      <c r="B12" s="6" t="s">
        <v>75</v>
      </c>
      <c r="C12" s="9" t="s">
        <v>32</v>
      </c>
      <c r="D12" s="4"/>
      <c r="E12" s="10">
        <v>2010362.1960000002</v>
      </c>
      <c r="F12" s="4"/>
      <c r="G12" s="20">
        <f t="shared" si="0"/>
        <v>1991862.1960000002</v>
      </c>
      <c r="H12" s="23">
        <v>18500</v>
      </c>
      <c r="I12" s="26"/>
      <c r="J12" s="25" t="s">
        <v>63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6" t="s">
        <v>80</v>
      </c>
      <c r="B13" s="6" t="s">
        <v>81</v>
      </c>
      <c r="C13" s="9" t="s">
        <v>32</v>
      </c>
      <c r="D13" s="4"/>
      <c r="E13" s="10">
        <v>61813.2</v>
      </c>
      <c r="F13" s="4"/>
      <c r="G13" s="20">
        <f t="shared" si="0"/>
        <v>61813.2</v>
      </c>
      <c r="H13" s="10">
        <v>0</v>
      </c>
      <c r="I13" s="22"/>
      <c r="J13" s="4" t="s">
        <v>50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6" t="s">
        <v>82</v>
      </c>
      <c r="B14" s="6" t="s">
        <v>83</v>
      </c>
      <c r="C14" s="9" t="s">
        <v>32</v>
      </c>
      <c r="D14" s="4"/>
      <c r="E14" s="10">
        <v>163090</v>
      </c>
      <c r="F14" s="4"/>
      <c r="G14" s="20">
        <f t="shared" si="0"/>
        <v>157990</v>
      </c>
      <c r="H14" s="23">
        <v>5100</v>
      </c>
      <c r="I14" s="24"/>
      <c r="J14" s="25" t="s">
        <v>63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6" t="s">
        <v>84</v>
      </c>
      <c r="B15" s="6" t="s">
        <v>85</v>
      </c>
      <c r="C15" s="9" t="s">
        <v>32</v>
      </c>
      <c r="D15" s="4"/>
      <c r="E15" s="10">
        <v>567460.53</v>
      </c>
      <c r="F15" s="4"/>
      <c r="G15" s="20">
        <f t="shared" si="0"/>
        <v>567460.53</v>
      </c>
      <c r="H15" s="10">
        <v>0</v>
      </c>
      <c r="I15" s="22"/>
      <c r="J15" s="25" t="s">
        <v>86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A16" s="6" t="s">
        <v>87</v>
      </c>
      <c r="B16" s="6" t="s">
        <v>88</v>
      </c>
      <c r="C16" s="9" t="s">
        <v>32</v>
      </c>
      <c r="D16" s="4"/>
      <c r="E16" s="10">
        <v>3465988.4537000004</v>
      </c>
      <c r="F16" s="4"/>
      <c r="G16" s="20">
        <f t="shared" si="0"/>
        <v>3437988.4537000004</v>
      </c>
      <c r="H16" s="10">
        <v>28000</v>
      </c>
      <c r="I16" s="26">
        <v>28000</v>
      </c>
      <c r="J16" s="25" t="s">
        <v>63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6" t="s">
        <v>89</v>
      </c>
      <c r="B17" s="6" t="s">
        <v>90</v>
      </c>
      <c r="C17" s="9" t="s">
        <v>32</v>
      </c>
      <c r="D17" s="4"/>
      <c r="E17" s="10">
        <v>14931158.759800002</v>
      </c>
      <c r="F17" s="4"/>
      <c r="G17" s="20">
        <f t="shared" si="0"/>
        <v>14887859.759800002</v>
      </c>
      <c r="H17" s="10">
        <v>43299</v>
      </c>
      <c r="I17" s="30"/>
      <c r="J17" s="25" t="s">
        <v>63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6" t="s">
        <v>93</v>
      </c>
      <c r="B18" s="6" t="s">
        <v>95</v>
      </c>
      <c r="C18" s="9" t="s">
        <v>32</v>
      </c>
      <c r="D18" s="4"/>
      <c r="E18" s="10">
        <v>779642.05</v>
      </c>
      <c r="F18" s="4"/>
      <c r="G18" s="20">
        <f t="shared" si="0"/>
        <v>779642.05</v>
      </c>
      <c r="H18" s="10"/>
      <c r="I18" s="22"/>
      <c r="J18" s="25" t="s">
        <v>86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6" t="s">
        <v>96</v>
      </c>
      <c r="B19" s="6" t="s">
        <v>98</v>
      </c>
      <c r="C19" s="9" t="s">
        <v>32</v>
      </c>
      <c r="D19" s="4"/>
      <c r="E19" s="10">
        <v>666085.47250000003</v>
      </c>
      <c r="F19" s="4"/>
      <c r="G19" s="20">
        <f t="shared" si="0"/>
        <v>666085.47250000003</v>
      </c>
      <c r="H19" s="10">
        <v>0</v>
      </c>
      <c r="I19" s="22"/>
      <c r="J19" s="4" t="s">
        <v>50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6" t="s">
        <v>99</v>
      </c>
      <c r="B20" s="6" t="s">
        <v>100</v>
      </c>
      <c r="C20" s="9" t="s">
        <v>21</v>
      </c>
      <c r="D20" s="4"/>
      <c r="E20" s="10">
        <v>769080.93</v>
      </c>
      <c r="F20" s="4"/>
      <c r="G20" s="20">
        <f t="shared" si="0"/>
        <v>769080.93</v>
      </c>
      <c r="H20" s="10">
        <v>0</v>
      </c>
      <c r="I20" s="22"/>
      <c r="J20" s="4" t="s">
        <v>50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6" t="s">
        <v>102</v>
      </c>
      <c r="B21" s="6" t="s">
        <v>103</v>
      </c>
      <c r="C21" s="9" t="s">
        <v>32</v>
      </c>
      <c r="D21" s="4"/>
      <c r="E21" s="10">
        <v>11717876.634899998</v>
      </c>
      <c r="F21" s="4"/>
      <c r="G21" s="20">
        <f t="shared" si="0"/>
        <v>11717876.634899998</v>
      </c>
      <c r="H21" s="10">
        <v>0</v>
      </c>
      <c r="I21" s="22"/>
      <c r="J21" s="4" t="s">
        <v>104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6" t="s">
        <v>105</v>
      </c>
      <c r="B22" s="6" t="s">
        <v>106</v>
      </c>
      <c r="C22" s="9" t="s">
        <v>32</v>
      </c>
      <c r="D22" s="4"/>
      <c r="E22" s="10">
        <v>11574631.1209</v>
      </c>
      <c r="F22" s="4"/>
      <c r="G22" s="20">
        <f t="shared" si="0"/>
        <v>11574631.1209</v>
      </c>
      <c r="H22" s="10">
        <v>0</v>
      </c>
      <c r="I22" s="22"/>
      <c r="J22" s="25" t="s">
        <v>86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6" t="s">
        <v>107</v>
      </c>
      <c r="B23" s="6" t="s">
        <v>108</v>
      </c>
      <c r="C23" s="9" t="s">
        <v>32</v>
      </c>
      <c r="D23" s="4"/>
      <c r="E23" s="10">
        <v>2483496.3068000004</v>
      </c>
      <c r="F23" s="4"/>
      <c r="G23" s="20">
        <f t="shared" si="0"/>
        <v>2482098.3068000004</v>
      </c>
      <c r="H23" s="10">
        <v>1398</v>
      </c>
      <c r="I23" s="22"/>
      <c r="J23" s="25" t="s">
        <v>63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6" t="s">
        <v>109</v>
      </c>
      <c r="B24" s="6" t="s">
        <v>110</v>
      </c>
      <c r="C24" s="9" t="s">
        <v>21</v>
      </c>
      <c r="D24" s="4"/>
      <c r="E24" s="10">
        <v>126443.34179999999</v>
      </c>
      <c r="F24" s="4"/>
      <c r="G24" s="20">
        <f t="shared" si="0"/>
        <v>61728.341799999995</v>
      </c>
      <c r="H24" s="23">
        <v>64715</v>
      </c>
      <c r="I24" s="32">
        <v>64715</v>
      </c>
      <c r="J24" s="2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6" t="s">
        <v>111</v>
      </c>
      <c r="B25" s="6" t="s">
        <v>112</v>
      </c>
      <c r="C25" s="9" t="s">
        <v>32</v>
      </c>
      <c r="D25" s="4"/>
      <c r="E25" s="10">
        <v>2980057.6760000009</v>
      </c>
      <c r="F25" s="4"/>
      <c r="G25" s="20">
        <f t="shared" si="0"/>
        <v>2961857.6760000009</v>
      </c>
      <c r="H25" s="23">
        <v>18200</v>
      </c>
      <c r="I25" s="26">
        <v>1000</v>
      </c>
      <c r="J25" s="25" t="s">
        <v>63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6" t="s">
        <v>113</v>
      </c>
      <c r="B26" s="6" t="s">
        <v>114</v>
      </c>
      <c r="C26" s="9" t="s">
        <v>32</v>
      </c>
      <c r="D26" s="4"/>
      <c r="E26" s="10">
        <v>9536057.6385999992</v>
      </c>
      <c r="F26" s="4"/>
      <c r="G26" s="20">
        <f t="shared" si="0"/>
        <v>9536057.6385999992</v>
      </c>
      <c r="H26" s="10">
        <v>0</v>
      </c>
      <c r="I26" s="22"/>
      <c r="J26" s="25" t="s">
        <v>86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>
      <c r="A27" s="6" t="s">
        <v>115</v>
      </c>
      <c r="B27" s="6" t="s">
        <v>116</v>
      </c>
      <c r="C27" s="9" t="s">
        <v>32</v>
      </c>
      <c r="D27" s="4"/>
      <c r="E27" s="10">
        <v>0</v>
      </c>
      <c r="F27" s="4"/>
      <c r="G27" s="20">
        <f t="shared" si="0"/>
        <v>0</v>
      </c>
      <c r="H27" s="10">
        <v>0</v>
      </c>
      <c r="I27" s="2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6" t="s">
        <v>118</v>
      </c>
      <c r="B28" s="6" t="s">
        <v>119</v>
      </c>
      <c r="C28" s="9" t="s">
        <v>32</v>
      </c>
      <c r="D28" s="4"/>
      <c r="E28" s="10">
        <v>97500</v>
      </c>
      <c r="F28" s="4"/>
      <c r="G28" s="20">
        <f t="shared" si="0"/>
        <v>97500</v>
      </c>
      <c r="H28" s="10">
        <v>0</v>
      </c>
      <c r="I28" s="22"/>
      <c r="J28" s="4" t="s">
        <v>50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6" t="s">
        <v>120</v>
      </c>
      <c r="B29" s="6" t="s">
        <v>121</v>
      </c>
      <c r="C29" s="9" t="s">
        <v>32</v>
      </c>
      <c r="D29" s="4"/>
      <c r="E29" s="10">
        <v>2830643.3479999993</v>
      </c>
      <c r="F29" s="4"/>
      <c r="G29" s="20">
        <f t="shared" si="0"/>
        <v>2830643.3479999993</v>
      </c>
      <c r="H29" s="10">
        <v>0</v>
      </c>
      <c r="I29" s="22"/>
      <c r="J29" s="25" t="s">
        <v>86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6" t="s">
        <v>123</v>
      </c>
      <c r="B30" s="6" t="s">
        <v>124</v>
      </c>
      <c r="C30" s="9" t="s">
        <v>32</v>
      </c>
      <c r="D30" s="4"/>
      <c r="E30" s="10">
        <v>262620</v>
      </c>
      <c r="F30" s="4"/>
      <c r="G30" s="20">
        <f t="shared" si="0"/>
        <v>262620</v>
      </c>
      <c r="H30" s="10">
        <v>0</v>
      </c>
      <c r="I30" s="22"/>
      <c r="J30" s="4" t="s">
        <v>50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6" t="s">
        <v>127</v>
      </c>
      <c r="B31" s="6" t="s">
        <v>128</v>
      </c>
      <c r="C31" s="9" t="s">
        <v>32</v>
      </c>
      <c r="D31" s="4"/>
      <c r="E31" s="10">
        <v>3541660.72</v>
      </c>
      <c r="F31" s="4"/>
      <c r="G31" s="20">
        <f t="shared" si="0"/>
        <v>3541660.72</v>
      </c>
      <c r="H31" s="10">
        <v>0</v>
      </c>
      <c r="I31" s="22"/>
      <c r="J31" s="4" t="s">
        <v>50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6" t="s">
        <v>130</v>
      </c>
      <c r="B32" s="6" t="s">
        <v>131</v>
      </c>
      <c r="C32" s="9" t="s">
        <v>32</v>
      </c>
      <c r="D32" s="4"/>
      <c r="E32" s="10">
        <v>345751.42789999989</v>
      </c>
      <c r="F32" s="4"/>
      <c r="G32" s="20">
        <f t="shared" si="0"/>
        <v>345751.42789999989</v>
      </c>
      <c r="H32" s="10">
        <v>0</v>
      </c>
      <c r="I32" s="22"/>
      <c r="J32" s="4" t="s">
        <v>50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6" t="s">
        <v>132</v>
      </c>
      <c r="B33" s="6" t="s">
        <v>133</v>
      </c>
      <c r="C33" s="9" t="s">
        <v>32</v>
      </c>
      <c r="D33" s="4"/>
      <c r="E33" s="10">
        <v>543393.93599999999</v>
      </c>
      <c r="F33" s="4"/>
      <c r="G33" s="20">
        <f t="shared" si="0"/>
        <v>543393.93599999999</v>
      </c>
      <c r="H33" s="10">
        <v>0</v>
      </c>
      <c r="I33" s="22"/>
      <c r="J33" s="4" t="s">
        <v>50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6" t="s">
        <v>134</v>
      </c>
      <c r="B34" s="6" t="s">
        <v>135</v>
      </c>
      <c r="C34" s="9" t="s">
        <v>32</v>
      </c>
      <c r="D34" s="4"/>
      <c r="E34" s="10">
        <v>627004.21330000006</v>
      </c>
      <c r="F34" s="4"/>
      <c r="G34" s="20">
        <f t="shared" si="0"/>
        <v>610004.21330000006</v>
      </c>
      <c r="H34" s="23">
        <v>17000</v>
      </c>
      <c r="I34" s="24"/>
      <c r="J34" s="25" t="s">
        <v>63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36" t="s">
        <v>137</v>
      </c>
      <c r="B35" s="36" t="s">
        <v>138</v>
      </c>
      <c r="C35" s="38" t="s">
        <v>32</v>
      </c>
      <c r="D35" s="25"/>
      <c r="E35" s="10">
        <v>0.32969999998807908</v>
      </c>
      <c r="F35" s="25"/>
      <c r="G35" s="39">
        <f t="shared" si="0"/>
        <v>0.32969999998807908</v>
      </c>
      <c r="H35" s="10">
        <v>0</v>
      </c>
      <c r="I35" s="22"/>
      <c r="J35" s="4" t="s">
        <v>50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6" t="s">
        <v>140</v>
      </c>
      <c r="B36" s="6" t="s">
        <v>141</v>
      </c>
      <c r="C36" s="9" t="s">
        <v>32</v>
      </c>
      <c r="D36" s="4"/>
      <c r="E36" s="10">
        <v>-0.28719999790191653</v>
      </c>
      <c r="F36" s="4"/>
      <c r="G36" s="20">
        <f t="shared" si="0"/>
        <v>-0.28719999790191653</v>
      </c>
      <c r="H36" s="10">
        <v>0</v>
      </c>
      <c r="I36" s="2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6" t="s">
        <v>142</v>
      </c>
      <c r="B37" s="6" t="s">
        <v>143</v>
      </c>
      <c r="C37" s="9" t="s">
        <v>21</v>
      </c>
      <c r="D37" s="4"/>
      <c r="E37" s="10">
        <v>2237506.0156000005</v>
      </c>
      <c r="F37" s="4"/>
      <c r="G37" s="20">
        <f t="shared" si="0"/>
        <v>2237506.0156000005</v>
      </c>
      <c r="H37" s="10">
        <v>0</v>
      </c>
      <c r="I37" s="22"/>
      <c r="J37" s="4" t="s">
        <v>50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6" t="s">
        <v>144</v>
      </c>
      <c r="B38" s="6" t="s">
        <v>145</v>
      </c>
      <c r="C38" s="9" t="s">
        <v>21</v>
      </c>
      <c r="D38" s="4"/>
      <c r="E38" s="10">
        <v>563631.25</v>
      </c>
      <c r="F38" s="4"/>
      <c r="G38" s="20">
        <f t="shared" si="0"/>
        <v>563631.25</v>
      </c>
      <c r="H38" s="10">
        <v>0</v>
      </c>
      <c r="I38" s="22"/>
      <c r="J38" s="4" t="s">
        <v>50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6" t="s">
        <v>146</v>
      </c>
      <c r="B39" s="6" t="s">
        <v>147</v>
      </c>
      <c r="C39" s="9" t="s">
        <v>21</v>
      </c>
      <c r="D39" s="4"/>
      <c r="E39" s="10">
        <v>261162.48699999999</v>
      </c>
      <c r="F39" s="4"/>
      <c r="G39" s="20">
        <f t="shared" si="0"/>
        <v>206884.48699999999</v>
      </c>
      <c r="H39" s="23">
        <v>54278</v>
      </c>
      <c r="I39" s="24"/>
      <c r="J39" s="25" t="s">
        <v>63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6" t="s">
        <v>148</v>
      </c>
      <c r="B40" s="6" t="s">
        <v>149</v>
      </c>
      <c r="C40" s="9" t="s">
        <v>21</v>
      </c>
      <c r="D40" s="4"/>
      <c r="E40" s="10">
        <v>134597.70000000001</v>
      </c>
      <c r="F40" s="4"/>
      <c r="G40" s="20">
        <f t="shared" si="0"/>
        <v>134597.70000000001</v>
      </c>
      <c r="H40" s="10">
        <v>0</v>
      </c>
      <c r="I40" s="22"/>
      <c r="J40" s="4" t="s">
        <v>50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6" t="s">
        <v>150</v>
      </c>
      <c r="B41" s="6" t="s">
        <v>151</v>
      </c>
      <c r="C41" s="9" t="s">
        <v>21</v>
      </c>
      <c r="D41" s="4"/>
      <c r="E41" s="10">
        <v>136637</v>
      </c>
      <c r="F41" s="4"/>
      <c r="G41" s="20">
        <f t="shared" si="0"/>
        <v>113637</v>
      </c>
      <c r="H41" s="23">
        <v>23000</v>
      </c>
      <c r="I41" s="23"/>
      <c r="J41" s="2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6" t="s">
        <v>152</v>
      </c>
      <c r="B42" s="6" t="s">
        <v>153</v>
      </c>
      <c r="C42" s="9" t="s">
        <v>21</v>
      </c>
      <c r="D42" s="4"/>
      <c r="E42" s="10">
        <v>218449.2</v>
      </c>
      <c r="F42" s="4"/>
      <c r="G42" s="20">
        <f t="shared" si="0"/>
        <v>218449.2</v>
      </c>
      <c r="H42" s="10">
        <v>0</v>
      </c>
      <c r="I42" s="22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6" t="s">
        <v>154</v>
      </c>
      <c r="B43" s="6" t="s">
        <v>155</v>
      </c>
      <c r="C43" s="9" t="s">
        <v>21</v>
      </c>
      <c r="D43" s="4"/>
      <c r="E43" s="10">
        <v>723842.40910000016</v>
      </c>
      <c r="F43" s="4"/>
      <c r="G43" s="20">
        <f t="shared" si="0"/>
        <v>628917.8252000002</v>
      </c>
      <c r="H43" s="23">
        <v>94924.583899999998</v>
      </c>
      <c r="I43" s="24"/>
      <c r="J43" s="25" t="s">
        <v>63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6" t="s">
        <v>156</v>
      </c>
      <c r="B44" s="6" t="s">
        <v>157</v>
      </c>
      <c r="C44" s="9" t="s">
        <v>21</v>
      </c>
      <c r="D44" s="4"/>
      <c r="E44" s="10">
        <v>946278.40000000002</v>
      </c>
      <c r="F44" s="4"/>
      <c r="G44" s="20">
        <f t="shared" si="0"/>
        <v>946278.40000000002</v>
      </c>
      <c r="H44" s="10">
        <v>0</v>
      </c>
      <c r="I44" s="22"/>
      <c r="J44" s="4" t="s">
        <v>158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6" t="s">
        <v>159</v>
      </c>
      <c r="B45" s="6" t="s">
        <v>160</v>
      </c>
      <c r="C45" s="9" t="s">
        <v>32</v>
      </c>
      <c r="D45" s="4"/>
      <c r="E45" s="10">
        <v>1941097.5615999997</v>
      </c>
      <c r="F45" s="4"/>
      <c r="G45" s="20">
        <f t="shared" si="0"/>
        <v>1941097.5615999997</v>
      </c>
      <c r="H45" s="10">
        <v>0</v>
      </c>
      <c r="I45" s="22"/>
      <c r="J45" s="4" t="s">
        <v>50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6" t="s">
        <v>162</v>
      </c>
      <c r="B46" s="6" t="s">
        <v>163</v>
      </c>
      <c r="C46" s="9" t="s">
        <v>32</v>
      </c>
      <c r="D46" s="4"/>
      <c r="E46" s="10">
        <v>609570.66340000008</v>
      </c>
      <c r="F46" s="4"/>
      <c r="G46" s="20">
        <f t="shared" si="0"/>
        <v>609570.66340000008</v>
      </c>
      <c r="H46" s="10">
        <v>0</v>
      </c>
      <c r="I46" s="22"/>
      <c r="J46" s="4" t="s">
        <v>50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6" t="s">
        <v>164</v>
      </c>
      <c r="B47" s="6" t="s">
        <v>165</v>
      </c>
      <c r="C47" s="9" t="s">
        <v>32</v>
      </c>
      <c r="D47" s="4"/>
      <c r="E47" s="10">
        <v>99000</v>
      </c>
      <c r="F47" s="4"/>
      <c r="G47" s="20">
        <f t="shared" si="0"/>
        <v>99000</v>
      </c>
      <c r="H47" s="10">
        <v>0</v>
      </c>
      <c r="I47" s="22"/>
      <c r="J47" s="4" t="s">
        <v>50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6" t="s">
        <v>166</v>
      </c>
      <c r="B48" s="6" t="s">
        <v>167</v>
      </c>
      <c r="C48" s="9" t="s">
        <v>21</v>
      </c>
      <c r="D48" s="4"/>
      <c r="E48" s="10">
        <v>175481</v>
      </c>
      <c r="F48" s="4"/>
      <c r="G48" s="20">
        <f t="shared" si="0"/>
        <v>175481</v>
      </c>
      <c r="H48" s="10">
        <v>0</v>
      </c>
      <c r="I48" s="22"/>
      <c r="J48" s="4" t="s">
        <v>50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6" t="s">
        <v>168</v>
      </c>
      <c r="B49" s="6" t="s">
        <v>169</v>
      </c>
      <c r="C49" s="9" t="s">
        <v>32</v>
      </c>
      <c r="D49" s="4"/>
      <c r="E49" s="10">
        <v>632757.55000000005</v>
      </c>
      <c r="F49" s="4"/>
      <c r="G49" s="20">
        <f t="shared" si="0"/>
        <v>632757.55000000005</v>
      </c>
      <c r="H49" s="10">
        <v>0</v>
      </c>
      <c r="I49" s="22"/>
      <c r="J49" s="4" t="s">
        <v>170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6" t="s">
        <v>171</v>
      </c>
      <c r="B50" s="6" t="s">
        <v>172</v>
      </c>
      <c r="C50" s="9" t="s">
        <v>32</v>
      </c>
      <c r="D50" s="4"/>
      <c r="E50" s="10">
        <v>1067941.44</v>
      </c>
      <c r="F50" s="4"/>
      <c r="G50" s="20">
        <f t="shared" si="0"/>
        <v>1067941.44</v>
      </c>
      <c r="H50" s="10">
        <v>0</v>
      </c>
      <c r="I50" s="22"/>
      <c r="J50" s="4" t="s">
        <v>170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6" t="s">
        <v>173</v>
      </c>
      <c r="B51" s="6" t="s">
        <v>174</v>
      </c>
      <c r="C51" s="9" t="s">
        <v>32</v>
      </c>
      <c r="D51" s="4"/>
      <c r="E51" s="10">
        <v>1673517.92</v>
      </c>
      <c r="F51" s="4"/>
      <c r="G51" s="20">
        <f t="shared" si="0"/>
        <v>1673517.92</v>
      </c>
      <c r="H51" s="10">
        <v>0</v>
      </c>
      <c r="I51" s="22"/>
      <c r="J51" s="4" t="s">
        <v>170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6" t="s">
        <v>175</v>
      </c>
      <c r="B52" s="6" t="s">
        <v>176</v>
      </c>
      <c r="C52" s="9" t="s">
        <v>32</v>
      </c>
      <c r="D52" s="4"/>
      <c r="E52" s="10">
        <v>909956</v>
      </c>
      <c r="F52" s="4"/>
      <c r="G52" s="20">
        <f t="shared" si="0"/>
        <v>909956</v>
      </c>
      <c r="H52" s="10">
        <v>0</v>
      </c>
      <c r="I52" s="22"/>
      <c r="J52" s="4" t="s">
        <v>170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6" t="s">
        <v>178</v>
      </c>
      <c r="B53" s="6" t="s">
        <v>179</v>
      </c>
      <c r="C53" s="9" t="s">
        <v>32</v>
      </c>
      <c r="D53" s="4"/>
      <c r="E53" s="10">
        <v>587426</v>
      </c>
      <c r="F53" s="4"/>
      <c r="G53" s="20">
        <f t="shared" si="0"/>
        <v>587426</v>
      </c>
      <c r="H53" s="10">
        <v>0</v>
      </c>
      <c r="I53" s="22"/>
      <c r="J53" s="4" t="s">
        <v>180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6" t="s">
        <v>181</v>
      </c>
      <c r="B54" s="6" t="s">
        <v>182</v>
      </c>
      <c r="C54" s="9" t="s">
        <v>32</v>
      </c>
      <c r="D54" s="4"/>
      <c r="E54" s="10">
        <v>5660865</v>
      </c>
      <c r="F54" s="4"/>
      <c r="G54" s="20">
        <f t="shared" si="0"/>
        <v>5660865</v>
      </c>
      <c r="H54" s="10">
        <v>0</v>
      </c>
      <c r="I54" s="22"/>
      <c r="J54" s="4" t="s">
        <v>180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6" t="s">
        <v>183</v>
      </c>
      <c r="B55" s="6" t="s">
        <v>184</v>
      </c>
      <c r="C55" s="9" t="s">
        <v>32</v>
      </c>
      <c r="D55" s="4"/>
      <c r="E55" s="10">
        <v>5548830.7699999996</v>
      </c>
      <c r="F55" s="4"/>
      <c r="G55" s="20">
        <f t="shared" si="0"/>
        <v>5548830.7699999996</v>
      </c>
      <c r="H55" s="10">
        <v>0</v>
      </c>
      <c r="I55" s="22"/>
      <c r="J55" s="4" t="s">
        <v>180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6" t="s">
        <v>186</v>
      </c>
      <c r="B56" s="6" t="s">
        <v>187</v>
      </c>
      <c r="C56" s="9" t="s">
        <v>32</v>
      </c>
      <c r="D56" s="4"/>
      <c r="E56" s="10">
        <v>9790194.4056000002</v>
      </c>
      <c r="F56" s="4"/>
      <c r="G56" s="20">
        <f t="shared" si="0"/>
        <v>9790194.4056000002</v>
      </c>
      <c r="H56" s="10">
        <v>0</v>
      </c>
      <c r="I56" s="22"/>
      <c r="J56" s="4" t="s">
        <v>180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6" t="s">
        <v>189</v>
      </c>
      <c r="B57" s="6" t="s">
        <v>190</v>
      </c>
      <c r="C57" s="9" t="s">
        <v>21</v>
      </c>
      <c r="D57" s="4"/>
      <c r="E57" s="10">
        <v>1900487.3234000001</v>
      </c>
      <c r="F57" s="4"/>
      <c r="G57" s="20">
        <f t="shared" si="0"/>
        <v>1900487.3234000001</v>
      </c>
      <c r="H57" s="10">
        <v>0</v>
      </c>
      <c r="I57" s="22"/>
      <c r="J57" s="4" t="s">
        <v>180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6" t="s">
        <v>191</v>
      </c>
      <c r="B58" s="6" t="s">
        <v>192</v>
      </c>
      <c r="C58" s="9" t="s">
        <v>21</v>
      </c>
      <c r="D58" s="4"/>
      <c r="E58" s="10">
        <v>1066357.6089999997</v>
      </c>
      <c r="F58" s="4"/>
      <c r="G58" s="20">
        <f t="shared" si="0"/>
        <v>1033239.6089999997</v>
      </c>
      <c r="H58" s="23">
        <v>33118</v>
      </c>
      <c r="I58" s="24"/>
      <c r="J58" s="25" t="s">
        <v>63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6" t="s">
        <v>194</v>
      </c>
      <c r="B59" s="6" t="s">
        <v>195</v>
      </c>
      <c r="C59" s="9" t="s">
        <v>21</v>
      </c>
      <c r="D59" s="4"/>
      <c r="E59" s="10">
        <v>356163.46240000002</v>
      </c>
      <c r="F59" s="4"/>
      <c r="G59" s="20">
        <f t="shared" si="0"/>
        <v>282278.46240000002</v>
      </c>
      <c r="H59" s="23">
        <v>73885</v>
      </c>
      <c r="I59" s="24"/>
      <c r="J59" s="25" t="s">
        <v>63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6" t="s">
        <v>196</v>
      </c>
      <c r="B60" s="6" t="s">
        <v>197</v>
      </c>
      <c r="C60" s="9" t="s">
        <v>21</v>
      </c>
      <c r="D60" s="4"/>
      <c r="E60" s="10">
        <v>55640</v>
      </c>
      <c r="F60" s="4"/>
      <c r="G60" s="20">
        <f t="shared" si="0"/>
        <v>42630</v>
      </c>
      <c r="H60" s="23">
        <v>13010</v>
      </c>
      <c r="I60" s="24"/>
      <c r="J60" s="25" t="s">
        <v>63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6" t="s">
        <v>198</v>
      </c>
      <c r="B61" s="6" t="s">
        <v>199</v>
      </c>
      <c r="C61" s="9" t="s">
        <v>21</v>
      </c>
      <c r="D61" s="4"/>
      <c r="E61" s="10">
        <v>598727.61860000005</v>
      </c>
      <c r="F61" s="4"/>
      <c r="G61" s="20">
        <f t="shared" si="0"/>
        <v>577727.61860000005</v>
      </c>
      <c r="H61" s="23">
        <v>21000</v>
      </c>
      <c r="I61" s="24"/>
      <c r="J61" s="25" t="s">
        <v>63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6" t="s">
        <v>200</v>
      </c>
      <c r="B62" s="6" t="s">
        <v>201</v>
      </c>
      <c r="C62" s="9" t="s">
        <v>32</v>
      </c>
      <c r="D62" s="4"/>
      <c r="E62" s="10">
        <v>715566.78280000016</v>
      </c>
      <c r="F62" s="4"/>
      <c r="G62" s="20">
        <f t="shared" si="0"/>
        <v>609516.78280000016</v>
      </c>
      <c r="H62" s="23">
        <v>106050</v>
      </c>
      <c r="I62" s="24"/>
      <c r="J62" s="25" t="s">
        <v>63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6" t="s">
        <v>202</v>
      </c>
      <c r="B63" s="6" t="s">
        <v>203</v>
      </c>
      <c r="C63" s="9" t="s">
        <v>32</v>
      </c>
      <c r="D63" s="4"/>
      <c r="E63" s="10">
        <v>393843.66</v>
      </c>
      <c r="F63" s="25"/>
      <c r="G63" s="20">
        <f t="shared" si="0"/>
        <v>393843.66</v>
      </c>
      <c r="H63" s="10">
        <v>0</v>
      </c>
      <c r="I63" s="22"/>
      <c r="J63" s="2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6" t="s">
        <v>204</v>
      </c>
      <c r="B64" s="6" t="s">
        <v>205</v>
      </c>
      <c r="C64" s="9" t="s">
        <v>32</v>
      </c>
      <c r="D64" s="4"/>
      <c r="E64" s="10">
        <v>301181.36</v>
      </c>
      <c r="F64" s="4"/>
      <c r="G64" s="20">
        <f t="shared" si="0"/>
        <v>261825.36</v>
      </c>
      <c r="H64" s="23">
        <v>39356</v>
      </c>
      <c r="I64" s="24"/>
      <c r="J64" s="25" t="s">
        <v>63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6" t="s">
        <v>206</v>
      </c>
      <c r="B65" s="6" t="s">
        <v>207</v>
      </c>
      <c r="C65" s="9" t="s">
        <v>21</v>
      </c>
      <c r="D65" s="4"/>
      <c r="E65" s="10">
        <v>477639.19099999993</v>
      </c>
      <c r="F65" s="4"/>
      <c r="G65" s="20">
        <f t="shared" si="0"/>
        <v>477639.19099999993</v>
      </c>
      <c r="H65" s="10">
        <v>0</v>
      </c>
      <c r="I65" s="22"/>
      <c r="J65" s="4" t="s">
        <v>50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6" t="s">
        <v>208</v>
      </c>
      <c r="B66" s="6" t="s">
        <v>209</v>
      </c>
      <c r="C66" s="9" t="s">
        <v>21</v>
      </c>
      <c r="D66" s="4"/>
      <c r="E66" s="10">
        <v>678638.5</v>
      </c>
      <c r="F66" s="4"/>
      <c r="G66" s="20">
        <f t="shared" si="0"/>
        <v>678638.5</v>
      </c>
      <c r="H66" s="10">
        <v>0</v>
      </c>
      <c r="I66" s="22"/>
      <c r="J66" s="4" t="s">
        <v>50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6" t="s">
        <v>210</v>
      </c>
      <c r="B67" s="6" t="s">
        <v>211</v>
      </c>
      <c r="C67" s="9" t="s">
        <v>32</v>
      </c>
      <c r="D67" s="4"/>
      <c r="E67" s="10">
        <v>245508.07339999999</v>
      </c>
      <c r="F67" s="4"/>
      <c r="G67" s="20">
        <f t="shared" si="0"/>
        <v>245508.07339999999</v>
      </c>
      <c r="H67" s="10">
        <v>0</v>
      </c>
      <c r="I67" s="22"/>
      <c r="J67" s="4" t="s">
        <v>50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6" t="s">
        <v>212</v>
      </c>
      <c r="B68" s="6" t="s">
        <v>213</v>
      </c>
      <c r="C68" s="9" t="s">
        <v>21</v>
      </c>
      <c r="D68" s="4"/>
      <c r="E68" s="10">
        <v>458502.25640000007</v>
      </c>
      <c r="F68" s="4"/>
      <c r="G68" s="20">
        <f t="shared" si="0"/>
        <v>373906.75000000006</v>
      </c>
      <c r="H68" s="23">
        <v>84595.506399999998</v>
      </c>
      <c r="I68" s="24"/>
      <c r="J68" s="25" t="s">
        <v>63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6" t="s">
        <v>214</v>
      </c>
      <c r="B69" s="6" t="s">
        <v>215</v>
      </c>
      <c r="C69" s="9" t="s">
        <v>21</v>
      </c>
      <c r="D69" s="4"/>
      <c r="E69" s="10">
        <v>491482.77309999993</v>
      </c>
      <c r="F69" s="4"/>
      <c r="G69" s="20">
        <f t="shared" si="0"/>
        <v>491482.77309999993</v>
      </c>
      <c r="H69" s="10">
        <v>0</v>
      </c>
      <c r="I69" s="2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6" t="s">
        <v>216</v>
      </c>
      <c r="B70" s="6" t="s">
        <v>217</v>
      </c>
      <c r="C70" s="9" t="s">
        <v>21</v>
      </c>
      <c r="D70" s="4"/>
      <c r="E70" s="10">
        <v>1485</v>
      </c>
      <c r="F70" s="4"/>
      <c r="G70" s="20">
        <f t="shared" si="0"/>
        <v>1485</v>
      </c>
      <c r="H70" s="10">
        <v>0</v>
      </c>
      <c r="I70" s="2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6" t="s">
        <v>218</v>
      </c>
      <c r="B71" s="6" t="s">
        <v>219</v>
      </c>
      <c r="C71" s="9" t="s">
        <v>21</v>
      </c>
      <c r="D71" s="4"/>
      <c r="E71" s="10">
        <v>25120</v>
      </c>
      <c r="F71" s="4"/>
      <c r="G71" s="20">
        <f t="shared" si="0"/>
        <v>25120</v>
      </c>
      <c r="H71" s="10">
        <v>0</v>
      </c>
      <c r="I71" s="22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6" t="s">
        <v>220</v>
      </c>
      <c r="B72" s="6" t="s">
        <v>221</v>
      </c>
      <c r="C72" s="9" t="s">
        <v>21</v>
      </c>
      <c r="D72" s="4"/>
      <c r="E72" s="10">
        <v>52905</v>
      </c>
      <c r="F72" s="4"/>
      <c r="G72" s="20">
        <f t="shared" si="0"/>
        <v>0</v>
      </c>
      <c r="H72" s="23">
        <v>52905</v>
      </c>
      <c r="I72" s="23"/>
      <c r="J72" s="25" t="s">
        <v>222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6" t="s">
        <v>223</v>
      </c>
      <c r="B73" s="6" t="s">
        <v>224</v>
      </c>
      <c r="C73" s="9" t="s">
        <v>21</v>
      </c>
      <c r="D73" s="4"/>
      <c r="E73" s="10">
        <v>30955055</v>
      </c>
      <c r="F73" s="4"/>
      <c r="G73" s="20">
        <f t="shared" si="0"/>
        <v>30955055</v>
      </c>
      <c r="H73" s="10">
        <v>0</v>
      </c>
      <c r="I73" s="22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6" t="s">
        <v>225</v>
      </c>
      <c r="B74" s="6" t="s">
        <v>226</v>
      </c>
      <c r="C74" s="9" t="s">
        <v>21</v>
      </c>
      <c r="D74" s="4"/>
      <c r="E74" s="10">
        <v>3286179.5</v>
      </c>
      <c r="F74" s="4"/>
      <c r="G74" s="20">
        <f t="shared" si="0"/>
        <v>3286179.5</v>
      </c>
      <c r="H74" s="10">
        <v>0</v>
      </c>
      <c r="I74" s="22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6" t="s">
        <v>227</v>
      </c>
      <c r="B75" s="6" t="s">
        <v>228</v>
      </c>
      <c r="C75" s="9" t="s">
        <v>21</v>
      </c>
      <c r="D75" s="4"/>
      <c r="E75" s="10">
        <v>75000</v>
      </c>
      <c r="F75" s="4"/>
      <c r="G75" s="20">
        <f t="shared" si="0"/>
        <v>75000</v>
      </c>
      <c r="H75" s="10">
        <v>0</v>
      </c>
      <c r="I75" s="22"/>
      <c r="J75" s="4"/>
      <c r="K75" s="50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6" t="s">
        <v>229</v>
      </c>
      <c r="B76" s="6" t="s">
        <v>230</v>
      </c>
      <c r="C76" s="9" t="s">
        <v>21</v>
      </c>
      <c r="D76" s="4"/>
      <c r="E76" s="30">
        <v>1296389.8518000001</v>
      </c>
      <c r="F76" s="10"/>
      <c r="G76" s="20">
        <f t="shared" si="0"/>
        <v>584213.85180000006</v>
      </c>
      <c r="H76" s="23">
        <v>712176</v>
      </c>
      <c r="I76" s="23"/>
      <c r="J76" s="25" t="s">
        <v>231</v>
      </c>
      <c r="K76" s="50">
        <v>2.9999974766727025E-3</v>
      </c>
      <c r="L76" s="10"/>
      <c r="M76" s="4" t="s">
        <v>17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6" t="s">
        <v>232</v>
      </c>
      <c r="B77" s="6" t="s">
        <v>233</v>
      </c>
      <c r="C77" s="9" t="s">
        <v>32</v>
      </c>
      <c r="D77" s="4"/>
      <c r="E77" s="10">
        <v>493109.67749999999</v>
      </c>
      <c r="F77" s="4"/>
      <c r="G77" s="20">
        <f t="shared" si="0"/>
        <v>-0.32250000000931323</v>
      </c>
      <c r="H77" s="24">
        <v>493110</v>
      </c>
      <c r="I77" s="22"/>
      <c r="J77" s="51">
        <v>2.9999974766727025E-3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6" t="s">
        <v>234</v>
      </c>
      <c r="B78" s="6" t="s">
        <v>235</v>
      </c>
      <c r="C78" s="9" t="s">
        <v>32</v>
      </c>
      <c r="D78" s="4"/>
      <c r="E78" s="10">
        <v>58833.574999999997</v>
      </c>
      <c r="F78" s="4"/>
      <c r="G78" s="20">
        <f t="shared" si="0"/>
        <v>-0.42500000000291038</v>
      </c>
      <c r="H78" s="24">
        <v>58834</v>
      </c>
      <c r="I78" s="2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6" t="s">
        <v>236</v>
      </c>
      <c r="B79" s="6" t="s">
        <v>237</v>
      </c>
      <c r="C79" s="9" t="s">
        <v>21</v>
      </c>
      <c r="D79" s="4"/>
      <c r="E79" s="10">
        <v>77295.0628</v>
      </c>
      <c r="F79" s="4"/>
      <c r="G79" s="20">
        <f t="shared" si="0"/>
        <v>77295.0628</v>
      </c>
      <c r="H79" s="10">
        <v>0</v>
      </c>
      <c r="I79" s="22"/>
      <c r="J79" s="4" t="s">
        <v>238</v>
      </c>
      <c r="K79" s="10"/>
      <c r="L79" s="10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6" t="s">
        <v>239</v>
      </c>
      <c r="B80" s="6" t="s">
        <v>240</v>
      </c>
      <c r="C80" s="9" t="s">
        <v>21</v>
      </c>
      <c r="D80" s="4"/>
      <c r="E80" s="10">
        <v>182809.93920000002</v>
      </c>
      <c r="F80" s="4"/>
      <c r="G80" s="20">
        <f t="shared" si="0"/>
        <v>182809.93920000002</v>
      </c>
      <c r="H80" s="4"/>
      <c r="I80" s="4"/>
      <c r="J80" s="4"/>
      <c r="K80" s="10"/>
      <c r="L80" s="10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6" t="s">
        <v>241</v>
      </c>
      <c r="B81" s="6" t="s">
        <v>242</v>
      </c>
      <c r="C81" s="9" t="s">
        <v>21</v>
      </c>
      <c r="D81" s="4"/>
      <c r="E81" s="10">
        <v>165236.89300000004</v>
      </c>
      <c r="F81" s="4"/>
      <c r="G81" s="20">
        <f t="shared" si="0"/>
        <v>165236.89300000004</v>
      </c>
      <c r="H81" s="4"/>
      <c r="I81" s="4"/>
      <c r="J81" s="4"/>
      <c r="K81" s="10"/>
      <c r="L81" s="20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6" t="s">
        <v>243</v>
      </c>
      <c r="B82" s="6" t="s">
        <v>244</v>
      </c>
      <c r="C82" s="9" t="s">
        <v>21</v>
      </c>
      <c r="D82" s="4"/>
      <c r="E82" s="10">
        <v>1401545.94</v>
      </c>
      <c r="F82" s="4"/>
      <c r="G82" s="20">
        <f t="shared" si="0"/>
        <v>1401545.94</v>
      </c>
      <c r="H82" s="4"/>
      <c r="I82" s="4"/>
      <c r="J82" s="50">
        <v>2.9999974766727025E-3</v>
      </c>
      <c r="K82" s="10"/>
      <c r="L82" s="10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6" t="s">
        <v>245</v>
      </c>
      <c r="B83" s="6" t="s">
        <v>246</v>
      </c>
      <c r="C83" s="9" t="s">
        <v>21</v>
      </c>
      <c r="D83" s="4"/>
      <c r="E83" s="10">
        <v>-2886890</v>
      </c>
      <c r="F83" s="4"/>
      <c r="G83" s="20">
        <f t="shared" si="0"/>
        <v>-2886890</v>
      </c>
      <c r="H83" s="4"/>
      <c r="I83" s="4"/>
      <c r="J83" s="4"/>
      <c r="K83" s="10"/>
      <c r="L83" s="10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6" t="s">
        <v>247</v>
      </c>
      <c r="B84" s="6" t="s">
        <v>248</v>
      </c>
      <c r="C84" s="9" t="s">
        <v>21</v>
      </c>
      <c r="D84" s="4"/>
      <c r="E84" s="10">
        <v>0.28719999790191653</v>
      </c>
      <c r="F84" s="4"/>
      <c r="G84" s="20">
        <f t="shared" si="0"/>
        <v>0.28719999790191653</v>
      </c>
      <c r="H84" s="4"/>
      <c r="I84" s="4"/>
      <c r="J84" s="4"/>
      <c r="K84" s="10"/>
      <c r="L84" s="10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6" t="s">
        <v>249</v>
      </c>
      <c r="B85" s="6" t="s">
        <v>250</v>
      </c>
      <c r="C85" s="9" t="s">
        <v>21</v>
      </c>
      <c r="D85" s="4"/>
      <c r="E85" s="10">
        <v>-65177137.989599988</v>
      </c>
      <c r="F85" s="4"/>
      <c r="G85" s="20">
        <f t="shared" si="0"/>
        <v>-65177137.989599988</v>
      </c>
      <c r="H85" s="4"/>
      <c r="I85" s="4"/>
      <c r="J85" s="4"/>
      <c r="K85" s="10"/>
      <c r="L85" s="10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6" t="s">
        <v>251</v>
      </c>
      <c r="B86" s="6" t="s">
        <v>252</v>
      </c>
      <c r="C86" s="9" t="s">
        <v>21</v>
      </c>
      <c r="D86" s="4"/>
      <c r="E86" s="52">
        <v>-13149979.608200004</v>
      </c>
      <c r="F86" s="4"/>
      <c r="G86" s="20">
        <f t="shared" si="0"/>
        <v>-13149979.608200004</v>
      </c>
      <c r="H86" s="4"/>
      <c r="I86" s="4"/>
      <c r="J86" s="4"/>
      <c r="K86" s="10"/>
      <c r="L86" s="10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6" t="s">
        <v>253</v>
      </c>
      <c r="B87" s="6" t="s">
        <v>254</v>
      </c>
      <c r="C87" s="9" t="s">
        <v>21</v>
      </c>
      <c r="D87" s="4"/>
      <c r="E87" s="52">
        <v>-9630320.4499999993</v>
      </c>
      <c r="F87" s="4"/>
      <c r="G87" s="20">
        <f t="shared" si="0"/>
        <v>-9630320.4499999993</v>
      </c>
      <c r="H87" s="4"/>
      <c r="I87" s="4"/>
      <c r="J87" s="4"/>
      <c r="K87" s="10"/>
      <c r="L87" s="10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6" t="s">
        <v>255</v>
      </c>
      <c r="B88" s="6" t="s">
        <v>256</v>
      </c>
      <c r="C88" s="9" t="s">
        <v>21</v>
      </c>
      <c r="D88" s="4"/>
      <c r="E88" s="52">
        <v>-12316613.867299993</v>
      </c>
      <c r="F88" s="4"/>
      <c r="G88" s="20">
        <f t="shared" si="0"/>
        <v>-12316613.867299993</v>
      </c>
      <c r="H88" s="4"/>
      <c r="I88" s="4"/>
      <c r="J88" s="4"/>
      <c r="K88" s="10"/>
      <c r="L88" s="10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6" t="s">
        <v>257</v>
      </c>
      <c r="B89" s="6" t="s">
        <v>258</v>
      </c>
      <c r="C89" s="9" t="s">
        <v>21</v>
      </c>
      <c r="D89" s="4"/>
      <c r="E89" s="10">
        <v>-91436972.880900025</v>
      </c>
      <c r="F89" s="4"/>
      <c r="G89" s="20">
        <f t="shared" si="0"/>
        <v>-91436972.880900025</v>
      </c>
      <c r="H89" s="4"/>
      <c r="I89" s="4"/>
      <c r="J89" s="4"/>
      <c r="K89" s="10"/>
      <c r="L89" s="10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6" t="s">
        <v>259</v>
      </c>
      <c r="B90" s="6" t="s">
        <v>260</v>
      </c>
      <c r="C90" s="9" t="s">
        <v>21</v>
      </c>
      <c r="D90" s="4"/>
      <c r="E90" s="10">
        <v>-140199.6</v>
      </c>
      <c r="F90" s="4"/>
      <c r="G90" s="20">
        <f t="shared" si="0"/>
        <v>-140199.6</v>
      </c>
      <c r="H90" s="4"/>
      <c r="I90" s="4"/>
      <c r="J90" s="4"/>
      <c r="K90" s="10"/>
      <c r="L90" s="10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53" t="s">
        <v>261</v>
      </c>
      <c r="B91" s="53" t="s">
        <v>262</v>
      </c>
      <c r="C91" s="9" t="s">
        <v>21</v>
      </c>
      <c r="D91" s="4"/>
      <c r="E91" s="10">
        <v>0</v>
      </c>
      <c r="F91" s="4"/>
      <c r="G91" s="20">
        <f t="shared" si="0"/>
        <v>0</v>
      </c>
      <c r="H91" s="4"/>
      <c r="I91" s="4"/>
      <c r="J91" s="4"/>
      <c r="K91" s="10"/>
      <c r="L91" s="10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6" t="s">
        <v>263</v>
      </c>
      <c r="B92" s="6" t="s">
        <v>264</v>
      </c>
      <c r="C92" s="9" t="s">
        <v>21</v>
      </c>
      <c r="D92" s="4"/>
      <c r="E92" s="10">
        <v>-869.89250000000004</v>
      </c>
      <c r="F92" s="4"/>
      <c r="G92" s="20">
        <f t="shared" si="0"/>
        <v>-869.89250000000004</v>
      </c>
      <c r="H92" s="4"/>
      <c r="I92" s="4"/>
      <c r="J92" s="4"/>
      <c r="K92" s="10"/>
      <c r="L92" s="10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6" t="s">
        <v>265</v>
      </c>
      <c r="B93" s="6" t="s">
        <v>266</v>
      </c>
      <c r="C93" s="9" t="s">
        <v>21</v>
      </c>
      <c r="D93" s="4"/>
      <c r="E93" s="10">
        <v>-371017.46330000006</v>
      </c>
      <c r="F93" s="4"/>
      <c r="G93" s="20">
        <f t="shared" si="0"/>
        <v>-371017.46330000006</v>
      </c>
      <c r="H93" s="4"/>
      <c r="I93" s="4"/>
      <c r="J93" s="4"/>
      <c r="K93" s="10"/>
      <c r="L93" s="10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6" t="s">
        <v>267</v>
      </c>
      <c r="B94" s="6" t="s">
        <v>268</v>
      </c>
      <c r="C94" s="9" t="s">
        <v>21</v>
      </c>
      <c r="D94" s="4"/>
      <c r="E94" s="10">
        <v>-119.63520000000003</v>
      </c>
      <c r="F94" s="4"/>
      <c r="G94" s="20">
        <f t="shared" si="0"/>
        <v>-119.63520000000003</v>
      </c>
      <c r="H94" s="4"/>
      <c r="I94" s="4"/>
      <c r="J94" s="4"/>
      <c r="K94" s="10"/>
      <c r="L94" s="10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6"/>
      <c r="B95" s="6"/>
      <c r="C95" s="9"/>
      <c r="D95" s="4"/>
      <c r="E95" s="54"/>
      <c r="F95" s="4"/>
      <c r="G95" s="20"/>
      <c r="H95" s="4"/>
      <c r="I95" s="4"/>
      <c r="J95" s="4"/>
      <c r="K95" s="10"/>
      <c r="L95" s="10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6"/>
      <c r="B96" s="6"/>
      <c r="C96" s="9"/>
      <c r="D96" s="4"/>
      <c r="E96" s="54"/>
      <c r="F96" s="4"/>
      <c r="G96" s="20"/>
      <c r="H96" s="4"/>
      <c r="I96" s="4"/>
      <c r="J96" s="4"/>
      <c r="K96" s="10"/>
      <c r="L96" s="10"/>
      <c r="M96" s="4"/>
      <c r="N96" s="20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14">
        <f>SUM(E4:E94)</f>
        <v>-33935276.433999993</v>
      </c>
      <c r="F97" s="14"/>
      <c r="G97" s="14">
        <f t="shared" ref="G97:H97" si="1">SUM(G4:G94)</f>
        <v>-36008722.524299987</v>
      </c>
      <c r="H97" s="14">
        <f t="shared" si="1"/>
        <v>2073446.0902999998</v>
      </c>
      <c r="I97" s="14"/>
      <c r="J97" s="4"/>
      <c r="K97" s="10">
        <v>-90782098.660900027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10"/>
      <c r="I98" s="1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 t="s">
        <v>269</v>
      </c>
      <c r="E99" s="14"/>
      <c r="F99" s="4"/>
      <c r="G99" s="20">
        <f>-G97</f>
        <v>36008722.524299987</v>
      </c>
      <c r="H99" s="10"/>
      <c r="I99" s="1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 t="s">
        <v>270</v>
      </c>
      <c r="E100" s="4"/>
      <c r="F100" s="4"/>
      <c r="G100" s="10">
        <f>15%*G99</f>
        <v>5401308.3786449982</v>
      </c>
      <c r="H100" s="10"/>
      <c r="I100" s="1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10"/>
      <c r="I101" s="1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55"/>
      <c r="B102" s="56"/>
      <c r="C102" s="4"/>
      <c r="D102" s="56"/>
      <c r="E102" s="4"/>
      <c r="F102" s="4"/>
      <c r="G102" s="4"/>
      <c r="H102" s="10"/>
      <c r="I102" s="1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10"/>
      <c r="I103" s="1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10"/>
      <c r="I104" s="1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10"/>
      <c r="I105" s="1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10"/>
      <c r="I106" s="1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10"/>
      <c r="I107" s="10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10"/>
      <c r="I108" s="1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10"/>
      <c r="I109" s="10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10"/>
      <c r="I110" s="10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10"/>
      <c r="I111" s="10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10"/>
      <c r="I112" s="1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10"/>
      <c r="I113" s="10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10"/>
      <c r="I114" s="1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10"/>
      <c r="I115" s="10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10"/>
      <c r="I116" s="10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10"/>
      <c r="I117" s="10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10"/>
      <c r="I118" s="1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10"/>
      <c r="I119" s="10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10"/>
      <c r="I120" s="1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10"/>
      <c r="I121" s="10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10"/>
      <c r="I122" s="10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10"/>
      <c r="I123" s="10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10"/>
      <c r="I124" s="10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10"/>
      <c r="I125" s="10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10"/>
      <c r="I126" s="10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10"/>
      <c r="I127" s="10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10"/>
      <c r="I128" s="10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10"/>
      <c r="I129" s="10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10"/>
      <c r="I130" s="10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10"/>
      <c r="I131" s="10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10"/>
      <c r="I132" s="10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10"/>
      <c r="I133" s="10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10"/>
      <c r="I134" s="10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10"/>
      <c r="I135" s="10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10"/>
      <c r="I136" s="1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10"/>
      <c r="I137" s="1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10"/>
      <c r="I138" s="10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10"/>
      <c r="I139" s="10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10"/>
      <c r="I140" s="10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10"/>
      <c r="I141" s="1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10"/>
      <c r="I142" s="1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10"/>
      <c r="I143" s="10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10"/>
      <c r="I144" s="10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10"/>
      <c r="I145" s="10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10"/>
      <c r="I146" s="10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10"/>
      <c r="I147" s="10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10"/>
      <c r="I148" s="10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10"/>
      <c r="I149" s="10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10"/>
      <c r="I150" s="10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10"/>
      <c r="I151" s="10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10"/>
      <c r="I152" s="1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10"/>
      <c r="I153" s="1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10"/>
      <c r="I154" s="10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10"/>
      <c r="I155" s="10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10"/>
      <c r="I156" s="1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10"/>
      <c r="I157" s="1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10"/>
      <c r="I158" s="10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10"/>
      <c r="I159" s="10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10"/>
      <c r="I160" s="10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10"/>
      <c r="I161" s="10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10"/>
      <c r="I162" s="10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10"/>
      <c r="I163" s="10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10"/>
      <c r="I164" s="10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10"/>
      <c r="I165" s="10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10"/>
      <c r="I166" s="10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10"/>
      <c r="I167" s="10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10"/>
      <c r="I168" s="10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10"/>
      <c r="I169" s="10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10"/>
      <c r="I170" s="10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10"/>
      <c r="I171" s="10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10"/>
      <c r="I172" s="10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10"/>
      <c r="I173" s="10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10"/>
      <c r="I174" s="10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10"/>
      <c r="I175" s="1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10"/>
      <c r="I176" s="10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10"/>
      <c r="I177" s="10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10"/>
      <c r="I178" s="10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10"/>
      <c r="I179" s="10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10"/>
      <c r="I180" s="10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10"/>
      <c r="I181" s="10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10"/>
      <c r="I182" s="10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10"/>
      <c r="I183" s="10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10"/>
      <c r="I184" s="10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10"/>
      <c r="I185" s="10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10"/>
      <c r="I186" s="10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10"/>
      <c r="I187" s="10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10"/>
      <c r="I188" s="10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10"/>
      <c r="I189" s="10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10"/>
      <c r="I190" s="10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10"/>
      <c r="I191" s="10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10"/>
      <c r="I192" s="10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10"/>
      <c r="I193" s="10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10"/>
      <c r="I194" s="10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10"/>
      <c r="I195" s="10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10"/>
      <c r="I196" s="10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10"/>
      <c r="I197" s="10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10"/>
      <c r="I198" s="10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10"/>
      <c r="I199" s="10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10"/>
      <c r="I200" s="10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10"/>
      <c r="I201" s="10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10"/>
      <c r="I202" s="10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10"/>
      <c r="I203" s="10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10"/>
      <c r="I204" s="10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10"/>
      <c r="I205" s="10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10"/>
      <c r="I206" s="10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10"/>
      <c r="I207" s="10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10"/>
      <c r="I208" s="10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10"/>
      <c r="I209" s="10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10"/>
      <c r="I210" s="1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10"/>
      <c r="I211" s="10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10"/>
      <c r="I212" s="10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10"/>
      <c r="I213" s="10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10"/>
      <c r="I214" s="10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10"/>
      <c r="I215" s="10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10"/>
      <c r="I216" s="10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10"/>
      <c r="I217" s="10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10"/>
      <c r="I218" s="10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10"/>
      <c r="I219" s="10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10"/>
      <c r="I220" s="10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10"/>
      <c r="I221" s="10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10"/>
      <c r="I222" s="10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10"/>
      <c r="I223" s="10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10"/>
      <c r="I224" s="10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10"/>
      <c r="I225" s="10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10"/>
      <c r="I226" s="10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10"/>
      <c r="I227" s="10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10"/>
      <c r="I228" s="1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10"/>
      <c r="I229" s="10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10"/>
      <c r="I230" s="10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10"/>
      <c r="I231" s="10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10"/>
      <c r="I232" s="10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10"/>
      <c r="I233" s="10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10"/>
      <c r="I234" s="10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10"/>
      <c r="I235" s="1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10"/>
      <c r="I236" s="10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10"/>
      <c r="I237" s="10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10"/>
      <c r="I238" s="10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10"/>
      <c r="I239" s="1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10"/>
      <c r="I240" s="10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10"/>
      <c r="I241" s="10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10"/>
      <c r="I242" s="10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10"/>
      <c r="I243" s="10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10"/>
      <c r="I244" s="10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10"/>
      <c r="I245" s="10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10"/>
      <c r="I246" s="10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10"/>
      <c r="I247" s="10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10"/>
      <c r="I248" s="10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10"/>
      <c r="I249" s="10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10"/>
      <c r="I250" s="10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10"/>
      <c r="I251" s="10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10"/>
      <c r="I252" s="10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10"/>
      <c r="I253" s="10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10"/>
      <c r="I254" s="10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10"/>
      <c r="I255" s="10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10"/>
      <c r="I256" s="10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10"/>
      <c r="I257" s="10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10"/>
      <c r="I258" s="10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10"/>
      <c r="I259" s="10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10"/>
      <c r="I260" s="10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10"/>
      <c r="I261" s="10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10"/>
      <c r="I262" s="10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10"/>
      <c r="I263" s="10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10"/>
      <c r="I264" s="10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10"/>
      <c r="I265" s="10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10"/>
      <c r="I266" s="10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10"/>
      <c r="I267" s="10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10"/>
      <c r="I268" s="10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10"/>
      <c r="I269" s="10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10"/>
      <c r="I270" s="10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10"/>
      <c r="I271" s="10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10"/>
      <c r="I272" s="10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10"/>
      <c r="I273" s="10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10"/>
      <c r="I274" s="10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10"/>
      <c r="I275" s="10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10"/>
      <c r="I276" s="10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10"/>
      <c r="I277" s="10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10"/>
      <c r="I278" s="10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10"/>
      <c r="I279" s="10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10"/>
      <c r="I280" s="10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10"/>
      <c r="I281" s="10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10"/>
      <c r="I282" s="10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10"/>
      <c r="I283" s="10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10"/>
      <c r="I284" s="10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10"/>
      <c r="I285" s="10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10"/>
      <c r="I286" s="10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10"/>
      <c r="I287" s="10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10"/>
      <c r="I288" s="10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10"/>
      <c r="I289" s="10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10"/>
      <c r="I290" s="10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10"/>
      <c r="I291" s="10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10"/>
      <c r="I292" s="10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10"/>
      <c r="I293" s="10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10"/>
      <c r="I294" s="10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10"/>
      <c r="I295" s="10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10"/>
      <c r="I296" s="10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10"/>
      <c r="I297" s="10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10"/>
      <c r="I298" s="10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10"/>
      <c r="I299" s="10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10"/>
      <c r="I300" s="10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M2"/>
  <customSheetViews>
    <customSheetView guid="{B91D47E8-751C-4A05-ACA6-4AD27F095CD1}" filter="1" showAutoFilter="1">
      <pageMargins left="0.7" right="0.7" top="0.75" bottom="0.75" header="0.3" footer="0.3"/>
      <autoFilter ref="A2:M2"/>
    </customSheetView>
    <customSheetView guid="{90F25BE1-112D-49F8-911D-BE5ACCF59ABE}" filter="1" showAutoFilter="1">
      <pageMargins left="0.7" right="0.7" top="0.75" bottom="0.75" header="0.3" footer="0.3"/>
      <autoFilter ref="A2:M2"/>
    </customSheetView>
    <customSheetView guid="{0E8FAB7D-C4BE-4813-A092-3964629D8F99}" filter="1" showAutoFilter="1">
      <pageMargins left="0.7" right="0.7" top="0.75" bottom="0.75" header="0.3" footer="0.3"/>
      <autoFilter ref="A2:M2"/>
    </customSheetView>
  </customSheetView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2019-08-01T23:02:46Z</dcterms:created>
  <dcterms:modified xsi:type="dcterms:W3CDTF">2019-08-01T23:02:46Z</dcterms:modified>
</cp:coreProperties>
</file>