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PASH-i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D67" i="1" s="1"/>
  <c r="B42" i="1"/>
  <c r="B47" i="1" s="1"/>
  <c r="B57" i="1" s="1"/>
  <c r="B67" i="1" s="1"/>
  <c r="A4" i="1"/>
  <c r="A3" i="1"/>
  <c r="A2" i="1"/>
  <c r="A1" i="1"/>
</calcChain>
</file>

<file path=xl/sharedStrings.xml><?xml version="1.0" encoding="utf-8"?>
<sst xmlns="http://schemas.openxmlformats.org/spreadsheetml/2006/main" count="56" uniqueCount="54">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</sst>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4" fillId="0" borderId="0"/>
    <xf numFmtId="0" fontId="16" fillId="0" borderId="0"/>
    <xf numFmtId="16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4" fillId="0" borderId="0"/>
  </cellStyleXfs>
  <cellXfs count="48">
    <xf numFmtId="0" fontId="0" fillId="0" borderId="0" xfId="0"/>
    <xf numFmtId="0" fontId="3" fillId="0" borderId="0" xfId="2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3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2" borderId="0" xfId="1" applyNumberFormat="1" applyFont="1" applyFill="1" applyBorder="1" applyAlignment="1" applyProtection="1">
      <alignment horizontal="right" wrapText="1"/>
    </xf>
    <xf numFmtId="0" fontId="13" fillId="0" borderId="0" xfId="4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4" fillId="0" borderId="0" xfId="1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1" fillId="0" borderId="0" xfId="3" applyNumberFormat="1" applyFont="1" applyFill="1" applyBorder="1" applyAlignment="1" applyProtection="1">
      <alignment wrapText="1"/>
    </xf>
    <xf numFmtId="37" fontId="5" fillId="0" borderId="0" xfId="3" applyNumberFormat="1" applyFont="1" applyAlignment="1">
      <alignment horizontal="right"/>
    </xf>
    <xf numFmtId="37" fontId="5" fillId="0" borderId="0" xfId="3" applyNumberFormat="1" applyFont="1" applyBorder="1" applyAlignment="1">
      <alignment horizontal="right"/>
    </xf>
    <xf numFmtId="37" fontId="3" fillId="0" borderId="2" xfId="3" applyNumberFormat="1" applyFont="1" applyFill="1" applyBorder="1" applyAlignment="1">
      <alignment horizontal="right"/>
    </xf>
    <xf numFmtId="37" fontId="3" fillId="0" borderId="0" xfId="3" applyNumberFormat="1" applyFont="1" applyFill="1" applyBorder="1" applyAlignment="1">
      <alignment horizontal="right"/>
    </xf>
    <xf numFmtId="0" fontId="10" fillId="0" borderId="0" xfId="3" applyNumberFormat="1" applyFont="1" applyFill="1" applyBorder="1" applyAlignment="1" applyProtection="1">
      <alignment wrapText="1"/>
    </xf>
    <xf numFmtId="0" fontId="13" fillId="0" borderId="0" xfId="4" applyFont="1" applyFill="1" applyAlignment="1">
      <alignment horizontal="center" vertical="center"/>
    </xf>
    <xf numFmtId="0" fontId="13" fillId="0" borderId="0" xfId="4" applyFont="1" applyAlignment="1">
      <alignment vertical="center"/>
    </xf>
    <xf numFmtId="0" fontId="13" fillId="0" borderId="0" xfId="4" applyFont="1" applyAlignment="1">
      <alignment horizontal="center" vertical="center"/>
    </xf>
    <xf numFmtId="0" fontId="15" fillId="0" borderId="0" xfId="5" applyNumberFormat="1" applyFont="1" applyFill="1" applyBorder="1" applyAlignment="1">
      <alignment vertical="center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Fill="1" applyAlignment="1">
      <alignment horizontal="center"/>
    </xf>
    <xf numFmtId="37" fontId="4" fillId="0" borderId="0" xfId="0" applyNumberFormat="1" applyFont="1" applyFill="1" applyBorder="1" applyAlignment="1" applyProtection="1">
      <alignment horizontal="center"/>
    </xf>
  </cellXfs>
  <cellStyles count="10">
    <cellStyle name="Comma" xfId="1" builtinId="3"/>
    <cellStyle name="Comma 2" xfId="7"/>
    <cellStyle name="Comma 482 2" xfId="8"/>
    <cellStyle name="Normal" xfId="0" builtinId="0"/>
    <cellStyle name="Normal 2" xfId="9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\shoqerite\SHOQERI%202020\MUSAJ\ZENO%20SAKTE%20SHTET%20TVSH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\Users\User\Desktop\PUNIME%20SHTEPI%202019\MUSAJ%20%20PF%20STANDART\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TJE "/>
      <sheetName val="411 200"/>
      <sheetName val="Sheet9"/>
      <sheetName val="tvshh 20"/>
      <sheetName val="401.2020"/>
      <sheetName val="BANKAA"/>
      <sheetName val="BANKA SHKUR E SAKT"/>
      <sheetName val="ANALIZE BLERJEE"/>
      <sheetName val="BILANC"/>
      <sheetName val="inventar "/>
      <sheetName val="kopertin "/>
      <sheetName val="Sheet1"/>
      <sheetName val="PASH "/>
      <sheetName val="KREDI 19"/>
      <sheetName val="FURNITOR"/>
      <sheetName val="AMORT 2019"/>
      <sheetName val="KLIENTE"/>
      <sheetName val="401 19"/>
      <sheetName val="BLERJEE"/>
      <sheetName val="MAKINERI"/>
      <sheetName val="KAPAK 1"/>
      <sheetName val="AKT 2020"/>
      <sheetName val="PASHII"/>
      <sheetName val="CESH"/>
      <sheetName val="KAPITAL"/>
      <sheetName val="kredi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">
          <cell r="B1" t="str">
            <v>Pasqyrat financiare te vitit 2020</v>
          </cell>
        </row>
        <row r="106">
          <cell r="C106">
            <v>2485666</v>
          </cell>
          <cell r="E106">
            <v>4704771</v>
          </cell>
        </row>
      </sheetData>
      <sheetData sheetId="22">
        <row r="26">
          <cell r="B26">
            <v>-3686734</v>
          </cell>
        </row>
      </sheetData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</sheetNames>
    <sheetDataSet>
      <sheetData sheetId="0">
        <row r="2">
          <cell r="A2" t="str">
            <v>MUSAI Z  Sh.p.k</v>
          </cell>
        </row>
        <row r="3">
          <cell r="A3" t="str">
            <v>NIPT L83310404C</v>
          </cell>
        </row>
        <row r="4">
          <cell r="A4" t="str">
            <v>Lek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tabSelected="1" topLeftCell="A31" workbookViewId="0">
      <selection activeCell="F38" sqref="F38"/>
    </sheetView>
  </sheetViews>
  <sheetFormatPr defaultRowHeight="15" x14ac:dyDescent="0.25"/>
  <cols>
    <col min="1" max="1" width="78" style="3" customWidth="1"/>
    <col min="2" max="2" width="19.5703125" style="2" customWidth="1"/>
    <col min="3" max="3" width="5.5703125" style="2" customWidth="1"/>
    <col min="4" max="4" width="18.7109375" style="2" customWidth="1"/>
    <col min="5" max="5" width="13" style="2" customWidth="1"/>
    <col min="6" max="16384" width="9.140625" style="3"/>
  </cols>
  <sheetData>
    <row r="1" spans="1:5" x14ac:dyDescent="0.25">
      <c r="A1" s="1" t="str">
        <f>'[1]AKT 2020'!B1</f>
        <v>Pasqyrat financiare te vitit 2020</v>
      </c>
    </row>
    <row r="2" spans="1:5" x14ac:dyDescent="0.25">
      <c r="A2" s="1" t="str">
        <f>'[2]1-Pasqyra e Pozicioni Financiar'!$A$2</f>
        <v>MUSAI Z  Sh.p.k</v>
      </c>
    </row>
    <row r="3" spans="1:5" x14ac:dyDescent="0.25">
      <c r="A3" s="1" t="str">
        <f>'[2]1-Pasqyra e Pozicioni Financiar'!$A$3</f>
        <v>NIPT L83310404C</v>
      </c>
    </row>
    <row r="4" spans="1:5" x14ac:dyDescent="0.25">
      <c r="A4" s="1" t="str">
        <f>'[2]1-Pasqyra e Pozicioni Financiar'!$A$4</f>
        <v>Lek</v>
      </c>
    </row>
    <row r="5" spans="1:5" x14ac:dyDescent="0.25">
      <c r="A5" s="4" t="s">
        <v>53</v>
      </c>
      <c r="B5" s="3"/>
      <c r="C5" s="3"/>
      <c r="D5" s="3"/>
      <c r="E5" s="3"/>
    </row>
    <row r="6" spans="1:5" x14ac:dyDescent="0.25">
      <c r="A6" s="5"/>
      <c r="B6" s="6" t="s">
        <v>0</v>
      </c>
      <c r="C6" s="6"/>
      <c r="D6" s="6" t="s">
        <v>0</v>
      </c>
      <c r="E6" s="7"/>
    </row>
    <row r="7" spans="1:5" x14ac:dyDescent="0.25">
      <c r="A7" s="5"/>
      <c r="B7" s="6" t="s">
        <v>1</v>
      </c>
      <c r="C7" s="6"/>
      <c r="D7" s="6" t="s">
        <v>2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3</v>
      </c>
      <c r="B9" s="13"/>
      <c r="C9" s="14"/>
      <c r="D9" s="13"/>
      <c r="E9" s="13"/>
    </row>
    <row r="10" spans="1:5" x14ac:dyDescent="0.25">
      <c r="A10" s="15" t="s">
        <v>4</v>
      </c>
      <c r="B10" s="16">
        <v>74192237</v>
      </c>
      <c r="C10" s="14"/>
      <c r="D10" s="16">
        <v>89648644</v>
      </c>
      <c r="E10" s="13"/>
    </row>
    <row r="11" spans="1:5" x14ac:dyDescent="0.25">
      <c r="A11" s="15" t="s">
        <v>5</v>
      </c>
      <c r="B11" s="16"/>
      <c r="C11" s="14"/>
      <c r="D11" s="16"/>
      <c r="E11" s="13"/>
    </row>
    <row r="12" spans="1:5" x14ac:dyDescent="0.25">
      <c r="A12" s="15" t="s">
        <v>6</v>
      </c>
      <c r="B12" s="16"/>
      <c r="C12" s="14"/>
      <c r="D12" s="16"/>
      <c r="E12" s="13"/>
    </row>
    <row r="13" spans="1:5" x14ac:dyDescent="0.25">
      <c r="A13" s="15" t="s">
        <v>7</v>
      </c>
      <c r="B13" s="16"/>
      <c r="C13" s="14"/>
      <c r="D13" s="16"/>
      <c r="E13" s="13"/>
    </row>
    <row r="14" spans="1:5" x14ac:dyDescent="0.25">
      <c r="A14" s="15" t="s">
        <v>8</v>
      </c>
      <c r="B14" s="16">
        <v>0</v>
      </c>
      <c r="C14" s="14"/>
      <c r="D14" s="16">
        <v>0</v>
      </c>
      <c r="E14" s="13"/>
    </row>
    <row r="15" spans="1:5" x14ac:dyDescent="0.25">
      <c r="A15" s="12" t="s">
        <v>9</v>
      </c>
      <c r="B15" s="16">
        <v>3880610</v>
      </c>
      <c r="C15" s="14"/>
      <c r="D15" s="16">
        <v>961654</v>
      </c>
      <c r="E15" s="13"/>
    </row>
    <row r="16" spans="1:5" ht="29.25" x14ac:dyDescent="0.25">
      <c r="A16" s="12" t="s">
        <v>10</v>
      </c>
      <c r="B16" s="16"/>
      <c r="C16" s="14"/>
      <c r="D16" s="16"/>
      <c r="E16" s="13"/>
    </row>
    <row r="17" spans="1:5" x14ac:dyDescent="0.25">
      <c r="A17" s="12" t="s">
        <v>11</v>
      </c>
      <c r="B17" s="16"/>
      <c r="C17" s="14"/>
      <c r="D17" s="16"/>
      <c r="E17" s="13"/>
    </row>
    <row r="18" spans="1:5" x14ac:dyDescent="0.25">
      <c r="A18" s="12" t="s">
        <v>12</v>
      </c>
      <c r="B18" s="13"/>
      <c r="C18" s="14"/>
      <c r="D18" s="13"/>
      <c r="E18" s="13"/>
    </row>
    <row r="19" spans="1:5" x14ac:dyDescent="0.25">
      <c r="A19" s="15" t="s">
        <v>12</v>
      </c>
      <c r="B19" s="16">
        <v>-7073603</v>
      </c>
      <c r="C19" s="14"/>
      <c r="D19" s="16">
        <v>-2316243</v>
      </c>
      <c r="E19" s="13"/>
    </row>
    <row r="20" spans="1:5" x14ac:dyDescent="0.25">
      <c r="A20" s="15" t="s">
        <v>13</v>
      </c>
      <c r="B20" s="16"/>
      <c r="C20" s="14"/>
      <c r="D20" s="16"/>
      <c r="E20" s="13"/>
    </row>
    <row r="21" spans="1:5" x14ac:dyDescent="0.25">
      <c r="A21" s="12" t="s">
        <v>14</v>
      </c>
      <c r="B21" s="13"/>
      <c r="C21" s="14"/>
      <c r="D21" s="13"/>
      <c r="E21" s="13"/>
    </row>
    <row r="22" spans="1:5" x14ac:dyDescent="0.25">
      <c r="A22" s="15" t="s">
        <v>15</v>
      </c>
      <c r="B22" s="16">
        <v>-44261005</v>
      </c>
      <c r="C22" s="14"/>
      <c r="D22" s="16">
        <v>-51907870</v>
      </c>
      <c r="E22" s="13"/>
    </row>
    <row r="23" spans="1:5" x14ac:dyDescent="0.25">
      <c r="A23" s="15" t="s">
        <v>16</v>
      </c>
      <c r="B23" s="16">
        <v>-7614819</v>
      </c>
      <c r="C23" s="14"/>
      <c r="D23" s="16">
        <v>-8790081</v>
      </c>
      <c r="E23" s="13"/>
    </row>
    <row r="24" spans="1:5" x14ac:dyDescent="0.25">
      <c r="A24" s="15" t="s">
        <v>17</v>
      </c>
      <c r="B24" s="16"/>
      <c r="C24" s="14"/>
      <c r="D24" s="16"/>
      <c r="E24" s="13"/>
    </row>
    <row r="25" spans="1:5" x14ac:dyDescent="0.25">
      <c r="A25" s="12" t="s">
        <v>18</v>
      </c>
      <c r="B25" s="16"/>
      <c r="C25" s="14"/>
      <c r="D25" s="16"/>
      <c r="E25" s="13"/>
    </row>
    <row r="26" spans="1:5" x14ac:dyDescent="0.25">
      <c r="A26" s="12" t="s">
        <v>19</v>
      </c>
      <c r="B26" s="16">
        <v>-3686734</v>
      </c>
      <c r="C26" s="14"/>
      <c r="D26" s="16">
        <v>-4236952</v>
      </c>
      <c r="E26" s="13"/>
    </row>
    <row r="27" spans="1:5" x14ac:dyDescent="0.25">
      <c r="A27" s="12" t="s">
        <v>20</v>
      </c>
      <c r="B27" s="16">
        <v>-11347142</v>
      </c>
      <c r="C27" s="14"/>
      <c r="D27" s="16">
        <v>-17216537</v>
      </c>
      <c r="E27" s="13"/>
    </row>
    <row r="28" spans="1:5" x14ac:dyDescent="0.25">
      <c r="A28" s="12" t="s">
        <v>21</v>
      </c>
      <c r="B28" s="13"/>
      <c r="C28" s="14"/>
      <c r="D28" s="13"/>
      <c r="E28" s="13"/>
    </row>
    <row r="29" spans="1:5" ht="15" customHeight="1" x14ac:dyDescent="0.25">
      <c r="A29" s="15" t="s">
        <v>22</v>
      </c>
      <c r="B29" s="16"/>
      <c r="C29" s="14"/>
      <c r="D29" s="16"/>
      <c r="E29" s="13"/>
    </row>
    <row r="30" spans="1:5" ht="15" customHeight="1" x14ac:dyDescent="0.25">
      <c r="A30" s="15" t="s">
        <v>23</v>
      </c>
      <c r="B30" s="16"/>
      <c r="C30" s="14"/>
      <c r="D30" s="16"/>
      <c r="E30" s="13"/>
    </row>
    <row r="31" spans="1:5" ht="15" customHeight="1" x14ac:dyDescent="0.25">
      <c r="A31" s="15" t="s">
        <v>24</v>
      </c>
      <c r="B31" s="16"/>
      <c r="C31" s="14"/>
      <c r="D31" s="16"/>
      <c r="E31" s="13"/>
    </row>
    <row r="32" spans="1:5" ht="15" customHeight="1" x14ac:dyDescent="0.25">
      <c r="A32" s="15" t="s">
        <v>25</v>
      </c>
      <c r="B32" s="16"/>
      <c r="C32" s="14"/>
      <c r="D32" s="16"/>
      <c r="E32" s="13"/>
    </row>
    <row r="33" spans="1:5" ht="15" customHeight="1" x14ac:dyDescent="0.25">
      <c r="A33" s="15" t="s">
        <v>26</v>
      </c>
      <c r="B33" s="16"/>
      <c r="C33" s="14"/>
      <c r="D33" s="16"/>
      <c r="E33" s="13"/>
    </row>
    <row r="34" spans="1:5" ht="15" customHeight="1" x14ac:dyDescent="0.25">
      <c r="A34" s="15" t="s">
        <v>27</v>
      </c>
      <c r="B34" s="16"/>
      <c r="C34" s="14"/>
      <c r="D34" s="16"/>
      <c r="E34" s="13"/>
    </row>
    <row r="35" spans="1:5" ht="29.25" x14ac:dyDescent="0.25">
      <c r="A35" s="12" t="s">
        <v>28</v>
      </c>
      <c r="B35" s="16"/>
      <c r="C35" s="14"/>
      <c r="D35" s="16"/>
      <c r="E35" s="13"/>
    </row>
    <row r="36" spans="1:5" x14ac:dyDescent="0.25">
      <c r="A36" s="12" t="s">
        <v>29</v>
      </c>
      <c r="B36" s="13"/>
      <c r="C36" s="17"/>
      <c r="D36" s="13"/>
      <c r="E36" s="13"/>
    </row>
    <row r="37" spans="1:5" x14ac:dyDescent="0.25">
      <c r="A37" s="15" t="s">
        <v>30</v>
      </c>
      <c r="B37" s="16">
        <v>-815574</v>
      </c>
      <c r="C37" s="14"/>
      <c r="D37" s="16">
        <v>-332066</v>
      </c>
      <c r="E37" s="13"/>
    </row>
    <row r="38" spans="1:5" ht="30" x14ac:dyDescent="0.25">
      <c r="A38" s="15" t="s">
        <v>31</v>
      </c>
      <c r="B38" s="16">
        <v>0</v>
      </c>
      <c r="C38" s="14"/>
      <c r="D38" s="16">
        <v>0</v>
      </c>
      <c r="E38" s="13"/>
    </row>
    <row r="39" spans="1:5" x14ac:dyDescent="0.25">
      <c r="A39" s="15" t="s">
        <v>32</v>
      </c>
      <c r="B39" s="16">
        <v>-349657</v>
      </c>
      <c r="C39" s="14"/>
      <c r="D39" s="16">
        <v>-275525</v>
      </c>
      <c r="E39" s="13"/>
    </row>
    <row r="40" spans="1:5" x14ac:dyDescent="0.25">
      <c r="A40" s="12" t="s">
        <v>33</v>
      </c>
      <c r="B40" s="16"/>
      <c r="C40" s="14"/>
      <c r="D40" s="16"/>
      <c r="E40" s="13"/>
    </row>
    <row r="41" spans="1:5" x14ac:dyDescent="0.25">
      <c r="A41" s="18" t="s">
        <v>34</v>
      </c>
      <c r="B41" s="16"/>
      <c r="C41" s="14"/>
      <c r="D41" s="16"/>
      <c r="E41" s="13"/>
    </row>
    <row r="42" spans="1:5" x14ac:dyDescent="0.25">
      <c r="A42" s="12" t="s">
        <v>35</v>
      </c>
      <c r="B42" s="19">
        <f>SUM(B9:B41)</f>
        <v>2924313</v>
      </c>
      <c r="C42" s="20"/>
      <c r="D42" s="19">
        <f>SUM(D9:D41)</f>
        <v>5535024</v>
      </c>
      <c r="E42" s="21"/>
    </row>
    <row r="43" spans="1:5" x14ac:dyDescent="0.25">
      <c r="A43" s="12" t="s">
        <v>36</v>
      </c>
      <c r="B43" s="20"/>
      <c r="C43" s="20"/>
      <c r="D43" s="20"/>
      <c r="E43" s="21"/>
    </row>
    <row r="44" spans="1:5" x14ac:dyDescent="0.25">
      <c r="A44" s="15" t="s">
        <v>37</v>
      </c>
      <c r="B44" s="16">
        <v>-438647</v>
      </c>
      <c r="C44" s="14"/>
      <c r="D44" s="16">
        <v>-830252.6</v>
      </c>
      <c r="E44" s="13"/>
    </row>
    <row r="45" spans="1:5" x14ac:dyDescent="0.25">
      <c r="A45" s="15" t="s">
        <v>38</v>
      </c>
      <c r="B45" s="16"/>
      <c r="C45" s="14"/>
      <c r="D45" s="16"/>
      <c r="E45" s="13"/>
    </row>
    <row r="46" spans="1:5" x14ac:dyDescent="0.25">
      <c r="A46" s="15" t="s">
        <v>39</v>
      </c>
      <c r="B46" s="16"/>
      <c r="C46" s="14"/>
      <c r="D46" s="16"/>
      <c r="E46" s="13"/>
    </row>
    <row r="47" spans="1:5" x14ac:dyDescent="0.25">
      <c r="A47" s="12" t="s">
        <v>40</v>
      </c>
      <c r="B47" s="22">
        <f>SUM(B42:B46)</f>
        <v>2485666</v>
      </c>
      <c r="C47" s="21"/>
      <c r="D47" s="22">
        <f>SUM(D42:D46)</f>
        <v>4704771.4000000004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41</v>
      </c>
      <c r="B49" s="27"/>
      <c r="C49" s="27"/>
      <c r="D49" s="27"/>
      <c r="E49" s="25"/>
    </row>
    <row r="50" spans="1:5" x14ac:dyDescent="0.25">
      <c r="A50" s="15" t="s">
        <v>42</v>
      </c>
      <c r="B50" s="28"/>
      <c r="C50" s="27"/>
      <c r="D50" s="28"/>
      <c r="E50" s="13"/>
    </row>
    <row r="51" spans="1:5" x14ac:dyDescent="0.25">
      <c r="A51" s="15" t="s">
        <v>43</v>
      </c>
      <c r="B51" s="28"/>
      <c r="C51" s="27"/>
      <c r="D51" s="28"/>
      <c r="E51" s="13"/>
    </row>
    <row r="52" spans="1:5" x14ac:dyDescent="0.25">
      <c r="A52" s="15" t="s">
        <v>44</v>
      </c>
      <c r="B52" s="28"/>
      <c r="C52" s="27"/>
      <c r="D52" s="28"/>
      <c r="E52" s="11"/>
    </row>
    <row r="53" spans="1:5" ht="15" customHeight="1" x14ac:dyDescent="0.25">
      <c r="A53" s="15" t="s">
        <v>45</v>
      </c>
      <c r="B53" s="28"/>
      <c r="C53" s="27"/>
      <c r="D53" s="28"/>
      <c r="E53" s="29"/>
    </row>
    <row r="54" spans="1:5" x14ac:dyDescent="0.25">
      <c r="A54" s="30" t="s">
        <v>46</v>
      </c>
      <c r="B54" s="28"/>
      <c r="C54" s="27"/>
      <c r="D54" s="28"/>
      <c r="E54" s="31"/>
    </row>
    <row r="55" spans="1:5" x14ac:dyDescent="0.25">
      <c r="A55" s="26" t="s">
        <v>47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48</v>
      </c>
      <c r="B57" s="37">
        <f>B47+B55</f>
        <v>2485666</v>
      </c>
      <c r="C57" s="38"/>
      <c r="D57" s="37">
        <f>D47+D55</f>
        <v>4704771.4000000004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49</v>
      </c>
      <c r="B59" s="35"/>
      <c r="C59" s="36"/>
      <c r="D59" s="35"/>
      <c r="E59" s="40"/>
    </row>
    <row r="60" spans="1:5" x14ac:dyDescent="0.25">
      <c r="A60" s="34" t="s">
        <v>50</v>
      </c>
      <c r="B60" s="16"/>
      <c r="C60" s="13"/>
      <c r="D60" s="16"/>
      <c r="E60" s="40"/>
    </row>
    <row r="61" spans="1:5" x14ac:dyDescent="0.25">
      <c r="A61" s="34" t="s">
        <v>51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52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  <row r="67" spans="1:5" x14ac:dyDescent="0.25">
      <c r="B67" s="47">
        <f>B57-'[1]AKT 2020'!C106</f>
        <v>0</v>
      </c>
      <c r="D67" s="47">
        <f>D57-'[1]AKT 2020'!E106</f>
        <v>0.40000000037252903</v>
      </c>
    </row>
  </sheetData>
  <pageMargins left="0.25" right="0.25" top="0.75" bottom="0.75" header="0.3" footer="0.3"/>
  <pageSetup scale="6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 8300</dc:creator>
  <cp:lastModifiedBy>ELITE 8300</cp:lastModifiedBy>
  <dcterms:created xsi:type="dcterms:W3CDTF">2021-07-31T13:49:11Z</dcterms:created>
  <dcterms:modified xsi:type="dcterms:W3CDTF">2021-07-31T13:49:37Z</dcterms:modified>
</cp:coreProperties>
</file>