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 tabRatio="872"/>
  </bookViews>
  <sheets>
    <sheet name="kopertina" sheetId="5" r:id="rId1"/>
    <sheet name="aktiv" sheetId="4" r:id="rId2"/>
    <sheet name="pasiv" sheetId="3" r:id="rId3"/>
    <sheet name="Ardh.Shpenz.1" sheetId="22" r:id="rId4"/>
    <sheet name="fluksi" sheetId="10" r:id="rId5"/>
    <sheet name="kapitali" sheetId="12" r:id="rId6"/>
    <sheet name="AAM" sheetId="16" r:id="rId7"/>
    <sheet name="shpeguese" sheetId="13" r:id="rId8"/>
  </sheets>
  <externalReferences>
    <externalReference r:id="rId9"/>
  </externalReferences>
  <definedNames>
    <definedName name="_Key1" localSheetId="3" hidden="1">[1]PRODUKTE!#REF!</definedName>
    <definedName name="_Key1" hidden="1">[1]PRODUKTE!#REF!</definedName>
    <definedName name="_Key2" localSheetId="3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6">AAM!$A$1:$G$54</definedName>
    <definedName name="_xlnm.Print_Area" localSheetId="3">Ardh.Shpenz.1!$A$1:$F$46</definedName>
    <definedName name="xe110soc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E45" i="22"/>
  <c r="E54" i="16"/>
  <c r="E30" i="10" l="1"/>
  <c r="F22" i="22"/>
  <c r="F31" s="1"/>
  <c r="F16"/>
  <c r="H27" i="3"/>
  <c r="H26"/>
  <c r="H13"/>
  <c r="H8" s="1"/>
  <c r="H33" s="1"/>
  <c r="H10"/>
  <c r="H36" i="4"/>
  <c r="H34"/>
  <c r="H9"/>
  <c r="H13"/>
  <c r="H21"/>
  <c r="E46" i="16"/>
  <c r="E22" i="22"/>
  <c r="A3"/>
  <c r="A2"/>
  <c r="E25"/>
  <c r="E30" s="1"/>
  <c r="E16"/>
  <c r="H8" i="4" l="1"/>
  <c r="H45" s="1"/>
  <c r="F34" i="22"/>
  <c r="F35" s="1"/>
  <c r="F37" s="1"/>
  <c r="H44" i="3" s="1"/>
  <c r="H34" s="1"/>
  <c r="H45" s="1"/>
  <c r="E31" i="22"/>
  <c r="F38" l="1"/>
  <c r="G12" i="12"/>
  <c r="E34" i="22"/>
  <c r="E37" s="1"/>
  <c r="G17" i="12" l="1"/>
  <c r="E38" i="22"/>
  <c r="G44" i="3"/>
  <c r="E44" i="16" l="1"/>
  <c r="D42"/>
  <c r="D43"/>
  <c r="D47"/>
  <c r="D45"/>
  <c r="D44"/>
  <c r="G43" i="3" l="1"/>
  <c r="C2" i="4" l="1"/>
  <c r="E43" i="16" l="1"/>
  <c r="E42"/>
  <c r="G12"/>
  <c r="E17"/>
  <c r="D17"/>
  <c r="B2" l="1"/>
  <c r="B1"/>
  <c r="F48"/>
  <c r="E48"/>
  <c r="D48"/>
  <c r="G48" s="1"/>
  <c r="F47"/>
  <c r="E47"/>
  <c r="G47" s="1"/>
  <c r="F46"/>
  <c r="D46"/>
  <c r="F45"/>
  <c r="E45"/>
  <c r="F44"/>
  <c r="F43"/>
  <c r="G43" s="1"/>
  <c r="F42"/>
  <c r="F41"/>
  <c r="E41"/>
  <c r="D41"/>
  <c r="F40"/>
  <c r="F49" s="1"/>
  <c r="E40"/>
  <c r="D40"/>
  <c r="G40" s="1"/>
  <c r="G39"/>
  <c r="D39"/>
  <c r="F33"/>
  <c r="E33"/>
  <c r="D33"/>
  <c r="G32"/>
  <c r="G31"/>
  <c r="G30"/>
  <c r="G29"/>
  <c r="G28"/>
  <c r="G27"/>
  <c r="G26"/>
  <c r="G25"/>
  <c r="G24"/>
  <c r="G23"/>
  <c r="D23"/>
  <c r="F17"/>
  <c r="G16"/>
  <c r="G15"/>
  <c r="G14"/>
  <c r="G13"/>
  <c r="G11"/>
  <c r="G10"/>
  <c r="G9"/>
  <c r="G8"/>
  <c r="G41" l="1"/>
  <c r="E49"/>
  <c r="G46"/>
  <c r="G45"/>
  <c r="G42"/>
  <c r="G33"/>
  <c r="G17"/>
  <c r="G44"/>
  <c r="D49"/>
  <c r="G49" l="1"/>
  <c r="D15" i="10" l="1"/>
  <c r="H20" i="12" l="1"/>
  <c r="C21"/>
  <c r="G36" i="4" l="1"/>
  <c r="G34" s="1"/>
  <c r="B2" i="12"/>
  <c r="B2" i="10"/>
  <c r="D8"/>
  <c r="G27" i="3"/>
  <c r="G26" s="1"/>
  <c r="G13"/>
  <c r="G31" i="4"/>
  <c r="G9" i="12"/>
  <c r="C2" i="3"/>
  <c r="D29" i="10"/>
  <c r="D22"/>
  <c r="B3" i="12"/>
  <c r="B3" i="10"/>
  <c r="G10" i="3"/>
  <c r="G13" i="4"/>
  <c r="C3"/>
  <c r="D3" i="3" s="1"/>
  <c r="G9" i="4"/>
  <c r="G21"/>
  <c r="H18" i="12"/>
  <c r="H19"/>
  <c r="F21"/>
  <c r="E21"/>
  <c r="D16"/>
  <c r="H15"/>
  <c r="H14"/>
  <c r="H13"/>
  <c r="H11"/>
  <c r="H10"/>
  <c r="D21"/>
  <c r="H9" l="1"/>
  <c r="G16"/>
  <c r="H16" s="1"/>
  <c r="D28" i="10"/>
  <c r="D30" s="1"/>
  <c r="G8" i="3"/>
  <c r="G33" s="1"/>
  <c r="G8" i="4"/>
  <c r="G45" s="1"/>
  <c r="H12" i="12"/>
  <c r="G21" l="1"/>
  <c r="H21" s="1"/>
  <c r="H17" l="1"/>
  <c r="G34" i="3" l="1"/>
  <c r="G45" s="1"/>
</calcChain>
</file>

<file path=xl/sharedStrings.xml><?xml version="1.0" encoding="utf-8"?>
<sst xmlns="http://schemas.openxmlformats.org/spreadsheetml/2006/main" count="362" uniqueCount="259">
  <si>
    <t>TOTALI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</si>
  <si>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</si>
  <si>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</si>
  <si>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</si>
  <si>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</si>
  <si>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</si>
  <si>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</si>
  <si>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</si>
  <si>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</si>
  <si>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</si>
  <si>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</si>
  <si>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</si>
  <si>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</si>
  <si>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</si>
  <si>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</si>
  <si>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</si>
  <si>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</si>
  <si>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</si>
  <si>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</si>
  <si>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</si>
  <si>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</si>
  <si>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Ne   Leke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</si>
  <si>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</si>
  <si>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</si>
  <si>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</si>
  <si>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</si>
  <si>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</si>
  <si>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</si>
  <si>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</si>
  <si>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</si>
  <si>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</si>
  <si>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</si>
  <si>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</si>
  <si>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</si>
  <si>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</si>
  <si>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</si>
  <si>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</t>
  </si>
  <si>
    <t>Debitore,Kreditore te tjere</t>
  </si>
  <si>
    <t>Tatim mbi fitimin</t>
  </si>
  <si>
    <t>Tvsh</t>
  </si>
  <si>
    <t>Te drejta e detyrime ndaj ortakeve</t>
  </si>
  <si>
    <t>Personeli dhe persona</t>
  </si>
  <si>
    <t>Te tjera kerkesa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</si>
  <si>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</si>
  <si>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</si>
  <si>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</si>
  <si>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</si>
  <si>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</si>
  <si>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</si>
  <si>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</si>
  <si>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</si>
  <si>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</si>
  <si>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</si>
  <si>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</si>
  <si>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</si>
  <si>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</si>
  <si>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</si>
  <si>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</si>
  <si>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</si>
  <si>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</si>
  <si>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 xml:space="preserve">Aktive tjera afat gjata materiale </t>
  </si>
  <si>
    <t>Aktivet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</si>
  <si>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</si>
  <si>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</si>
  <si>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</si>
  <si>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</si>
  <si>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PASIVET  DHE  KAPITALI</t>
  </si>
  <si>
    <t>P A S I V E T      A F A T S H K U R T E R A</t>
  </si>
  <si>
    <t>Derivativet</t>
  </si>
  <si>
    <t>Huamarjet</t>
  </si>
  <si>
    <t>Overdraftet bankare</t>
  </si>
  <si>
    <t>Huamarrje afat shkuatra</t>
  </si>
  <si>
    <t>Huat  dhe  parapagimet</t>
  </si>
  <si>
    <t>Te pagushme ndaj furnitoreve</t>
  </si>
  <si>
    <t>Te pagushme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</si>
  <si>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</si>
  <si>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</si>
  <si>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</si>
  <si>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</si>
  <si>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</si>
  <si>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</si>
  <si>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</si>
  <si>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</si>
  <si>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</si>
  <si>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</si>
  <si>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</si>
  <si>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</si>
  <si>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</si>
  <si>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</si>
  <si>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</si>
  <si>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</si>
  <si>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</si>
  <si>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</si>
  <si>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</si>
  <si>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</si>
  <si>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</si>
  <si>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</si>
  <si>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</si>
  <si>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</si>
  <si>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</si>
  <si>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</si>
  <si>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</si>
  <si>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</si>
  <si>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</si>
  <si>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Shitjet neto</t>
  </si>
  <si>
    <t>Shpenzime te tjera</t>
  </si>
  <si>
    <t>Te ardhurat dhe shpenzimet financiare nga njesite e kontrolluara</t>
  </si>
  <si>
    <t xml:space="preserve">Te ardhurat dhe shpenzimet financiare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</si>
  <si>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</si>
  <si>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</si>
  <si>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</si>
  <si>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</si>
  <si>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Pasqyra e fluksit monetar - metoda direkte</t>
  </si>
  <si>
    <t>Fluksi monetar nga veprimtarite e shfrytezimit</t>
  </si>
  <si>
    <t>Mjetet monetare (MM) te arketuara nga klientet</t>
  </si>
  <si>
    <t>MM te ardhura nga veprimtarite</t>
  </si>
  <si>
    <t>Interesi i paguar</t>
  </si>
  <si>
    <t>MM neto nga veprimtarite e shfytezimit</t>
  </si>
  <si>
    <t>Fluksi monetar nga veprimtarite investuese</t>
  </si>
  <si>
    <t>Blerja e njesise se kontrolluar X minus parate e Arketuara</t>
  </si>
  <si>
    <t>Blerja e aktiveve afatgjata materiale</t>
  </si>
  <si>
    <t>Te ardhura nga shitja e paisjeve</t>
  </si>
  <si>
    <t>Interesi i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</si>
  <si>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</si>
  <si>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</si>
  <si>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</si>
  <si>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</si>
  <si>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MM neto e perdorura ne veprimtarite Financiare</t>
  </si>
  <si>
    <t>Rritja/Renia neto e mjeteve monetare</t>
  </si>
  <si>
    <t>Mjetet monetare ne fillim te periudhes kontabel</t>
  </si>
  <si>
    <t>Mjetet monetare ne fund te periudhes kontabel</t>
  </si>
  <si>
    <t>Nje pasqyre e pa Konsoliduar</t>
  </si>
  <si>
    <t>Rezerva te tjera</t>
  </si>
  <si>
    <t>Rezerva stat.ligjore</t>
  </si>
  <si>
    <t xml:space="preserve">Fitimi pashperndare </t>
  </si>
  <si>
    <t>A</t>
  </si>
  <si>
    <t>Efekti ndryshimeve ne politikat kontabel</t>
  </si>
  <si>
    <t>B</t>
  </si>
  <si>
    <t>Pozicioni i rregulluar</t>
  </si>
  <si>
    <t>Dividentet e paguar</t>
  </si>
  <si>
    <t>Rritja rezerves kapitalit</t>
  </si>
  <si>
    <t>Tranferim ne rezerva te tjera</t>
  </si>
  <si>
    <t>Fitimi neto per periudhen kontabel</t>
  </si>
  <si>
    <t>S H E N I M E T          S P J E G U E S E</t>
  </si>
  <si>
    <t xml:space="preserve">Fitimi neto per periudhen kontabel </t>
  </si>
  <si>
    <t>Dividente te paguar/Te drejta dhe detyrime ndaj ortakeve</t>
  </si>
  <si>
    <t>Parapagim qera</t>
  </si>
  <si>
    <t>Pagesat e detyrimeve te qerase financiare/Hua afatgjate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</si>
  <si>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</si>
  <si>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</si>
  <si>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percaktuara ne SKK 2 </t>
  </si>
  <si>
    <t xml:space="preserve"> dhe konkretisht paragrafeve 49-55.  Rradha e dhenies se spjegimeve duhet te jete :</t>
  </si>
  <si>
    <t xml:space="preserve">               a) Informacion i përgjithshëm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</si>
  <si>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</si>
  <si>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</si>
  <si>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</si>
  <si>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</si>
  <si>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</si>
  <si>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</si>
  <si>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pregatitjes se PF : Te drejtat dhe detyrimet e konstatuara.(SSK 1, 35) </t>
  </si>
  <si>
    <t xml:space="preserve">     Parimet dhe karakteristikat cilesore te perdorura per hartimin e P.F. : (SKK 1; 37 - 69)</t>
  </si>
  <si>
    <t xml:space="preserve">     a) NJESIA EKONOMIKE RAPORTUSE ka mbajtur ne llogarite e saj aktivet,pasivet dhe transaksionet ekonomike te veta.</t>
  </si>
  <si>
    <t xml:space="preserve">     b) VIJIMESIA e veprimtarise ekonomike te njesise sone raportuse eshte e siguruar duke mos pasur ne plan ose nevoje </t>
  </si>
  <si>
    <t>nderprerjen e aktivitetit te saj.</t>
  </si>
  <si>
    <t xml:space="preserve">    c) KOMPENSIM midis nje aktivi dhe nje pasivi nuk ka, ndersa midis te ardhurave dhe shpenzimeve ka vetem sipas SKK.</t>
  </si>
  <si>
    <t xml:space="preserve">    d) KUPTUESHMERIA e Pasqyrave Financiare eshte realizuar ne masen e plote per te qene te qarta dhe te kuptueshme </t>
  </si>
  <si>
    <t xml:space="preserve"> per perdorues te jashtem qe kane njohuri te pergjitheshme te mjaftueshme ne fushen e kontabilitetit.</t>
  </si>
  <si>
    <t xml:space="preserve">    e) MATERIALITETI eshte vleresuar nga ana jone dhe ne baze te tij Pasqyrat Financiare jane hartuar vetem per zera materiale.</t>
  </si>
  <si>
    <t xml:space="preserve">    f) BESUESHMERIA per hartimin e Pasqyrave Financiare eshte e siguruar pasi nuk ka gabime materiale duke zbatuar</t>
  </si>
  <si>
    <t xml:space="preserve"> parimet e meposhteme :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</si>
  <si>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</si>
  <si>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</si>
  <si>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</si>
  <si>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 pa nen e mbivleresim te qellimshem</t>
  </si>
  <si>
    <t xml:space="preserve">                - Parimin e plotesise duke paraqitur nje pamje te vertete e te drejte te PF.</t>
  </si>
  <si>
    <t xml:space="preserve">                - Parimin e qendrueshmerise per te mos ndryshuar politikat e metodat kontabel</t>
  </si>
  <si>
    <t xml:space="preserve">                - Parimin e krahasueshmerise duke siguruar krahasimin midis dy periudhave.</t>
  </si>
  <si>
    <t>A II</t>
  </si>
  <si>
    <t>Politikat kontabël</t>
  </si>
  <si>
    <t xml:space="preserve">     Per percaktimin e kostos se inventareve eshte zgjedhur metoda "Mesatare e ponderuar"</t>
  </si>
  <si>
    <t>( Llogaritja e kostos mesatare te ponderuar).(SKK 4: 15)</t>
  </si>
  <si>
    <t xml:space="preserve">     Vleresimi fillestar i nje elementi te AAM qe ploteson kriteret per njohje si aktiv ne bilanc eshte vleresuar me kosto. (SKK 5; 11)</t>
  </si>
  <si>
    <t xml:space="preserve">     Per prodhimin ose krijimin e AAM kur kjo financohet nga nje hua, kostot e huamarrjes (dhe interesat) eshte zbatuar metoda e</t>
  </si>
  <si>
    <t>kapitalizimit ne koston e aktivit per periudhen e investimit.(SKK 5: 16)</t>
  </si>
  <si>
    <t xml:space="preserve">     Per vleresimin e mepaseshem te AAM eshte zgjedhur modeli i kostos duke i paraqitur ne  bilanc me kosto minus amortizimin e</t>
  </si>
  <si>
    <t>akumuluar. (SKK 5; 21)</t>
  </si>
  <si>
    <t xml:space="preserve">     Per llogaritjen e amortizimit te AAM (SKK 5: 38) njesia jone ekonomike  ka percaktuar si metode te amortizimit  per AAM</t>
  </si>
  <si>
    <t>metoden e amortizimit mbi bazen e vleftes se mbetur ndersa normat  e amortizimit jane perdorur bazuar ne sistemin fiskal</t>
  </si>
  <si>
    <t xml:space="preserve"> ne fuqi dhe konkretisht :</t>
  </si>
  <si>
    <t xml:space="preserve">                - Per ndertesat  jo mbi 5 % ne vit,te vleres lineare</t>
  </si>
  <si>
    <t xml:space="preserve">                - Kompjutera e sisteme informacioni jo mbi 25 % te vleftes se mbetur</t>
  </si>
  <si>
    <t xml:space="preserve">                - Te gjitha AAM te tjera jo mbi 20 % te vleftes se mbetur</t>
  </si>
  <si>
    <t xml:space="preserve">     Per llogaritjen e amortizimit te AAJM (SKK 5: 59) njesia ekonomike raportuese ka percaktuar si metode te amortizimit </t>
  </si>
  <si>
    <t xml:space="preserve"> metoden lineare ndersa normen e amortizimit jo mbi  15 % ne vit.</t>
  </si>
  <si>
    <t>Administratori</t>
  </si>
  <si>
    <t>( Pasqyra   e   te   Ardhurave   dhe   Shpenzimeve  Bazuar ne klasifikimin e Shpenzimeve sipas Natyres  )</t>
  </si>
  <si>
    <t>Sasia</t>
  </si>
  <si>
    <t>Per Drejtimin e Shoqerise</t>
  </si>
  <si>
    <t>zmadhim kapitali</t>
  </si>
  <si>
    <t>Pozicioni me 31.12.2016</t>
  </si>
  <si>
    <t>Parapagesa per furnizime,</t>
  </si>
  <si>
    <t>Te drejta dhe detyrime ndaj ortakeve</t>
  </si>
  <si>
    <t>Emertimi</t>
  </si>
  <si>
    <t>Gjendje</t>
  </si>
  <si>
    <t>Shtesa</t>
  </si>
  <si>
    <t>Pakesime</t>
  </si>
  <si>
    <t>Ndertime</t>
  </si>
  <si>
    <t>Instalime teknike, makineri, pajisje</t>
  </si>
  <si>
    <t>Mjete transporti</t>
  </si>
  <si>
    <t>Të tjera AA materiale</t>
  </si>
  <si>
    <t>Mobilje dhe pajisje zyre</t>
  </si>
  <si>
    <t>Pajisje informative</t>
  </si>
  <si>
    <t>Të tjera</t>
  </si>
  <si>
    <t xml:space="preserve">             TOTALI</t>
  </si>
  <si>
    <t>Të tjera ne proces</t>
  </si>
  <si>
    <t>Tatim mbi fitimin i paguar/</t>
  </si>
  <si>
    <t>MM te paguara ndaj furnitoreve dhe punonjesve,taksa</t>
  </si>
  <si>
    <t>Sipas natyres</t>
  </si>
  <si>
    <t>Te ardhura te tjera nga veprimtaria e shfrytezimit</t>
  </si>
  <si>
    <t>Ndrysh.ne invent.prod.gateshme e punes ne proces</t>
  </si>
  <si>
    <t>(pakesimet shpenz.e rritjet pakesim shpenzimesh)</t>
  </si>
  <si>
    <t>Puna e kryer nga njesite ekon.raportuese per qellimet</t>
  </si>
  <si>
    <t>e veta dhe e kapitalizuar</t>
  </si>
  <si>
    <t>Mallrat,lendet e para dhe sherbimet</t>
  </si>
  <si>
    <t>Shpenzime te tjera nga veprimtaria e shfrytezimit</t>
  </si>
  <si>
    <t>Shpenzime te personelit</t>
  </si>
  <si>
    <t>Pagat</t>
  </si>
  <si>
    <t>Shpenzimet e sigurimeve shoqerore</t>
  </si>
  <si>
    <t>Shpenzimet per pensionet</t>
  </si>
  <si>
    <t>Renia ne vlere (zhvleresimi) dhe amortizimi</t>
  </si>
  <si>
    <t>Fitimi (humbja) nga veprimtarite e shfrytezimit</t>
  </si>
  <si>
    <t xml:space="preserve">Te ardh.e shpenz. financ.nga inves.te tjera financ.afatgjata </t>
  </si>
  <si>
    <t>Te ardhurat dhe shpenzimet nga interesi</t>
  </si>
  <si>
    <t>Fitimi (humbja) para tatimit</t>
  </si>
  <si>
    <t>Shpenzime te panjohura</t>
  </si>
  <si>
    <t>Humbje e mbartur nga vitet e kaluara</t>
  </si>
  <si>
    <t>Fitimi i tatueshem</t>
  </si>
  <si>
    <t>Fitimi (humbja) neto e vitit financiar</t>
  </si>
  <si>
    <t>Perfshin pjesen e fitimit neto per aksioneret e shoqerise meme</t>
  </si>
  <si>
    <t>Pjesa e fitimit neto per aksioneret e pakices</t>
  </si>
  <si>
    <t>Per Drejtimin  e Njesise  Ekonomike</t>
  </si>
  <si>
    <t>Pozicioni me 31.12.2017</t>
  </si>
  <si>
    <t>Viti   2018</t>
  </si>
  <si>
    <t>31.12.2018</t>
  </si>
  <si>
    <t>20.03.2019</t>
  </si>
  <si>
    <t>Pasqyrat    e Pozicionit Financiar   te    Vitit   2018</t>
  </si>
  <si>
    <t>Pasqyra   e   Fluksit   Monetar  -  Metoda  Direkte   2018</t>
  </si>
  <si>
    <t>Pasqyra  e  Ndryshimeve  ne  Kapital  2018</t>
  </si>
  <si>
    <t>Aktivet Afatgjata Materiale  me vlere fillestare   2018</t>
  </si>
  <si>
    <t>Amortizimi A.A.Materiale   2018</t>
  </si>
  <si>
    <t>Vlera Kontabel Neto e A.A.Materiale  2018</t>
  </si>
  <si>
    <t>Pasqyra e Performancës  2018</t>
  </si>
  <si>
    <t>Aktivitet ne fushen e ndertimit</t>
  </si>
  <si>
    <t>Pozicioni me 31.12.2018</t>
  </si>
  <si>
    <t>ANILA TAFA</t>
  </si>
  <si>
    <t>L82215022T</t>
  </si>
  <si>
    <t>Njësia Bashkiake Nr.8, Rruga Mine Peza, Godina Nr.9, Kati 2   ,  Tirane</t>
  </si>
  <si>
    <t>BI.BE CONSTRUCTION 2018</t>
  </si>
  <si>
    <t>15.10.2018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</si>
</sst>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-* #,##0.00_L_e_k_-;\-* #,##0.00_L_e_k_-;_-* &quot;-&quot;??_L_e_k_-;_-@_-"/>
    <numFmt numFmtId="168" formatCode="#,##0.000000000"/>
  </numFmts>
  <fonts count="6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8"/>
      <name val="MS Sans Serif"/>
      <family val="2"/>
      <charset val="238"/>
    </font>
    <font>
      <b/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u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u/>
      <sz val="11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MS Sans Serif"/>
      <family val="2"/>
      <charset val="238"/>
    </font>
    <font>
      <u/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3.5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8"/>
      <name val="Arial"/>
      <family val="2"/>
    </font>
    <font>
      <b/>
      <i/>
      <sz val="10"/>
      <name val="Arial"/>
      <family val="2"/>
      <charset val="238"/>
    </font>
    <font>
      <b/>
      <i/>
      <sz val="10"/>
      <name val="Arial"/>
      <family val="2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0.5"/>
      <color rgb="FF000000"/>
      <name val="Microsoft Sans Serif"/>
      <family val="2"/>
    </font>
    <font>
      <sz val="10.5"/>
      <color rgb="FF000000"/>
      <name val="Microsoft Sans Serif"/>
      <family val="2"/>
      <charset val="238"/>
    </font>
    <font>
      <u/>
      <sz val="10"/>
      <name val="Arial"/>
      <family val="2"/>
    </font>
    <font>
      <sz val="9"/>
      <color rgb="FF000000"/>
      <name val="Arial"/>
      <family val="2"/>
    </font>
    <font>
      <b/>
      <sz val="10.5"/>
      <color rgb="FF000000"/>
      <name val="Microsoft Sans Serif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9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Calibri"/>
      <family val="2"/>
    </font>
    <font>
      <b/>
      <i/>
      <u/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5" fillId="0" borderId="0"/>
    <xf numFmtId="0" fontId="37" fillId="0" borderId="0"/>
    <xf numFmtId="0" fontId="31" fillId="0" borderId="0"/>
    <xf numFmtId="0" fontId="5" fillId="0" borderId="0"/>
    <xf numFmtId="0" fontId="27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167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58" fillId="0" borderId="0">
      <alignment vertical="top"/>
    </xf>
    <xf numFmtId="3" fontId="58" fillId="0" borderId="0">
      <alignment vertical="top"/>
    </xf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/>
  </cellStyleXfs>
  <cellXfs count="317">
    <xf numFmtId="0" fontId="0" fillId="0" borderId="0" xfId="0" applyNumberFormat="1" applyFill="1" applyBorder="1" applyAlignment="1" applyProtection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6" fillId="0" borderId="4" xfId="0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6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11" fillId="0" borderId="0" xfId="0" applyFont="1" applyBorder="1" applyAlignment="1">
      <alignment horizontal="center"/>
    </xf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0" xfId="0" applyFont="1"/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Alignment="1">
      <alignment vertical="center"/>
    </xf>
    <xf numFmtId="0" fontId="19" fillId="0" borderId="1" xfId="0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0" fillId="0" borderId="0" xfId="0"/>
    <xf numFmtId="0" fontId="20" fillId="0" borderId="0" xfId="0" applyFont="1"/>
    <xf numFmtId="0" fontId="6" fillId="0" borderId="0" xfId="0" applyFont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" fontId="21" fillId="2" borderId="12" xfId="0" applyNumberFormat="1" applyFont="1" applyFill="1" applyBorder="1" applyAlignment="1">
      <alignment vertical="center"/>
    </xf>
    <xf numFmtId="3" fontId="21" fillId="0" borderId="18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3" fontId="21" fillId="2" borderId="10" xfId="0" applyNumberFormat="1" applyFont="1" applyFill="1" applyBorder="1" applyAlignment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3" fontId="21" fillId="0" borderId="18" xfId="0" applyNumberFormat="1" applyFont="1" applyBorder="1" applyAlignment="1">
      <alignment horizontal="right" vertical="center"/>
    </xf>
    <xf numFmtId="3" fontId="21" fillId="0" borderId="10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3" fontId="21" fillId="0" borderId="22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21" fillId="0" borderId="0" xfId="0" applyFont="1"/>
    <xf numFmtId="0" fontId="25" fillId="0" borderId="0" xfId="0" applyFont="1" applyBorder="1"/>
    <xf numFmtId="0" fontId="8" fillId="0" borderId="0" xfId="0" applyFont="1" applyBorder="1"/>
    <xf numFmtId="3" fontId="21" fillId="3" borderId="12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horizontal="center"/>
    </xf>
    <xf numFmtId="0" fontId="19" fillId="0" borderId="0" xfId="0" applyFont="1" applyBorder="1"/>
    <xf numFmtId="0" fontId="4" fillId="0" borderId="0" xfId="0" applyFont="1" applyBorder="1"/>
    <xf numFmtId="14" fontId="5" fillId="0" borderId="7" xfId="0" applyNumberFormat="1" applyFont="1" applyBorder="1"/>
    <xf numFmtId="0" fontId="9" fillId="0" borderId="6" xfId="0" applyFont="1" applyBorder="1" applyAlignment="1">
      <alignment horizontal="center"/>
    </xf>
    <xf numFmtId="3" fontId="29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3" fontId="28" fillId="0" borderId="24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33" fillId="0" borderId="0" xfId="0" applyFont="1"/>
    <xf numFmtId="3" fontId="34" fillId="0" borderId="12" xfId="0" applyNumberFormat="1" applyFont="1" applyFill="1" applyBorder="1" applyAlignment="1">
      <alignment vertical="center"/>
    </xf>
    <xf numFmtId="3" fontId="46" fillId="0" borderId="0" xfId="0" applyNumberFormat="1" applyFont="1" applyFill="1" applyBorder="1" applyAlignment="1" applyProtection="1"/>
    <xf numFmtId="3" fontId="46" fillId="0" borderId="12" xfId="0" applyNumberFormat="1" applyFont="1" applyFill="1" applyBorder="1" applyAlignment="1" applyProtection="1"/>
    <xf numFmtId="0" fontId="29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3" fontId="45" fillId="0" borderId="12" xfId="0" applyNumberFormat="1" applyFont="1" applyFill="1" applyBorder="1" applyAlignment="1" applyProtection="1"/>
    <xf numFmtId="3" fontId="29" fillId="0" borderId="12" xfId="0" applyNumberFormat="1" applyFont="1" applyBorder="1" applyAlignment="1">
      <alignment vertical="center"/>
    </xf>
    <xf numFmtId="3" fontId="36" fillId="0" borderId="12" xfId="0" applyNumberFormat="1" applyFont="1" applyFill="1" applyBorder="1" applyAlignment="1">
      <alignment vertical="center"/>
    </xf>
    <xf numFmtId="165" fontId="36" fillId="0" borderId="12" xfId="1" applyNumberFormat="1" applyFont="1" applyBorder="1"/>
    <xf numFmtId="165" fontId="47" fillId="0" borderId="12" xfId="1" applyNumberFormat="1" applyFont="1" applyFill="1" applyBorder="1" applyAlignment="1" applyProtection="1"/>
    <xf numFmtId="165" fontId="39" fillId="3" borderId="12" xfId="1" applyNumberFormat="1" applyFont="1" applyFill="1" applyBorder="1"/>
    <xf numFmtId="165" fontId="39" fillId="3" borderId="12" xfId="1" applyNumberFormat="1" applyFont="1" applyFill="1" applyBorder="1" applyAlignment="1">
      <alignment horizontal="center"/>
    </xf>
    <xf numFmtId="165" fontId="39" fillId="0" borderId="12" xfId="1" applyNumberFormat="1" applyFont="1" applyBorder="1"/>
    <xf numFmtId="165" fontId="47" fillId="0" borderId="0" xfId="1" applyNumberFormat="1" applyFont="1" applyFill="1" applyBorder="1" applyAlignment="1" applyProtection="1"/>
    <xf numFmtId="165" fontId="36" fillId="3" borderId="12" xfId="1" applyNumberFormat="1" applyFont="1" applyFill="1" applyBorder="1"/>
    <xf numFmtId="165" fontId="36" fillId="0" borderId="11" xfId="1" applyNumberFormat="1" applyFont="1" applyBorder="1"/>
    <xf numFmtId="0" fontId="15" fillId="0" borderId="0" xfId="0" applyFont="1" applyBorder="1" applyAlignment="1">
      <alignment horizontal="left"/>
    </xf>
    <xf numFmtId="3" fontId="48" fillId="0" borderId="0" xfId="0" applyNumberFormat="1" applyFont="1" applyFill="1" applyBorder="1" applyAlignment="1" applyProtection="1"/>
    <xf numFmtId="3" fontId="49" fillId="0" borderId="0" xfId="0" applyNumberFormat="1" applyFont="1" applyFill="1" applyBorder="1" applyAlignment="1" applyProtection="1"/>
    <xf numFmtId="0" fontId="13" fillId="0" borderId="0" xfId="0" applyFont="1" applyAlignment="1">
      <alignment horizontal="center" vertical="center"/>
    </xf>
    <xf numFmtId="0" fontId="14" fillId="0" borderId="25" xfId="7" applyFont="1" applyBorder="1" applyAlignment="1">
      <alignment horizontal="center"/>
    </xf>
    <xf numFmtId="0" fontId="31" fillId="0" borderId="0" xfId="7" applyBorder="1"/>
    <xf numFmtId="0" fontId="31" fillId="0" borderId="26" xfId="7" applyBorder="1"/>
    <xf numFmtId="0" fontId="18" fillId="0" borderId="27" xfId="7" applyFont="1" applyBorder="1"/>
    <xf numFmtId="0" fontId="24" fillId="0" borderId="0" xfId="7" applyFont="1" applyBorder="1" applyAlignment="1">
      <alignment horizontal="center"/>
    </xf>
    <xf numFmtId="0" fontId="31" fillId="0" borderId="25" xfId="7" applyBorder="1"/>
    <xf numFmtId="0" fontId="18" fillId="0" borderId="28" xfId="7" applyFont="1" applyBorder="1"/>
    <xf numFmtId="0" fontId="18" fillId="0" borderId="29" xfId="7" applyFont="1" applyBorder="1"/>
    <xf numFmtId="0" fontId="26" fillId="0" borderId="25" xfId="7" applyFont="1" applyBorder="1" applyAlignment="1">
      <alignment horizontal="right" vertical="center"/>
    </xf>
    <xf numFmtId="0" fontId="18" fillId="0" borderId="25" xfId="7" applyFont="1" applyBorder="1" applyAlignment="1">
      <alignment horizontal="right"/>
    </xf>
    <xf numFmtId="0" fontId="18" fillId="0" borderId="0" xfId="7" applyFont="1" applyFill="1" applyBorder="1"/>
    <xf numFmtId="0" fontId="18" fillId="0" borderId="0" xfId="7" applyFont="1" applyBorder="1"/>
    <xf numFmtId="0" fontId="18" fillId="0" borderId="25" xfId="7" applyFont="1" applyBorder="1"/>
    <xf numFmtId="43" fontId="0" fillId="0" borderId="0" xfId="4" applyFont="1" applyBorder="1"/>
    <xf numFmtId="0" fontId="18" fillId="0" borderId="25" xfId="7" applyFont="1" applyFill="1" applyBorder="1"/>
    <xf numFmtId="166" fontId="31" fillId="0" borderId="0" xfId="7" applyNumberFormat="1" applyBorder="1"/>
    <xf numFmtId="164" fontId="4" fillId="0" borderId="0" xfId="7" applyNumberFormat="1" applyFont="1" applyBorder="1"/>
    <xf numFmtId="0" fontId="42" fillId="0" borderId="0" xfId="7" applyFont="1" applyFill="1" applyBorder="1"/>
    <xf numFmtId="0" fontId="42" fillId="0" borderId="0" xfId="7" applyFont="1" applyBorder="1"/>
    <xf numFmtId="0" fontId="21" fillId="0" borderId="25" xfId="7" applyFont="1" applyBorder="1"/>
    <xf numFmtId="0" fontId="21" fillId="0" borderId="0" xfId="7" applyFont="1" applyBorder="1"/>
    <xf numFmtId="0" fontId="21" fillId="0" borderId="26" xfId="7" applyFont="1" applyBorder="1"/>
    <xf numFmtId="0" fontId="25" fillId="0" borderId="0" xfId="7" applyFont="1" applyBorder="1"/>
    <xf numFmtId="0" fontId="8" fillId="0" borderId="0" xfId="7" applyFont="1" applyBorder="1"/>
    <xf numFmtId="0" fontId="19" fillId="0" borderId="0" xfId="7" applyFont="1" applyBorder="1"/>
    <xf numFmtId="0" fontId="19" fillId="0" borderId="26" xfId="7" applyFont="1" applyBorder="1"/>
    <xf numFmtId="0" fontId="43" fillId="0" borderId="0" xfId="7" applyFont="1" applyBorder="1"/>
    <xf numFmtId="0" fontId="44" fillId="0" borderId="0" xfId="0" applyFont="1" applyBorder="1"/>
    <xf numFmtId="0" fontId="26" fillId="0" borderId="0" xfId="7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5" xfId="0" applyBorder="1"/>
    <xf numFmtId="0" fontId="0" fillId="0" borderId="26" xfId="0" applyBorder="1"/>
    <xf numFmtId="0" fontId="21" fillId="0" borderId="25" xfId="0" applyFont="1" applyBorder="1"/>
    <xf numFmtId="0" fontId="19" fillId="0" borderId="26" xfId="0" applyFont="1" applyBorder="1"/>
    <xf numFmtId="0" fontId="4" fillId="0" borderId="26" xfId="0" applyFon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3" fontId="50" fillId="0" borderId="0" xfId="0" applyNumberFormat="1" applyFont="1" applyFill="1" applyBorder="1" applyAlignment="1" applyProtection="1"/>
    <xf numFmtId="3" fontId="21" fillId="0" borderId="36" xfId="0" applyNumberFormat="1" applyFont="1" applyBorder="1" applyAlignment="1">
      <alignment vertical="center"/>
    </xf>
    <xf numFmtId="0" fontId="21" fillId="0" borderId="0" xfId="10"/>
    <xf numFmtId="0" fontId="21" fillId="0" borderId="12" xfId="10" applyBorder="1" applyAlignment="1">
      <alignment horizontal="center"/>
    </xf>
    <xf numFmtId="1" fontId="21" fillId="0" borderId="12" xfId="10" applyNumberFormat="1" applyBorder="1"/>
    <xf numFmtId="0" fontId="51" fillId="0" borderId="0" xfId="10" applyFont="1" applyAlignment="1">
      <alignment horizontal="center"/>
    </xf>
    <xf numFmtId="0" fontId="16" fillId="0" borderId="0" xfId="10" applyFont="1" applyAlignment="1">
      <alignment horizontal="center"/>
    </xf>
    <xf numFmtId="3" fontId="52" fillId="0" borderId="0" xfId="0" applyNumberFormat="1" applyFont="1" applyFill="1" applyBorder="1" applyAlignment="1" applyProtection="1"/>
    <xf numFmtId="1" fontId="5" fillId="0" borderId="0" xfId="0" applyNumberFormat="1" applyFont="1" applyAlignment="1">
      <alignment vertical="center"/>
    </xf>
    <xf numFmtId="3" fontId="53" fillId="0" borderId="0" xfId="0" applyNumberFormat="1" applyFont="1" applyFill="1" applyBorder="1" applyAlignment="1" applyProtection="1"/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4" fillId="0" borderId="0" xfId="10" applyFont="1" applyAlignment="1">
      <alignment horizontal="left" vertical="center"/>
    </xf>
    <xf numFmtId="0" fontId="44" fillId="0" borderId="0" xfId="10" applyFont="1"/>
    <xf numFmtId="0" fontId="21" fillId="0" borderId="10" xfId="10" applyFont="1" applyBorder="1" applyAlignment="1">
      <alignment horizontal="center"/>
    </xf>
    <xf numFmtId="14" fontId="21" fillId="0" borderId="11" xfId="10" applyNumberFormat="1" applyFont="1" applyBorder="1" applyAlignment="1">
      <alignment horizontal="center"/>
    </xf>
    <xf numFmtId="0" fontId="21" fillId="0" borderId="0" xfId="10" applyBorder="1"/>
    <xf numFmtId="0" fontId="42" fillId="0" borderId="12" xfId="10" applyFont="1" applyBorder="1"/>
    <xf numFmtId="3" fontId="21" fillId="0" borderId="12" xfId="13" applyNumberFormat="1" applyBorder="1"/>
    <xf numFmtId="3" fontId="42" fillId="0" borderId="0" xfId="10" applyNumberFormat="1" applyFont="1" applyBorder="1"/>
    <xf numFmtId="0" fontId="21" fillId="0" borderId="10" xfId="10" applyBorder="1" applyAlignment="1">
      <alignment horizontal="center"/>
    </xf>
    <xf numFmtId="3" fontId="21" fillId="0" borderId="10" xfId="13" applyNumberFormat="1" applyBorder="1"/>
    <xf numFmtId="0" fontId="21" fillId="0" borderId="37" xfId="10" applyFont="1" applyBorder="1" applyAlignment="1">
      <alignment vertical="center"/>
    </xf>
    <xf numFmtId="0" fontId="55" fillId="0" borderId="38" xfId="10" applyFont="1" applyBorder="1" applyAlignment="1">
      <alignment vertical="center"/>
    </xf>
    <xf numFmtId="0" fontId="55" fillId="0" borderId="38" xfId="10" applyFont="1" applyBorder="1" applyAlignment="1">
      <alignment horizontal="center" vertical="center"/>
    </xf>
    <xf numFmtId="3" fontId="55" fillId="0" borderId="38" xfId="13" applyNumberFormat="1" applyFont="1" applyBorder="1" applyAlignment="1">
      <alignment vertical="center"/>
    </xf>
    <xf numFmtId="3" fontId="55" fillId="0" borderId="39" xfId="13" applyNumberFormat="1" applyFont="1" applyBorder="1" applyAlignment="1">
      <alignment vertical="center"/>
    </xf>
    <xf numFmtId="0" fontId="42" fillId="0" borderId="0" xfId="10" applyFont="1"/>
    <xf numFmtId="39" fontId="56" fillId="0" borderId="0" xfId="10" applyNumberFormat="1" applyFont="1" applyAlignment="1">
      <alignment horizontal="right" vertical="center"/>
    </xf>
    <xf numFmtId="0" fontId="21" fillId="0" borderId="10" xfId="10" applyBorder="1"/>
    <xf numFmtId="1" fontId="21" fillId="0" borderId="0" xfId="10" applyNumberFormat="1"/>
    <xf numFmtId="168" fontId="21" fillId="0" borderId="0" xfId="10" applyNumberFormat="1" applyBorder="1"/>
    <xf numFmtId="3" fontId="21" fillId="0" borderId="0" xfId="10" applyNumberFormat="1" applyBorder="1"/>
    <xf numFmtId="3" fontId="21" fillId="0" borderId="0" xfId="13" applyNumberFormat="1" applyFill="1" applyBorder="1"/>
    <xf numFmtId="4" fontId="52" fillId="0" borderId="0" xfId="10" applyNumberFormat="1" applyFont="1"/>
    <xf numFmtId="3" fontId="21" fillId="0" borderId="0" xfId="10" applyNumberFormat="1"/>
    <xf numFmtId="4" fontId="21" fillId="0" borderId="0" xfId="10" applyNumberFormat="1" applyBorder="1"/>
    <xf numFmtId="0" fontId="21" fillId="0" borderId="0" xfId="14"/>
    <xf numFmtId="0" fontId="21" fillId="0" borderId="0" xfId="14" applyBorder="1"/>
    <xf numFmtId="0" fontId="44" fillId="0" borderId="0" xfId="14" applyFont="1" applyAlignment="1">
      <alignment horizontal="center"/>
    </xf>
    <xf numFmtId="3" fontId="21" fillId="0" borderId="12" xfId="10" applyNumberFormat="1" applyFont="1" applyBorder="1"/>
    <xf numFmtId="0" fontId="57" fillId="0" borderId="0" xfId="0" applyFont="1" applyBorder="1"/>
    <xf numFmtId="3" fontId="44" fillId="0" borderId="39" xfId="13" applyNumberFormat="1" applyFont="1" applyBorder="1" applyAlignment="1">
      <alignment vertical="center"/>
    </xf>
    <xf numFmtId="0" fontId="59" fillId="0" borderId="0" xfId="10" applyFont="1" applyAlignment="1">
      <alignment horizontal="center"/>
    </xf>
    <xf numFmtId="0" fontId="21" fillId="0" borderId="0" xfId="14" applyAlignment="1">
      <alignment horizontal="center"/>
    </xf>
    <xf numFmtId="0" fontId="26" fillId="0" borderId="0" xfId="14" applyFont="1" applyAlignment="1">
      <alignment horizontal="left" vertical="center"/>
    </xf>
    <xf numFmtId="0" fontId="24" fillId="0" borderId="0" xfId="14" applyFont="1" applyAlignment="1">
      <alignment horizontal="left" vertical="center"/>
    </xf>
    <xf numFmtId="0" fontId="51" fillId="0" borderId="0" xfId="14" applyFont="1" applyAlignment="1">
      <alignment horizontal="center" vertical="center"/>
    </xf>
    <xf numFmtId="0" fontId="61" fillId="0" borderId="0" xfId="14" applyFont="1" applyAlignment="1">
      <alignment vertical="center"/>
    </xf>
    <xf numFmtId="0" fontId="21" fillId="0" borderId="0" xfId="14" applyAlignment="1">
      <alignment vertical="center"/>
    </xf>
    <xf numFmtId="0" fontId="21" fillId="0" borderId="12" xfId="14" applyBorder="1" applyAlignment="1">
      <alignment horizontal="center" vertical="center"/>
    </xf>
    <xf numFmtId="0" fontId="19" fillId="0" borderId="13" xfId="14" applyFont="1" applyBorder="1" applyAlignment="1">
      <alignment horizontal="left" vertical="center"/>
    </xf>
    <xf numFmtId="0" fontId="21" fillId="0" borderId="6" xfId="14" applyBorder="1" applyAlignment="1">
      <alignment vertical="center"/>
    </xf>
    <xf numFmtId="0" fontId="21" fillId="0" borderId="23" xfId="14" applyBorder="1" applyAlignment="1">
      <alignment vertical="center"/>
    </xf>
    <xf numFmtId="3" fontId="19" fillId="0" borderId="12" xfId="14" applyNumberFormat="1" applyFont="1" applyBorder="1" applyAlignment="1">
      <alignment horizontal="right" vertical="center"/>
    </xf>
    <xf numFmtId="3" fontId="62" fillId="0" borderId="0" xfId="14" applyNumberFormat="1" applyFont="1"/>
    <xf numFmtId="0" fontId="21" fillId="0" borderId="1" xfId="14" applyBorder="1" applyAlignment="1">
      <alignment horizontal="center" vertical="center"/>
    </xf>
    <xf numFmtId="0" fontId="21" fillId="0" borderId="3" xfId="14" applyBorder="1" applyAlignment="1">
      <alignment vertical="center"/>
    </xf>
    <xf numFmtId="3" fontId="21" fillId="0" borderId="0" xfId="14" applyNumberFormat="1" applyAlignment="1">
      <alignment vertical="center"/>
    </xf>
    <xf numFmtId="0" fontId="21" fillId="0" borderId="8" xfId="14" applyBorder="1" applyAlignment="1">
      <alignment horizontal="center" vertical="center"/>
    </xf>
    <xf numFmtId="0" fontId="21" fillId="0" borderId="9" xfId="14" applyBorder="1" applyAlignment="1">
      <alignment vertical="center"/>
    </xf>
    <xf numFmtId="0" fontId="21" fillId="0" borderId="11" xfId="14" applyBorder="1" applyAlignment="1">
      <alignment vertical="center"/>
    </xf>
    <xf numFmtId="0" fontId="21" fillId="0" borderId="13" xfId="14" applyBorder="1" applyAlignment="1">
      <alignment horizontal="center" vertical="center"/>
    </xf>
    <xf numFmtId="0" fontId="21" fillId="0" borderId="12" xfId="14" applyBorder="1" applyAlignment="1">
      <alignment vertical="center"/>
    </xf>
    <xf numFmtId="0" fontId="21" fillId="0" borderId="6" xfId="14" applyFont="1" applyBorder="1" applyAlignment="1">
      <alignment horizontal="left" vertical="center"/>
    </xf>
    <xf numFmtId="0" fontId="55" fillId="0" borderId="23" xfId="14" applyFont="1" applyBorder="1" applyAlignment="1">
      <alignment vertical="center"/>
    </xf>
    <xf numFmtId="0" fontId="21" fillId="0" borderId="13" xfId="14" applyBorder="1" applyAlignment="1">
      <alignment horizontal="left" vertical="center"/>
    </xf>
    <xf numFmtId="0" fontId="21" fillId="0" borderId="7" xfId="14" applyFont="1" applyBorder="1" applyAlignment="1">
      <alignment horizontal="left" vertical="center"/>
    </xf>
    <xf numFmtId="0" fontId="21" fillId="0" borderId="0" xfId="14" applyBorder="1" applyAlignment="1">
      <alignment horizontal="center" vertical="center"/>
    </xf>
    <xf numFmtId="0" fontId="21" fillId="0" borderId="0" xfId="14" applyBorder="1" applyAlignment="1">
      <alignment vertical="center"/>
    </xf>
    <xf numFmtId="0" fontId="21" fillId="0" borderId="0" xfId="14" applyBorder="1" applyAlignment="1">
      <alignment horizontal="center"/>
    </xf>
    <xf numFmtId="3" fontId="21" fillId="0" borderId="0" xfId="14" applyNumberFormat="1" applyFont="1" applyAlignment="1">
      <alignment horizontal="right"/>
    </xf>
    <xf numFmtId="3" fontId="21" fillId="0" borderId="0" xfId="14" applyNumberFormat="1" applyFont="1" applyAlignment="1">
      <alignment horizontal="right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3" fontId="21" fillId="0" borderId="12" xfId="14" applyNumberFormat="1" applyFont="1" applyBorder="1" applyAlignment="1">
      <alignment horizontal="right" vertical="center"/>
    </xf>
    <xf numFmtId="3" fontId="21" fillId="0" borderId="10" xfId="14" applyNumberFormat="1" applyFont="1" applyBorder="1" applyAlignment="1">
      <alignment vertical="center"/>
    </xf>
    <xf numFmtId="3" fontId="21" fillId="0" borderId="11" xfId="14" applyNumberFormat="1" applyFont="1" applyBorder="1" applyAlignment="1">
      <alignment vertical="center"/>
    </xf>
    <xf numFmtId="165" fontId="63" fillId="0" borderId="0" xfId="1" applyNumberFormat="1" applyFont="1" applyFill="1" applyBorder="1" applyAlignment="1" applyProtection="1">
      <alignment vertical="center"/>
    </xf>
    <xf numFmtId="3" fontId="21" fillId="0" borderId="12" xfId="14" applyNumberFormat="1" applyFont="1" applyFill="1" applyBorder="1" applyAlignment="1">
      <alignment horizontal="right" vertical="center"/>
    </xf>
    <xf numFmtId="3" fontId="21" fillId="0" borderId="0" xfId="14" applyNumberFormat="1" applyFont="1" applyBorder="1" applyAlignment="1">
      <alignment horizontal="right" vertical="center"/>
    </xf>
    <xf numFmtId="0" fontId="21" fillId="0" borderId="0" xfId="14" applyFont="1" applyAlignment="1">
      <alignment horizontal="center"/>
    </xf>
    <xf numFmtId="3" fontId="21" fillId="0" borderId="0" xfId="14" applyNumberFormat="1" applyFont="1" applyBorder="1" applyAlignment="1">
      <alignment horizontal="right"/>
    </xf>
    <xf numFmtId="165" fontId="21" fillId="0" borderId="12" xfId="1" applyNumberFormat="1" applyFont="1" applyBorder="1" applyAlignment="1">
      <alignment horizontal="right" vertical="center"/>
    </xf>
    <xf numFmtId="165" fontId="21" fillId="0" borderId="0" xfId="14" applyNumberFormat="1" applyAlignment="1">
      <alignment vertical="center"/>
    </xf>
    <xf numFmtId="0" fontId="6" fillId="0" borderId="7" xfId="58" applyFont="1" applyBorder="1" applyAlignment="1">
      <alignment horizontal="left"/>
    </xf>
    <xf numFmtId="0" fontId="22" fillId="0" borderId="7" xfId="58" applyFont="1" applyBorder="1" applyAlignment="1">
      <alignment horizontal="left"/>
    </xf>
    <xf numFmtId="0" fontId="22" fillId="0" borderId="0" xfId="58" applyFont="1" applyBorder="1" applyAlignment="1">
      <alignment horizontal="left"/>
    </xf>
    <xf numFmtId="14" fontId="22" fillId="0" borderId="7" xfId="58" applyNumberFormat="1" applyFont="1" applyBorder="1" applyAlignment="1">
      <alignment horizontal="left"/>
    </xf>
    <xf numFmtId="0" fontId="22" fillId="0" borderId="0" xfId="58" applyNumberFormat="1" applyFont="1" applyBorder="1" applyAlignment="1">
      <alignment horizontal="left"/>
    </xf>
    <xf numFmtId="0" fontId="22" fillId="0" borderId="6" xfId="58" applyFont="1" applyBorder="1" applyAlignment="1">
      <alignment horizontal="left"/>
    </xf>
    <xf numFmtId="0" fontId="19" fillId="0" borderId="0" xfId="10" applyFont="1"/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0" fillId="0" borderId="7" xfId="58" applyFont="1" applyBorder="1" applyAlignment="1">
      <alignment horizontal="left"/>
    </xf>
    <xf numFmtId="0" fontId="60" fillId="0" borderId="6" xfId="58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29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9" fillId="0" borderId="13" xfId="14" applyFont="1" applyBorder="1" applyAlignment="1">
      <alignment horizontal="center" vertical="center"/>
    </xf>
    <xf numFmtId="0" fontId="19" fillId="0" borderId="6" xfId="14" applyFont="1" applyBorder="1" applyAlignment="1">
      <alignment horizontal="center" vertical="center"/>
    </xf>
    <xf numFmtId="0" fontId="19" fillId="0" borderId="23" xfId="14" applyFont="1" applyBorder="1" applyAlignment="1">
      <alignment horizontal="center" vertical="center"/>
    </xf>
    <xf numFmtId="0" fontId="61" fillId="0" borderId="0" xfId="14" applyFont="1" applyAlignment="1">
      <alignment horizontal="center" vertical="center"/>
    </xf>
    <xf numFmtId="0" fontId="21" fillId="0" borderId="7" xfId="14" applyBorder="1" applyAlignment="1">
      <alignment horizontal="center"/>
    </xf>
    <xf numFmtId="0" fontId="21" fillId="0" borderId="10" xfId="14" applyBorder="1" applyAlignment="1">
      <alignment horizontal="center" vertical="center"/>
    </xf>
    <xf numFmtId="0" fontId="21" fillId="0" borderId="11" xfId="14" applyBorder="1" applyAlignment="1">
      <alignment horizontal="center" vertical="center"/>
    </xf>
    <xf numFmtId="0" fontId="21" fillId="0" borderId="1" xfId="14" applyBorder="1" applyAlignment="1">
      <alignment horizontal="center" vertical="center"/>
    </xf>
    <xf numFmtId="0" fontId="21" fillId="0" borderId="2" xfId="14" applyBorder="1" applyAlignment="1">
      <alignment horizontal="center" vertical="center"/>
    </xf>
    <xf numFmtId="0" fontId="21" fillId="0" borderId="3" xfId="14" applyBorder="1" applyAlignment="1">
      <alignment horizontal="center" vertical="center"/>
    </xf>
    <xf numFmtId="0" fontId="21" fillId="0" borderId="8" xfId="14" applyBorder="1" applyAlignment="1">
      <alignment horizontal="center" vertical="center"/>
    </xf>
    <xf numFmtId="0" fontId="21" fillId="0" borderId="7" xfId="14" applyBorder="1" applyAlignment="1">
      <alignment horizontal="center" vertical="center"/>
    </xf>
    <xf numFmtId="0" fontId="21" fillId="0" borderId="9" xfId="14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10" applyFont="1" applyAlignment="1">
      <alignment horizontal="center"/>
    </xf>
    <xf numFmtId="0" fontId="21" fillId="0" borderId="10" xfId="10" applyFont="1" applyBorder="1" applyAlignment="1">
      <alignment horizontal="center" vertical="center"/>
    </xf>
    <xf numFmtId="0" fontId="21" fillId="0" borderId="11" xfId="10" applyFont="1" applyBorder="1" applyAlignment="1">
      <alignment horizontal="center" vertical="center"/>
    </xf>
    <xf numFmtId="0" fontId="25" fillId="0" borderId="10" xfId="10" applyFont="1" applyBorder="1" applyAlignment="1">
      <alignment horizontal="center" vertical="center"/>
    </xf>
    <xf numFmtId="0" fontId="25" fillId="0" borderId="11" xfId="10" applyFont="1" applyBorder="1" applyAlignment="1">
      <alignment horizontal="center" vertical="center"/>
    </xf>
    <xf numFmtId="0" fontId="23" fillId="0" borderId="25" xfId="7" applyFont="1" applyBorder="1" applyAlignment="1">
      <alignment horizontal="center" vertical="center"/>
    </xf>
    <xf numFmtId="0" fontId="23" fillId="0" borderId="0" xfId="7" applyFont="1" applyBorder="1" applyAlignment="1">
      <alignment horizontal="center" vertical="center"/>
    </xf>
    <xf numFmtId="0" fontId="23" fillId="0" borderId="26" xfId="7" applyFont="1" applyBorder="1" applyAlignment="1">
      <alignment horizontal="center" vertical="center"/>
    </xf>
    <xf numFmtId="0" fontId="40" fillId="0" borderId="0" xfId="7" applyFont="1" applyBorder="1" applyAlignment="1">
      <alignment horizontal="center"/>
    </xf>
    <xf numFmtId="0" fontId="8" fillId="0" borderId="0" xfId="7" applyFont="1" applyBorder="1" applyAlignment="1">
      <alignment horizontal="left"/>
    </xf>
    <xf numFmtId="0" fontId="64" fillId="4" borderId="0" xfId="0" applyNumberFormat="1" applyFont="1" applyFill="1" applyBorder="1" applyAlignment="1" applyProtection="1">
      <alignment horizontal="center" vertical="center"/>
    </xf>
  </cellXfs>
  <cellStyles count="59">
    <cellStyle name="Comma" xfId="1" builtinId="3"/>
    <cellStyle name="Comma 2" xfId="2"/>
    <cellStyle name="Comma 2 2" xfId="11"/>
    <cellStyle name="Comma 3" xfId="3"/>
    <cellStyle name="Comma 4" xfId="56"/>
    <cellStyle name="Comma 5" xfId="57"/>
    <cellStyle name="Comma 6" xfId="4"/>
    <cellStyle name="Comma 7" xfId="55"/>
    <cellStyle name="Comma_21.Aktivet Afatgjata Materiale  09" xfId="13"/>
    <cellStyle name="Normal" xfId="0" builtinId="0"/>
    <cellStyle name="Normal 10" xfId="14"/>
    <cellStyle name="Normal 10 2" xfId="15"/>
    <cellStyle name="Normal 10 3" xfId="16"/>
    <cellStyle name="Normal 10 4" xfId="17"/>
    <cellStyle name="Normal 2" xfId="5"/>
    <cellStyle name="Normal 2 2" xfId="10"/>
    <cellStyle name="Normal 2 2 2" xfId="18"/>
    <cellStyle name="Normal 2 2 3" xfId="19"/>
    <cellStyle name="Normal 2 2 4" xfId="20"/>
    <cellStyle name="Normal 2 3" xfId="21"/>
    <cellStyle name="Normal 2 3 2" xfId="22"/>
    <cellStyle name="Normal 2 3 3" xfId="23"/>
    <cellStyle name="Normal 2 3 4" xfId="24"/>
    <cellStyle name="Normal 2 4" xfId="25"/>
    <cellStyle name="Normal 2 4 2" xfId="26"/>
    <cellStyle name="Normal 2 4 3" xfId="27"/>
    <cellStyle name="Normal 2 4 4" xfId="28"/>
    <cellStyle name="Normal 2 5" xfId="29"/>
    <cellStyle name="Normal 2 6" xfId="30"/>
    <cellStyle name="Normal 2 7" xfId="31"/>
    <cellStyle name="Normal 3" xfId="6"/>
    <cellStyle name="Normal 4" xfId="12"/>
    <cellStyle name="Normal 4 2" xfId="32"/>
    <cellStyle name="Normal 4 3" xfId="33"/>
    <cellStyle name="Normal 4 4" xfId="34"/>
    <cellStyle name="Normal 4 5" xfId="53"/>
    <cellStyle name="Normal 5" xfId="35"/>
    <cellStyle name="Normal 5 2" xfId="36"/>
    <cellStyle name="Normal 5 3" xfId="37"/>
    <cellStyle name="Normal 5 4" xfId="38"/>
    <cellStyle name="Normal 6" xfId="7"/>
    <cellStyle name="Normal 6 2" xfId="39"/>
    <cellStyle name="Normal 6 3" xfId="40"/>
    <cellStyle name="Normal 6 4" xfId="41"/>
    <cellStyle name="Normal 7" xfId="8"/>
    <cellStyle name="Normal 7 2" xfId="42"/>
    <cellStyle name="Normal 7 3" xfId="43"/>
    <cellStyle name="Normal 7 4" xfId="44"/>
    <cellStyle name="Normal 8" xfId="45"/>
    <cellStyle name="Normal 8 2" xfId="46"/>
    <cellStyle name="Normal 8 3" xfId="47"/>
    <cellStyle name="Normal 8 4" xfId="48"/>
    <cellStyle name="Normal 8 5" xfId="54"/>
    <cellStyle name="Normal 9" xfId="49"/>
    <cellStyle name="Normal 9 2" xfId="50"/>
    <cellStyle name="Normal 9 3" xfId="51"/>
    <cellStyle name="Normal 9 4" xfId="52"/>
    <cellStyle name="Normal_MIKRONJESI" xfId="58"/>
    <cellStyle name="Normalny_AKTYWA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M18" sqref="M18"/>
    </sheetView>
  </sheetViews>
  <sheetFormatPr defaultRowHeight="12.75"/>
  <cols>
    <col min="1" max="2" width="9.140625" style="4"/>
    <col min="3" max="3" width="9.28515625" style="4" customWidth="1"/>
    <col min="4" max="4" width="11.42578125" style="4" customWidth="1"/>
    <col min="5" max="5" width="12.85546875" style="4" customWidth="1"/>
    <col min="6" max="6" width="5.42578125" style="4" customWidth="1"/>
    <col min="7" max="7" width="9.140625" style="4"/>
    <col min="8" max="8" width="21" style="4" customWidth="1"/>
    <col min="9" max="9" width="5" style="4" customWidth="1"/>
    <col min="10" max="10" width="8.7109375" style="4" customWidth="1"/>
    <col min="11" max="11" width="5.85546875" style="4" customWidth="1"/>
    <col min="12" max="16384" width="9.140625" style="4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21" customHeight="1">
      <c r="A2" s="5"/>
      <c r="B2" s="6" t="s">
        <v>1</v>
      </c>
      <c r="C2" s="7"/>
      <c r="D2" s="7"/>
      <c r="E2" s="262" t="s">
        <v>257</v>
      </c>
      <c r="F2" s="262"/>
      <c r="G2" s="262"/>
      <c r="H2" s="262"/>
      <c r="I2" s="262"/>
      <c r="J2" s="8"/>
    </row>
    <row r="3" spans="1:10" s="9" customFormat="1" ht="16.5" customHeight="1">
      <c r="A3" s="5"/>
      <c r="B3" s="6" t="s">
        <v>2</v>
      </c>
      <c r="C3" s="7"/>
      <c r="D3" s="7"/>
      <c r="E3" s="263" t="s">
        <v>255</v>
      </c>
      <c r="F3" s="263"/>
      <c r="G3" s="263"/>
      <c r="H3" s="263"/>
      <c r="I3" s="263"/>
      <c r="J3" s="8"/>
    </row>
    <row r="4" spans="1:10" s="9" customFormat="1" ht="18.75" customHeight="1">
      <c r="A4" s="5"/>
      <c r="B4" s="6" t="s">
        <v>3</v>
      </c>
      <c r="C4" s="7"/>
      <c r="D4" s="7"/>
      <c r="E4" s="251" t="s">
        <v>256</v>
      </c>
      <c r="F4" s="252"/>
      <c r="G4" s="253"/>
      <c r="H4" s="253"/>
      <c r="I4" s="253"/>
      <c r="J4" s="8"/>
    </row>
    <row r="5" spans="1:10" s="9" customFormat="1" ht="14.1" customHeight="1">
      <c r="A5" s="5"/>
      <c r="B5" s="6"/>
      <c r="C5" s="7"/>
      <c r="D5" s="7"/>
      <c r="E5" s="253"/>
      <c r="F5" s="253"/>
      <c r="G5" s="253"/>
      <c r="H5" s="253"/>
      <c r="I5" s="253"/>
      <c r="J5" s="8"/>
    </row>
    <row r="6" spans="1:10" s="9" customFormat="1" ht="15" customHeight="1">
      <c r="A6" s="5"/>
      <c r="B6" s="6" t="s">
        <v>4</v>
      </c>
      <c r="C6" s="7"/>
      <c r="D6" s="7"/>
      <c r="E6" s="254" t="s">
        <v>258</v>
      </c>
      <c r="F6" s="255"/>
      <c r="G6" s="253"/>
      <c r="H6" s="253"/>
      <c r="I6" s="253"/>
      <c r="J6" s="8"/>
    </row>
    <row r="7" spans="1:10" s="9" customFormat="1" ht="15.75" customHeight="1">
      <c r="A7" s="5"/>
      <c r="B7" s="6" t="s">
        <v>5</v>
      </c>
      <c r="C7" s="7"/>
      <c r="D7" s="7"/>
      <c r="E7" s="256"/>
      <c r="F7" s="253"/>
      <c r="G7" s="253"/>
      <c r="H7" s="253"/>
      <c r="I7" s="253"/>
      <c r="J7" s="8"/>
    </row>
    <row r="8" spans="1:10" s="9" customFormat="1" ht="14.1" customHeight="1">
      <c r="A8" s="5"/>
      <c r="B8" s="6"/>
      <c r="C8" s="7"/>
      <c r="D8" s="7"/>
      <c r="E8" s="253"/>
      <c r="F8" s="253"/>
      <c r="G8" s="253"/>
      <c r="H8" s="253"/>
      <c r="I8" s="253"/>
      <c r="J8" s="8"/>
    </row>
    <row r="9" spans="1:10" s="9" customFormat="1" ht="20.25" customHeight="1">
      <c r="A9" s="5"/>
      <c r="B9" s="6" t="s">
        <v>6</v>
      </c>
      <c r="C9" s="7"/>
      <c r="D9" s="7"/>
      <c r="E9" s="252" t="s">
        <v>252</v>
      </c>
      <c r="F9" s="252"/>
      <c r="G9" s="252"/>
      <c r="H9" s="252"/>
      <c r="I9" s="252"/>
      <c r="J9" s="8"/>
    </row>
    <row r="10" spans="1:10" s="9" customFormat="1" ht="14.1" customHeight="1">
      <c r="A10" s="5"/>
      <c r="B10" s="7"/>
      <c r="C10" s="7"/>
      <c r="D10" s="7"/>
      <c r="F10" s="11"/>
      <c r="G10" s="84"/>
      <c r="H10" s="11"/>
      <c r="I10" s="7"/>
      <c r="J10" s="8"/>
    </row>
    <row r="11" spans="1:10" s="9" customFormat="1" ht="14.1" customHeight="1">
      <c r="A11" s="5"/>
      <c r="B11" s="7"/>
      <c r="C11" s="7"/>
      <c r="D11" s="7"/>
      <c r="E11" s="11"/>
      <c r="F11" s="11"/>
      <c r="G11" s="11"/>
      <c r="H11" s="11"/>
      <c r="I11" s="7"/>
      <c r="J11" s="8"/>
    </row>
    <row r="12" spans="1:10">
      <c r="A12" s="12"/>
      <c r="B12" s="13"/>
      <c r="C12" s="13"/>
      <c r="D12" s="13"/>
      <c r="E12" s="13"/>
      <c r="F12" s="13"/>
      <c r="G12" s="13"/>
      <c r="H12" s="13"/>
      <c r="I12" s="13"/>
      <c r="J12" s="14"/>
    </row>
    <row r="13" spans="1:10">
      <c r="A13" s="12"/>
      <c r="B13" s="13"/>
      <c r="C13" s="13"/>
      <c r="D13" s="13"/>
      <c r="E13" s="13"/>
      <c r="F13" s="13"/>
      <c r="G13" s="13"/>
      <c r="H13" s="13"/>
      <c r="I13" s="13"/>
      <c r="J13" s="14"/>
    </row>
    <row r="14" spans="1:10">
      <c r="A14" s="12"/>
      <c r="B14" s="13"/>
      <c r="C14" s="13"/>
      <c r="D14" s="13"/>
      <c r="E14" s="13"/>
      <c r="F14" s="13"/>
      <c r="G14" s="13"/>
      <c r="H14" s="13"/>
      <c r="I14" s="13"/>
      <c r="J14" s="14"/>
    </row>
    <row r="15" spans="1:10">
      <c r="A15" s="12"/>
      <c r="B15" s="13"/>
      <c r="C15" s="13"/>
      <c r="D15" s="13"/>
      <c r="E15" s="13"/>
      <c r="F15" s="13"/>
      <c r="G15" s="13"/>
      <c r="H15" s="13"/>
      <c r="I15" s="13"/>
      <c r="J15" s="14"/>
    </row>
    <row r="16" spans="1:10">
      <c r="A16" s="12"/>
      <c r="B16" s="13"/>
      <c r="C16" s="13"/>
      <c r="D16" s="13"/>
      <c r="E16" s="13"/>
      <c r="F16" s="13"/>
      <c r="G16" s="13"/>
      <c r="H16" s="13"/>
      <c r="I16" s="13"/>
      <c r="J16" s="14"/>
    </row>
    <row r="17" spans="1:10">
      <c r="A17" s="12"/>
      <c r="B17" s="13"/>
      <c r="C17" s="13"/>
      <c r="D17" s="13"/>
      <c r="E17" s="13"/>
      <c r="F17" s="13"/>
      <c r="G17" s="13"/>
      <c r="H17" s="13"/>
      <c r="I17" s="13"/>
      <c r="J17" s="14"/>
    </row>
    <row r="18" spans="1:10">
      <c r="A18" s="12"/>
      <c r="B18" s="13"/>
      <c r="C18" s="13"/>
      <c r="D18" s="13"/>
      <c r="E18" s="13"/>
      <c r="F18" s="13"/>
      <c r="G18" s="13"/>
      <c r="H18" s="13"/>
      <c r="I18" s="13"/>
      <c r="J18" s="14"/>
    </row>
    <row r="19" spans="1:10">
      <c r="A19" s="12"/>
      <c r="B19" s="13"/>
      <c r="C19" s="13"/>
      <c r="D19" s="13"/>
      <c r="E19" s="13"/>
      <c r="F19" s="13"/>
      <c r="G19" s="13"/>
      <c r="H19" s="13"/>
      <c r="I19" s="13"/>
      <c r="J19" s="14"/>
    </row>
    <row r="20" spans="1:10">
      <c r="A20" s="12"/>
      <c r="C20" s="13"/>
      <c r="D20" s="13"/>
      <c r="E20" s="13"/>
      <c r="F20" s="13"/>
      <c r="G20" s="13"/>
      <c r="H20" s="13"/>
      <c r="I20" s="13"/>
      <c r="J20" s="14"/>
    </row>
    <row r="21" spans="1:10">
      <c r="A21" s="12"/>
      <c r="B21" s="13"/>
      <c r="C21" s="13"/>
      <c r="D21" s="13"/>
      <c r="E21" s="13"/>
      <c r="F21" s="13"/>
      <c r="G21" s="13"/>
      <c r="H21" s="13"/>
      <c r="I21" s="13"/>
      <c r="J21" s="14"/>
    </row>
    <row r="22" spans="1:10">
      <c r="A22" s="12"/>
      <c r="B22" s="13"/>
      <c r="C22" s="13"/>
      <c r="D22" s="13"/>
      <c r="E22" s="13"/>
      <c r="F22" s="13"/>
      <c r="G22" s="13"/>
      <c r="H22" s="13"/>
      <c r="I22" s="13"/>
      <c r="J22" s="14"/>
    </row>
    <row r="23" spans="1:10">
      <c r="A23" s="12"/>
      <c r="B23" s="13"/>
      <c r="C23" s="13"/>
      <c r="D23" s="13"/>
      <c r="E23" s="13"/>
      <c r="F23" s="13"/>
      <c r="G23" s="13"/>
      <c r="H23" s="13"/>
      <c r="I23" s="13"/>
      <c r="J23" s="14"/>
    </row>
    <row r="24" spans="1:10" ht="33.75">
      <c r="A24" s="258" t="s">
        <v>7</v>
      </c>
      <c r="B24" s="259"/>
      <c r="C24" s="259"/>
      <c r="D24" s="259"/>
      <c r="E24" s="259"/>
      <c r="F24" s="259"/>
      <c r="G24" s="259"/>
      <c r="H24" s="259"/>
      <c r="I24" s="259"/>
      <c r="J24" s="260"/>
    </row>
    <row r="25" spans="1:10">
      <c r="A25" s="12"/>
      <c r="B25" s="261" t="s">
        <v>8</v>
      </c>
      <c r="C25" s="261"/>
      <c r="D25" s="261"/>
      <c r="E25" s="261"/>
      <c r="F25" s="261"/>
      <c r="G25" s="261"/>
      <c r="H25" s="261"/>
      <c r="I25" s="261"/>
      <c r="J25" s="14"/>
    </row>
    <row r="26" spans="1:10">
      <c r="A26" s="12"/>
      <c r="B26" s="261" t="s">
        <v>9</v>
      </c>
      <c r="C26" s="261"/>
      <c r="D26" s="261"/>
      <c r="E26" s="261"/>
      <c r="F26" s="261"/>
      <c r="G26" s="261"/>
      <c r="H26" s="261"/>
      <c r="I26" s="261"/>
      <c r="J26" s="14"/>
    </row>
    <row r="27" spans="1:10">
      <c r="A27" s="12"/>
      <c r="B27" s="13"/>
      <c r="C27" s="13"/>
      <c r="D27" s="13"/>
      <c r="E27" s="13"/>
      <c r="F27" s="13"/>
      <c r="G27" s="13"/>
      <c r="H27" s="13"/>
      <c r="I27" s="13"/>
      <c r="J27" s="14"/>
    </row>
    <row r="28" spans="1:10">
      <c r="A28" s="12"/>
      <c r="B28" s="13"/>
      <c r="C28" s="13"/>
      <c r="D28" s="13"/>
      <c r="E28" s="13"/>
      <c r="F28" s="13"/>
      <c r="G28" s="13"/>
      <c r="H28" s="13"/>
      <c r="I28" s="13"/>
      <c r="J28" s="14"/>
    </row>
    <row r="29" spans="1:10" ht="33.75">
      <c r="A29" s="12"/>
      <c r="B29" s="13"/>
      <c r="C29" s="13"/>
      <c r="D29" s="13"/>
      <c r="E29" s="15" t="s">
        <v>242</v>
      </c>
      <c r="F29" s="13"/>
      <c r="G29" s="13"/>
      <c r="H29" s="13"/>
      <c r="I29" s="13"/>
      <c r="J29" s="14"/>
    </row>
    <row r="30" spans="1:10">
      <c r="A30" s="12"/>
      <c r="B30" s="13"/>
      <c r="C30" s="13"/>
      <c r="D30" s="13"/>
      <c r="E30" s="13"/>
      <c r="F30" s="13"/>
      <c r="G30" s="13"/>
      <c r="H30" s="13"/>
      <c r="I30" s="13"/>
      <c r="J30" s="14"/>
    </row>
    <row r="31" spans="1:10">
      <c r="A31" s="12"/>
      <c r="B31" s="13"/>
      <c r="C31" s="13"/>
      <c r="D31" s="13"/>
      <c r="E31" s="13"/>
      <c r="F31" s="13"/>
      <c r="G31" s="13"/>
      <c r="H31" s="13"/>
      <c r="I31" s="13"/>
      <c r="J31" s="14"/>
    </row>
    <row r="32" spans="1:10">
      <c r="A32" s="12"/>
      <c r="B32" s="13"/>
      <c r="C32" s="13"/>
      <c r="D32" s="13"/>
      <c r="E32" s="13"/>
      <c r="F32" s="13"/>
      <c r="G32" s="13"/>
      <c r="H32" s="13"/>
      <c r="I32" s="13"/>
      <c r="J32" s="14"/>
    </row>
    <row r="33" spans="1:10">
      <c r="A33" s="12"/>
      <c r="B33" s="13"/>
      <c r="C33" s="13"/>
      <c r="D33" s="13"/>
      <c r="E33" s="13"/>
      <c r="F33" s="13"/>
      <c r="G33" s="13"/>
      <c r="H33" s="13"/>
      <c r="I33" s="13"/>
      <c r="J33" s="14"/>
    </row>
    <row r="34" spans="1:10">
      <c r="A34" s="12"/>
      <c r="B34" s="13"/>
      <c r="C34" s="13"/>
      <c r="D34" s="13"/>
      <c r="E34" s="13"/>
      <c r="F34" s="13"/>
      <c r="G34" s="13"/>
      <c r="H34" s="13"/>
      <c r="I34" s="13"/>
      <c r="J34" s="14"/>
    </row>
    <row r="35" spans="1:10">
      <c r="A35" s="12"/>
      <c r="B35" s="13"/>
      <c r="C35" s="13"/>
      <c r="D35" s="13"/>
      <c r="E35" s="13"/>
      <c r="F35" s="13"/>
      <c r="G35" s="13"/>
      <c r="H35" s="13"/>
      <c r="I35" s="13"/>
      <c r="J35" s="14"/>
    </row>
    <row r="36" spans="1:10">
      <c r="A36" s="12"/>
      <c r="B36" s="13"/>
      <c r="C36" s="13"/>
      <c r="D36" s="13"/>
      <c r="E36" s="13"/>
      <c r="F36" s="13"/>
      <c r="G36" s="13"/>
      <c r="H36" s="13"/>
      <c r="I36" s="13"/>
      <c r="J36" s="14"/>
    </row>
    <row r="37" spans="1:10">
      <c r="A37" s="12"/>
      <c r="B37" s="13"/>
      <c r="C37" s="13"/>
      <c r="D37" s="13"/>
      <c r="E37" s="13"/>
      <c r="F37" s="13"/>
      <c r="G37" s="13"/>
      <c r="H37" s="13"/>
      <c r="I37" s="13"/>
      <c r="J37" s="14"/>
    </row>
    <row r="38" spans="1:10">
      <c r="A38" s="12"/>
      <c r="B38" s="13"/>
      <c r="C38" s="13"/>
      <c r="D38" s="13"/>
      <c r="E38" s="13"/>
      <c r="F38" s="13"/>
      <c r="G38" s="13"/>
      <c r="H38" s="13"/>
      <c r="I38" s="13"/>
      <c r="J38" s="14"/>
    </row>
    <row r="39" spans="1:10">
      <c r="A39" s="12"/>
      <c r="B39" s="13"/>
      <c r="C39" s="13"/>
      <c r="D39" s="13"/>
      <c r="E39" s="13"/>
      <c r="F39" s="13"/>
      <c r="G39" s="13"/>
      <c r="H39" s="13"/>
      <c r="I39" s="13"/>
      <c r="J39" s="14"/>
    </row>
    <row r="40" spans="1:10">
      <c r="A40" s="12"/>
      <c r="B40" s="13"/>
      <c r="C40" s="13"/>
      <c r="D40" s="13"/>
      <c r="E40" s="13"/>
      <c r="F40" s="13"/>
      <c r="G40" s="13"/>
      <c r="H40" s="13"/>
      <c r="I40" s="13"/>
      <c r="J40" s="14"/>
    </row>
    <row r="41" spans="1:10" ht="9" customHeight="1">
      <c r="A41" s="12"/>
      <c r="B41" s="13"/>
      <c r="C41" s="13"/>
      <c r="D41" s="13"/>
      <c r="E41" s="13"/>
      <c r="F41" s="13"/>
      <c r="G41" s="13"/>
      <c r="H41" s="13"/>
      <c r="I41" s="13"/>
      <c r="J41" s="14"/>
    </row>
    <row r="42" spans="1:10">
      <c r="A42" s="12"/>
      <c r="B42" s="13"/>
      <c r="C42" s="13"/>
      <c r="D42" s="13"/>
      <c r="E42" s="13"/>
      <c r="F42" s="13"/>
      <c r="G42" s="13"/>
      <c r="H42" s="13"/>
      <c r="I42" s="13"/>
      <c r="J42" s="14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4"/>
    </row>
    <row r="44" spans="1:10" s="9" customFormat="1" ht="12.95" customHeight="1">
      <c r="A44" s="5"/>
      <c r="B44" s="13" t="s">
        <v>10</v>
      </c>
      <c r="C44" s="13"/>
      <c r="D44" s="7"/>
      <c r="E44" s="7"/>
      <c r="F44" s="7"/>
      <c r="G44" s="266" t="s">
        <v>11</v>
      </c>
      <c r="H44" s="266"/>
      <c r="I44" s="7"/>
      <c r="J44" s="8"/>
    </row>
    <row r="45" spans="1:10" s="9" customFormat="1" ht="12.95" customHeight="1">
      <c r="A45" s="5"/>
      <c r="B45" s="13" t="s">
        <v>12</v>
      </c>
      <c r="C45" s="13"/>
      <c r="D45" s="7"/>
      <c r="E45" s="7"/>
      <c r="F45" s="7"/>
      <c r="G45" s="264" t="s">
        <v>13</v>
      </c>
      <c r="H45" s="264"/>
      <c r="I45" s="7"/>
      <c r="J45" s="8"/>
    </row>
    <row r="46" spans="1:10" s="9" customFormat="1" ht="12.95" customHeight="1">
      <c r="A46" s="5"/>
      <c r="B46" s="13" t="s">
        <v>14</v>
      </c>
      <c r="C46" s="13"/>
      <c r="D46" s="7"/>
      <c r="E46" s="7"/>
      <c r="F46" s="7"/>
      <c r="G46" s="264" t="s">
        <v>15</v>
      </c>
      <c r="H46" s="264"/>
      <c r="I46" s="7"/>
      <c r="J46" s="8"/>
    </row>
    <row r="47" spans="1:10" s="9" customFormat="1" ht="12.95" customHeight="1">
      <c r="A47" s="5"/>
      <c r="B47" s="13" t="s">
        <v>16</v>
      </c>
      <c r="C47" s="13"/>
      <c r="D47" s="7"/>
      <c r="E47" s="7"/>
      <c r="F47" s="7"/>
      <c r="G47" s="264" t="s">
        <v>15</v>
      </c>
      <c r="H47" s="264"/>
      <c r="I47" s="7"/>
      <c r="J47" s="8"/>
    </row>
    <row r="48" spans="1:10">
      <c r="A48" s="12"/>
      <c r="B48" s="13"/>
      <c r="C48" s="13"/>
      <c r="D48" s="13"/>
      <c r="E48" s="13"/>
      <c r="F48" s="13"/>
      <c r="G48" s="13"/>
      <c r="H48" s="13"/>
      <c r="I48" s="13"/>
      <c r="J48" s="14"/>
    </row>
    <row r="49" spans="1:10" s="19" customFormat="1" ht="12.95" customHeight="1">
      <c r="A49" s="16"/>
      <c r="B49" s="13" t="s">
        <v>17</v>
      </c>
      <c r="C49" s="13"/>
      <c r="D49" s="7"/>
      <c r="E49" s="7"/>
      <c r="F49" s="10" t="s">
        <v>18</v>
      </c>
      <c r="G49" s="265" t="s">
        <v>258</v>
      </c>
      <c r="H49" s="266"/>
      <c r="I49" s="17"/>
      <c r="J49" s="18"/>
    </row>
    <row r="50" spans="1:10" s="19" customFormat="1" ht="12.95" customHeight="1">
      <c r="A50" s="16"/>
      <c r="B50" s="13"/>
      <c r="C50" s="13"/>
      <c r="D50" s="7"/>
      <c r="E50" s="7"/>
      <c r="F50" s="10" t="s">
        <v>19</v>
      </c>
      <c r="G50" s="267" t="s">
        <v>243</v>
      </c>
      <c r="H50" s="264"/>
      <c r="I50" s="17"/>
      <c r="J50" s="18"/>
    </row>
    <row r="51" spans="1:10" s="19" customFormat="1" ht="7.5" customHeight="1">
      <c r="A51" s="16"/>
      <c r="B51" s="13"/>
      <c r="C51" s="13"/>
      <c r="D51" s="7"/>
      <c r="E51" s="7"/>
      <c r="F51" s="10"/>
      <c r="G51" s="20"/>
      <c r="H51" s="20"/>
      <c r="I51" s="17"/>
      <c r="J51" s="18"/>
    </row>
    <row r="52" spans="1:10" s="19" customFormat="1" ht="12.95" customHeight="1">
      <c r="A52" s="16"/>
      <c r="B52" s="13" t="s">
        <v>20</v>
      </c>
      <c r="C52" s="13"/>
      <c r="D52" s="7"/>
      <c r="E52" s="10"/>
      <c r="F52" s="7"/>
      <c r="G52" s="21"/>
      <c r="H52" s="83" t="s">
        <v>244</v>
      </c>
      <c r="I52" s="17"/>
      <c r="J52" s="18"/>
    </row>
    <row r="53" spans="1:10" ht="22.5" customHeight="1">
      <c r="A53" s="22"/>
      <c r="B53" s="21"/>
      <c r="C53" s="21"/>
      <c r="D53" s="21"/>
      <c r="E53" s="21"/>
      <c r="F53" s="21"/>
      <c r="G53" s="21"/>
      <c r="H53" s="21"/>
      <c r="I53" s="21"/>
      <c r="J53" s="23"/>
    </row>
    <row r="54" spans="1:10" ht="6.75" customHeight="1"/>
  </sheetData>
  <mergeCells count="11">
    <mergeCell ref="G49:H49"/>
    <mergeCell ref="G50:H50"/>
    <mergeCell ref="B26:I26"/>
    <mergeCell ref="G44:H44"/>
    <mergeCell ref="G45:H45"/>
    <mergeCell ref="G46:H46"/>
    <mergeCell ref="A24:J24"/>
    <mergeCell ref="B25:I25"/>
    <mergeCell ref="E2:I2"/>
    <mergeCell ref="E3:I3"/>
    <mergeCell ref="G47:H47"/>
  </mergeCells>
  <phoneticPr fontId="3" type="noConversion"/>
  <pageMargins left="0.2" right="0.2" top="0.16" bottom="0.24" header="0.21" footer="0.24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46"/>
  <sheetViews>
    <sheetView workbookViewId="0">
      <selection activeCell="G26" sqref="G26"/>
    </sheetView>
  </sheetViews>
  <sheetFormatPr defaultRowHeight="12.75"/>
  <cols>
    <col min="1" max="1" width="5.28515625" style="4" customWidth="1"/>
    <col min="2" max="2" width="3.7109375" style="24" customWidth="1"/>
    <col min="3" max="3" width="2.7109375" style="24" customWidth="1"/>
    <col min="4" max="4" width="4" style="24" customWidth="1"/>
    <col min="5" max="5" width="40.5703125" style="4" customWidth="1"/>
    <col min="6" max="6" width="8.28515625" style="4" customWidth="1"/>
    <col min="7" max="8" width="15.7109375" style="25" customWidth="1"/>
    <col min="9" max="9" width="5.28515625" style="4" customWidth="1"/>
    <col min="10" max="10" width="10" style="4" customWidth="1"/>
    <col min="11" max="11" width="9.140625" style="4"/>
    <col min="12" max="12" width="10.140625" style="4" customWidth="1"/>
    <col min="13" max="16384" width="9.140625" style="4"/>
  </cols>
  <sheetData>
    <row r="1" spans="2:12" ht="17.25" customHeight="1"/>
    <row r="2" spans="2:12" s="26" customFormat="1" ht="18">
      <c r="B2" s="27"/>
      <c r="C2" s="27" t="str">
        <f>kopertina!E2</f>
        <v>BI.BE CONSTRUCTION 2018</v>
      </c>
      <c r="D2" s="28"/>
      <c r="E2" s="29"/>
      <c r="H2" s="30" t="s">
        <v>21</v>
      </c>
    </row>
    <row r="3" spans="2:12" s="26" customFormat="1" ht="18" customHeight="1">
      <c r="C3" s="27" t="str">
        <f>kopertina!E3</f>
        <v>L82215022T</v>
      </c>
      <c r="D3" s="28"/>
      <c r="E3" s="29"/>
      <c r="G3" s="30"/>
      <c r="H3" s="30"/>
    </row>
    <row r="4" spans="2:12" s="26" customFormat="1" ht="18" customHeight="1">
      <c r="B4" s="271" t="s">
        <v>245</v>
      </c>
      <c r="C4" s="271"/>
      <c r="D4" s="271"/>
      <c r="E4" s="271"/>
      <c r="F4" s="271"/>
      <c r="G4" s="271"/>
      <c r="H4" s="271"/>
    </row>
    <row r="5" spans="2:12" ht="6.75" customHeight="1"/>
    <row r="6" spans="2:12" ht="12" customHeight="1">
      <c r="B6" s="272" t="s">
        <v>22</v>
      </c>
      <c r="C6" s="274" t="s">
        <v>23</v>
      </c>
      <c r="D6" s="275"/>
      <c r="E6" s="276"/>
      <c r="F6" s="272" t="s">
        <v>24</v>
      </c>
      <c r="G6" s="31" t="s">
        <v>25</v>
      </c>
      <c r="H6" s="31" t="s">
        <v>25</v>
      </c>
    </row>
    <row r="7" spans="2:12" ht="12" customHeight="1">
      <c r="B7" s="273"/>
      <c r="C7" s="277"/>
      <c r="D7" s="278"/>
      <c r="E7" s="279"/>
      <c r="F7" s="273"/>
      <c r="G7" s="32" t="s">
        <v>26</v>
      </c>
      <c r="H7" s="33" t="s">
        <v>27</v>
      </c>
    </row>
    <row r="8" spans="2:12" s="26" customFormat="1" ht="24.95" customHeight="1">
      <c r="B8" s="36" t="s">
        <v>28</v>
      </c>
      <c r="C8" s="268" t="s">
        <v>29</v>
      </c>
      <c r="D8" s="268"/>
      <c r="E8" s="268"/>
      <c r="F8" s="104"/>
      <c r="G8" s="85">
        <f>G9+G12+G13+G21+G29+G30+G31</f>
        <v>0</v>
      </c>
      <c r="H8" s="85">
        <f>H9+H12+H13+H21+H29+H30+H31</f>
        <v>0</v>
      </c>
    </row>
    <row r="9" spans="2:12" s="26" customFormat="1" ht="17.100000000000001" customHeight="1">
      <c r="B9" s="34"/>
      <c r="C9" s="105">
        <v>1</v>
      </c>
      <c r="D9" s="106" t="s">
        <v>30</v>
      </c>
      <c r="E9" s="89"/>
      <c r="F9" s="89"/>
      <c r="G9" s="85">
        <f>G10+G11</f>
        <v>0</v>
      </c>
      <c r="H9" s="85">
        <f>H10+H11</f>
        <v>0</v>
      </c>
    </row>
    <row r="10" spans="2:12" s="26" customFormat="1" ht="17.100000000000001" customHeight="1">
      <c r="B10" s="34"/>
      <c r="C10" s="105"/>
      <c r="D10" s="107" t="s">
        <v>31</v>
      </c>
      <c r="E10" s="108" t="s">
        <v>32</v>
      </c>
      <c r="F10" s="89"/>
      <c r="G10" s="101"/>
      <c r="H10" s="101"/>
    </row>
    <row r="11" spans="2:12" s="26" customFormat="1" ht="17.100000000000001" customHeight="1">
      <c r="B11" s="34"/>
      <c r="C11" s="105"/>
      <c r="D11" s="107" t="s">
        <v>31</v>
      </c>
      <c r="E11" s="108" t="s">
        <v>33</v>
      </c>
      <c r="F11" s="89"/>
      <c r="G11" s="103"/>
      <c r="H11" s="103"/>
      <c r="J11" s="43"/>
    </row>
    <row r="12" spans="2:12" s="26" customFormat="1" ht="17.100000000000001" customHeight="1">
      <c r="B12" s="34"/>
      <c r="C12" s="105">
        <v>2</v>
      </c>
      <c r="D12" s="106" t="s">
        <v>34</v>
      </c>
      <c r="E12" s="89"/>
      <c r="F12" s="89"/>
      <c r="G12" s="101"/>
      <c r="H12" s="101"/>
    </row>
    <row r="13" spans="2:12" s="26" customFormat="1" ht="17.100000000000001" customHeight="1">
      <c r="B13" s="34"/>
      <c r="C13" s="105">
        <v>3</v>
      </c>
      <c r="D13" s="106" t="s">
        <v>35</v>
      </c>
      <c r="E13" s="94"/>
      <c r="F13" s="92"/>
      <c r="G13" s="85">
        <f>SUM(G14:G20)</f>
        <v>0</v>
      </c>
      <c r="H13" s="85">
        <f>SUM(H14:H20)</f>
        <v>0</v>
      </c>
    </row>
    <row r="14" spans="2:12" s="26" customFormat="1" ht="17.100000000000001" customHeight="1">
      <c r="B14" s="34"/>
      <c r="C14" s="107"/>
      <c r="D14" s="107" t="s">
        <v>31</v>
      </c>
      <c r="E14" s="108" t="s">
        <v>36</v>
      </c>
      <c r="F14" s="89"/>
      <c r="G14" s="101"/>
      <c r="H14" s="101"/>
      <c r="L14" s="174"/>
    </row>
    <row r="15" spans="2:12" s="26" customFormat="1" ht="17.100000000000001" customHeight="1">
      <c r="B15" s="34"/>
      <c r="C15" s="107"/>
      <c r="D15" s="107" t="s">
        <v>31</v>
      </c>
      <c r="E15" s="108" t="s">
        <v>37</v>
      </c>
      <c r="F15" s="89"/>
      <c r="G15" s="101"/>
      <c r="H15" s="101"/>
      <c r="L15" s="172"/>
    </row>
    <row r="16" spans="2:12" s="26" customFormat="1" ht="17.100000000000001" customHeight="1">
      <c r="B16" s="34"/>
      <c r="C16" s="107"/>
      <c r="D16" s="107" t="s">
        <v>31</v>
      </c>
      <c r="E16" s="108" t="s">
        <v>38</v>
      </c>
      <c r="F16" s="89"/>
      <c r="G16" s="101"/>
      <c r="H16" s="101"/>
      <c r="L16" s="43"/>
    </row>
    <row r="17" spans="2:12" s="26" customFormat="1" ht="17.100000000000001" customHeight="1">
      <c r="B17" s="34"/>
      <c r="C17" s="107"/>
      <c r="D17" s="107" t="s">
        <v>31</v>
      </c>
      <c r="E17" s="108" t="s">
        <v>39</v>
      </c>
      <c r="F17" s="89"/>
      <c r="G17" s="123"/>
      <c r="H17" s="103"/>
      <c r="L17" s="173"/>
    </row>
    <row r="18" spans="2:12" s="26" customFormat="1" ht="17.100000000000001" customHeight="1">
      <c r="B18" s="34"/>
      <c r="C18" s="107"/>
      <c r="D18" s="107" t="s">
        <v>31</v>
      </c>
      <c r="E18" s="108" t="s">
        <v>40</v>
      </c>
      <c r="F18" s="89"/>
      <c r="G18" s="101"/>
      <c r="H18" s="101"/>
    </row>
    <row r="19" spans="2:12" s="26" customFormat="1" ht="17.100000000000001" customHeight="1">
      <c r="B19" s="34"/>
      <c r="C19" s="107"/>
      <c r="D19" s="107" t="s">
        <v>31</v>
      </c>
      <c r="E19" s="108" t="s">
        <v>41</v>
      </c>
      <c r="F19" s="89"/>
      <c r="G19" s="101"/>
      <c r="H19" s="101"/>
    </row>
    <row r="20" spans="2:12" s="26" customFormat="1" ht="17.100000000000001" customHeight="1">
      <c r="B20" s="34"/>
      <c r="C20" s="107"/>
      <c r="D20" s="107" t="s">
        <v>31</v>
      </c>
      <c r="E20" s="108" t="s">
        <v>42</v>
      </c>
      <c r="F20" s="89"/>
      <c r="G20" s="103"/>
      <c r="H20" s="103"/>
      <c r="J20" s="43"/>
    </row>
    <row r="21" spans="2:12" s="26" customFormat="1" ht="17.100000000000001" customHeight="1">
      <c r="B21" s="34"/>
      <c r="C21" s="105">
        <v>4</v>
      </c>
      <c r="D21" s="106" t="s">
        <v>43</v>
      </c>
      <c r="E21" s="94"/>
      <c r="F21" s="92"/>
      <c r="G21" s="85">
        <f>G22+G23+G24+G25+G26+G27+G28</f>
        <v>0</v>
      </c>
      <c r="H21" s="85">
        <f>H22+H23+H24+H25+H26+H27+H28</f>
        <v>0</v>
      </c>
    </row>
    <row r="22" spans="2:12" s="26" customFormat="1" ht="17.100000000000001" customHeight="1">
      <c r="B22" s="34"/>
      <c r="C22" s="107"/>
      <c r="D22" s="107" t="s">
        <v>31</v>
      </c>
      <c r="E22" s="108" t="s">
        <v>44</v>
      </c>
      <c r="F22" s="89"/>
      <c r="G22" s="101"/>
      <c r="H22" s="85"/>
    </row>
    <row r="23" spans="2:12" s="26" customFormat="1" ht="17.100000000000001" customHeight="1">
      <c r="B23" s="34"/>
      <c r="C23" s="107"/>
      <c r="D23" s="107" t="s">
        <v>31</v>
      </c>
      <c r="E23" s="108" t="s">
        <v>45</v>
      </c>
      <c r="F23" s="89"/>
      <c r="G23" s="101"/>
      <c r="H23" s="101"/>
    </row>
    <row r="24" spans="2:12" s="26" customFormat="1" ht="17.100000000000001" customHeight="1">
      <c r="B24" s="34"/>
      <c r="C24" s="107"/>
      <c r="D24" s="107" t="s">
        <v>31</v>
      </c>
      <c r="E24" s="108" t="s">
        <v>46</v>
      </c>
      <c r="F24" s="89"/>
      <c r="G24" s="101"/>
      <c r="H24" s="101"/>
    </row>
    <row r="25" spans="2:12" s="26" customFormat="1" ht="17.100000000000001" customHeight="1">
      <c r="B25" s="34"/>
      <c r="C25" s="107"/>
      <c r="D25" s="107" t="s">
        <v>31</v>
      </c>
      <c r="E25" s="108" t="s">
        <v>47</v>
      </c>
      <c r="F25" s="89"/>
      <c r="G25" s="101"/>
      <c r="H25" s="101"/>
    </row>
    <row r="26" spans="2:12" s="26" customFormat="1" ht="17.100000000000001" customHeight="1">
      <c r="B26" s="34"/>
      <c r="C26" s="107"/>
      <c r="D26" s="107" t="s">
        <v>31</v>
      </c>
      <c r="E26" s="108" t="s">
        <v>48</v>
      </c>
      <c r="F26" s="89"/>
      <c r="G26" s="103"/>
      <c r="H26" s="103"/>
    </row>
    <row r="27" spans="2:12" s="26" customFormat="1" ht="17.100000000000001" customHeight="1">
      <c r="B27" s="34"/>
      <c r="C27" s="107"/>
      <c r="D27" s="107" t="s">
        <v>31</v>
      </c>
      <c r="E27" s="108" t="s">
        <v>200</v>
      </c>
      <c r="F27" s="89"/>
      <c r="G27" s="101"/>
      <c r="H27" s="101"/>
    </row>
    <row r="28" spans="2:12" s="26" customFormat="1" ht="17.100000000000001" customHeight="1">
      <c r="B28" s="34"/>
      <c r="C28" s="107"/>
      <c r="D28" s="107" t="s">
        <v>31</v>
      </c>
      <c r="E28" s="108"/>
      <c r="F28" s="89"/>
      <c r="G28" s="101"/>
      <c r="H28" s="101"/>
    </row>
    <row r="29" spans="2:12" s="26" customFormat="1" ht="17.100000000000001" customHeight="1">
      <c r="B29" s="34"/>
      <c r="C29" s="105">
        <v>5</v>
      </c>
      <c r="D29" s="106" t="s">
        <v>49</v>
      </c>
      <c r="E29" s="89"/>
      <c r="F29" s="89"/>
      <c r="G29" s="101"/>
      <c r="H29" s="101"/>
    </row>
    <row r="30" spans="2:12" s="26" customFormat="1" ht="17.100000000000001" customHeight="1">
      <c r="B30" s="34"/>
      <c r="C30" s="105">
        <v>6</v>
      </c>
      <c r="D30" s="106" t="s">
        <v>50</v>
      </c>
      <c r="E30" s="89"/>
      <c r="F30" s="89"/>
      <c r="G30" s="101"/>
      <c r="H30" s="101"/>
    </row>
    <row r="31" spans="2:12" s="26" customFormat="1" ht="17.100000000000001" customHeight="1">
      <c r="B31" s="34"/>
      <c r="C31" s="105">
        <v>7</v>
      </c>
      <c r="D31" s="106" t="s">
        <v>51</v>
      </c>
      <c r="E31" s="89"/>
      <c r="F31" s="89"/>
      <c r="G31" s="85">
        <f>G32+G33</f>
        <v>0</v>
      </c>
      <c r="H31" s="85">
        <v>0</v>
      </c>
    </row>
    <row r="32" spans="2:12" s="26" customFormat="1" ht="17.100000000000001" customHeight="1">
      <c r="B32" s="34"/>
      <c r="C32" s="105"/>
      <c r="D32" s="107" t="s">
        <v>31</v>
      </c>
      <c r="E32" s="89" t="s">
        <v>52</v>
      </c>
      <c r="F32" s="89"/>
      <c r="G32" s="103"/>
      <c r="H32" s="103"/>
    </row>
    <row r="33" spans="2:11" s="26" customFormat="1" ht="17.100000000000001" customHeight="1">
      <c r="B33" s="34"/>
      <c r="C33" s="105"/>
      <c r="D33" s="107" t="s">
        <v>31</v>
      </c>
      <c r="E33" s="89" t="s">
        <v>146</v>
      </c>
      <c r="F33" s="89"/>
      <c r="G33" s="101"/>
      <c r="H33" s="101"/>
    </row>
    <row r="34" spans="2:11" s="26" customFormat="1" ht="24.95" customHeight="1">
      <c r="B34" s="36" t="s">
        <v>53</v>
      </c>
      <c r="C34" s="269" t="s">
        <v>54</v>
      </c>
      <c r="D34" s="269"/>
      <c r="E34" s="269"/>
      <c r="F34" s="94"/>
      <c r="G34" s="85">
        <f>G36+G35+G41+G42+G43+G44</f>
        <v>0</v>
      </c>
      <c r="H34" s="85">
        <f>H36+H35+H41+H42+H43+H44</f>
        <v>0</v>
      </c>
    </row>
    <row r="35" spans="2:11" s="26" customFormat="1" ht="17.100000000000001" customHeight="1">
      <c r="B35" s="34"/>
      <c r="C35" s="105">
        <v>1</v>
      </c>
      <c r="D35" s="106" t="s">
        <v>55</v>
      </c>
      <c r="E35" s="89"/>
      <c r="F35" s="89"/>
      <c r="G35" s="101"/>
      <c r="H35" s="101"/>
    </row>
    <row r="36" spans="2:11" s="26" customFormat="1" ht="17.100000000000001" customHeight="1">
      <c r="B36" s="34"/>
      <c r="C36" s="105">
        <v>2</v>
      </c>
      <c r="D36" s="106" t="s">
        <v>56</v>
      </c>
      <c r="E36" s="109"/>
      <c r="F36" s="89"/>
      <c r="G36" s="85">
        <f>G39+G40</f>
        <v>0</v>
      </c>
      <c r="H36" s="85">
        <f>H39+H40</f>
        <v>0</v>
      </c>
    </row>
    <row r="37" spans="2:11" s="26" customFormat="1" ht="17.100000000000001" customHeight="1">
      <c r="B37" s="34"/>
      <c r="C37" s="107"/>
      <c r="D37" s="107" t="s">
        <v>31</v>
      </c>
      <c r="E37" s="108" t="s">
        <v>57</v>
      </c>
      <c r="F37" s="89"/>
      <c r="G37" s="101"/>
      <c r="H37" s="101"/>
    </row>
    <row r="38" spans="2:11" s="26" customFormat="1" ht="17.100000000000001" customHeight="1">
      <c r="B38" s="34"/>
      <c r="C38" s="107"/>
      <c r="D38" s="107" t="s">
        <v>31</v>
      </c>
      <c r="E38" s="108" t="s">
        <v>58</v>
      </c>
      <c r="F38" s="89"/>
      <c r="G38" s="101"/>
      <c r="H38" s="101"/>
    </row>
    <row r="39" spans="2:11" s="26" customFormat="1" ht="17.100000000000001" customHeight="1">
      <c r="B39" s="34"/>
      <c r="C39" s="107"/>
      <c r="D39" s="107" t="s">
        <v>31</v>
      </c>
      <c r="E39" s="108" t="s">
        <v>59</v>
      </c>
      <c r="F39" s="89"/>
      <c r="G39" s="103"/>
      <c r="H39" s="103"/>
    </row>
    <row r="40" spans="2:11" s="26" customFormat="1" ht="17.100000000000001" customHeight="1">
      <c r="B40" s="34"/>
      <c r="C40" s="107"/>
      <c r="D40" s="107" t="s">
        <v>31</v>
      </c>
      <c r="E40" s="108" t="s">
        <v>60</v>
      </c>
      <c r="F40" s="89"/>
      <c r="G40" s="103"/>
      <c r="H40" s="103"/>
      <c r="K40" s="43"/>
    </row>
    <row r="41" spans="2:11" s="26" customFormat="1" ht="17.100000000000001" customHeight="1">
      <c r="B41" s="34"/>
      <c r="C41" s="105">
        <v>3</v>
      </c>
      <c r="D41" s="106" t="s">
        <v>61</v>
      </c>
      <c r="E41" s="89"/>
      <c r="F41" s="89"/>
      <c r="G41" s="101"/>
      <c r="H41" s="101"/>
    </row>
    <row r="42" spans="2:11" s="26" customFormat="1" ht="17.100000000000001" customHeight="1">
      <c r="B42" s="34"/>
      <c r="C42" s="105">
        <v>4</v>
      </c>
      <c r="D42" s="106" t="s">
        <v>62</v>
      </c>
      <c r="E42" s="89"/>
      <c r="F42" s="89"/>
      <c r="G42" s="101"/>
      <c r="H42" s="101"/>
    </row>
    <row r="43" spans="2:11" s="26" customFormat="1" ht="17.100000000000001" customHeight="1">
      <c r="B43" s="34"/>
      <c r="C43" s="105">
        <v>5</v>
      </c>
      <c r="D43" s="106" t="s">
        <v>63</v>
      </c>
      <c r="E43" s="89"/>
      <c r="F43" s="89"/>
      <c r="G43" s="101"/>
      <c r="H43" s="101"/>
    </row>
    <row r="44" spans="2:11" s="26" customFormat="1" ht="17.100000000000001" customHeight="1">
      <c r="B44" s="34"/>
      <c r="C44" s="105">
        <v>6</v>
      </c>
      <c r="D44" s="106" t="s">
        <v>64</v>
      </c>
      <c r="E44" s="89"/>
      <c r="F44" s="89"/>
      <c r="G44" s="110"/>
      <c r="H44" s="85"/>
    </row>
    <row r="45" spans="2:11" s="26" customFormat="1" ht="30" customHeight="1">
      <c r="B45" s="35"/>
      <c r="C45" s="270" t="s">
        <v>65</v>
      </c>
      <c r="D45" s="270"/>
      <c r="E45" s="270"/>
      <c r="F45" s="89"/>
      <c r="G45" s="85">
        <f>G8+G34</f>
        <v>0</v>
      </c>
      <c r="H45" s="85">
        <f>H8+H34</f>
        <v>0</v>
      </c>
    </row>
    <row r="46" spans="2:11" s="26" customFormat="1" ht="21" customHeight="1">
      <c r="B46" s="37"/>
      <c r="C46" s="37"/>
      <c r="D46" s="37"/>
      <c r="E46" s="37"/>
      <c r="F46" s="38"/>
      <c r="G46" s="39"/>
      <c r="H46" s="39"/>
    </row>
  </sheetData>
  <mergeCells count="7">
    <mergeCell ref="C8:E8"/>
    <mergeCell ref="C34:E34"/>
    <mergeCell ref="C45:E45"/>
    <mergeCell ref="B4:H4"/>
    <mergeCell ref="B6:B7"/>
    <mergeCell ref="C6:E7"/>
    <mergeCell ref="F6:F7"/>
  </mergeCells>
  <phoneticPr fontId="3" type="noConversion"/>
  <pageMargins left="0.2" right="0.2" top="0.25" bottom="0.24" header="0.21" footer="0.24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K56"/>
  <sheetViews>
    <sheetView workbookViewId="0">
      <selection activeCell="G22" sqref="G22"/>
    </sheetView>
  </sheetViews>
  <sheetFormatPr defaultRowHeight="12.75"/>
  <cols>
    <col min="1" max="1" width="2.5703125" style="4" customWidth="1"/>
    <col min="2" max="2" width="3.7109375" style="24" customWidth="1"/>
    <col min="3" max="3" width="2.7109375" style="24" customWidth="1"/>
    <col min="4" max="4" width="4" style="24" customWidth="1"/>
    <col min="5" max="5" width="40.5703125" style="4" customWidth="1"/>
    <col min="6" max="6" width="8.28515625" style="4" customWidth="1"/>
    <col min="7" max="8" width="15.7109375" style="25" customWidth="1"/>
    <col min="9" max="9" width="6.140625" style="4" customWidth="1"/>
    <col min="10" max="11" width="10.140625" style="4" bestFit="1" customWidth="1"/>
    <col min="12" max="12" width="11.5703125" style="4" customWidth="1"/>
    <col min="13" max="16384" width="9.140625" style="4"/>
  </cols>
  <sheetData>
    <row r="2" spans="2:11" s="26" customFormat="1" ht="18">
      <c r="B2" s="27"/>
      <c r="C2" s="97" t="str">
        <f>aktiv!C2</f>
        <v>BI.BE CONSTRUCTION 2018</v>
      </c>
      <c r="D2" s="28"/>
      <c r="E2" s="29"/>
      <c r="H2" s="30" t="s">
        <v>21</v>
      </c>
    </row>
    <row r="3" spans="2:11" s="26" customFormat="1" ht="12.75" customHeight="1">
      <c r="B3" s="27"/>
      <c r="C3" s="124"/>
      <c r="D3" s="27" t="str">
        <f>aktiv!C3</f>
        <v>L82215022T</v>
      </c>
      <c r="E3" s="29"/>
      <c r="G3" s="30"/>
      <c r="H3" s="30"/>
    </row>
    <row r="4" spans="2:11" s="26" customFormat="1" ht="12.75" customHeight="1">
      <c r="B4" s="271" t="s">
        <v>245</v>
      </c>
      <c r="C4" s="271"/>
      <c r="D4" s="271"/>
      <c r="E4" s="271"/>
      <c r="F4" s="271"/>
      <c r="G4" s="271"/>
      <c r="H4" s="271"/>
    </row>
    <row r="5" spans="2:11" ht="12.75" customHeight="1"/>
    <row r="6" spans="2:11" s="26" customFormat="1" ht="15.95" customHeight="1">
      <c r="B6" s="272" t="s">
        <v>22</v>
      </c>
      <c r="C6" s="274" t="s">
        <v>66</v>
      </c>
      <c r="D6" s="275"/>
      <c r="E6" s="276"/>
      <c r="F6" s="272" t="s">
        <v>24</v>
      </c>
      <c r="G6" s="31" t="s">
        <v>25</v>
      </c>
      <c r="H6" s="31" t="s">
        <v>25</v>
      </c>
    </row>
    <row r="7" spans="2:11" s="26" customFormat="1" ht="15.95" customHeight="1">
      <c r="B7" s="273"/>
      <c r="C7" s="277"/>
      <c r="D7" s="278"/>
      <c r="E7" s="279"/>
      <c r="F7" s="273"/>
      <c r="G7" s="32" t="s">
        <v>26</v>
      </c>
      <c r="H7" s="33" t="s">
        <v>27</v>
      </c>
    </row>
    <row r="8" spans="2:11" s="26" customFormat="1" ht="24.95" customHeight="1">
      <c r="B8" s="36" t="s">
        <v>28</v>
      </c>
      <c r="C8" s="283" t="s">
        <v>67</v>
      </c>
      <c r="D8" s="284"/>
      <c r="E8" s="285"/>
      <c r="F8" s="35"/>
      <c r="G8" s="111">
        <f>G13+G24+G25+G10+G9</f>
        <v>68270</v>
      </c>
      <c r="H8" s="111">
        <f>H13+H24+H25+H10+H9</f>
        <v>0</v>
      </c>
    </row>
    <row r="9" spans="2:11" s="26" customFormat="1" ht="15.95" customHeight="1">
      <c r="B9" s="34"/>
      <c r="C9" s="86">
        <v>1</v>
      </c>
      <c r="D9" s="87" t="s">
        <v>68</v>
      </c>
      <c r="E9" s="88"/>
      <c r="F9" s="89"/>
      <c r="G9" s="101"/>
      <c r="H9" s="101"/>
    </row>
    <row r="10" spans="2:11" s="26" customFormat="1" ht="15.95" customHeight="1">
      <c r="B10" s="34"/>
      <c r="C10" s="86">
        <v>2</v>
      </c>
      <c r="D10" s="87" t="s">
        <v>69</v>
      </c>
      <c r="E10" s="88"/>
      <c r="F10" s="89"/>
      <c r="G10" s="112">
        <f>G11+G12</f>
        <v>0</v>
      </c>
      <c r="H10" s="112">
        <f>H11+H12</f>
        <v>0</v>
      </c>
    </row>
    <row r="11" spans="2:11" s="26" customFormat="1" ht="15.95" customHeight="1">
      <c r="B11" s="34"/>
      <c r="C11" s="93"/>
      <c r="D11" s="90" t="s">
        <v>31</v>
      </c>
      <c r="E11" s="91" t="s">
        <v>70</v>
      </c>
      <c r="F11" s="89"/>
      <c r="G11" s="101"/>
      <c r="H11" s="101"/>
      <c r="J11" s="43"/>
      <c r="K11" s="43"/>
    </row>
    <row r="12" spans="2:11" s="26" customFormat="1" ht="15.95" customHeight="1">
      <c r="B12" s="34"/>
      <c r="C12" s="93"/>
      <c r="D12" s="90" t="s">
        <v>31</v>
      </c>
      <c r="E12" s="91" t="s">
        <v>71</v>
      </c>
      <c r="F12" s="89"/>
      <c r="G12" s="103"/>
      <c r="H12" s="103"/>
    </row>
    <row r="13" spans="2:11" s="26" customFormat="1" ht="15.95" customHeight="1">
      <c r="B13" s="34"/>
      <c r="C13" s="86">
        <v>3</v>
      </c>
      <c r="D13" s="87" t="s">
        <v>72</v>
      </c>
      <c r="E13" s="88"/>
      <c r="F13" s="89"/>
      <c r="G13" s="85">
        <f>SUM(G14:G21)</f>
        <v>68270</v>
      </c>
      <c r="H13" s="85">
        <f>SUM(H14:H21)</f>
        <v>0</v>
      </c>
    </row>
    <row r="14" spans="2:11" s="26" customFormat="1" ht="15.95" customHeight="1">
      <c r="B14" s="34"/>
      <c r="C14" s="93"/>
      <c r="D14" s="90" t="s">
        <v>31</v>
      </c>
      <c r="E14" s="91" t="s">
        <v>73</v>
      </c>
      <c r="F14" s="89"/>
      <c r="G14" s="103"/>
      <c r="H14" s="101"/>
      <c r="J14" s="43"/>
    </row>
    <row r="15" spans="2:11" s="26" customFormat="1" ht="15.95" customHeight="1">
      <c r="B15" s="34"/>
      <c r="C15" s="93"/>
      <c r="D15" s="90" t="s">
        <v>31</v>
      </c>
      <c r="E15" s="91" t="s">
        <v>74</v>
      </c>
      <c r="F15" s="89"/>
      <c r="G15" s="103"/>
      <c r="H15" s="101"/>
      <c r="J15" s="43"/>
    </row>
    <row r="16" spans="2:11" s="26" customFormat="1" ht="15.95" customHeight="1">
      <c r="B16" s="34"/>
      <c r="C16" s="93"/>
      <c r="D16" s="90" t="s">
        <v>31</v>
      </c>
      <c r="E16" s="91" t="s">
        <v>75</v>
      </c>
      <c r="F16" s="89"/>
      <c r="G16" s="103">
        <v>5880</v>
      </c>
      <c r="H16" s="103"/>
      <c r="J16" s="43"/>
    </row>
    <row r="17" spans="2:11" s="26" customFormat="1" ht="15.95" customHeight="1">
      <c r="B17" s="34"/>
      <c r="C17" s="93"/>
      <c r="D17" s="90" t="s">
        <v>31</v>
      </c>
      <c r="E17" s="91" t="s">
        <v>76</v>
      </c>
      <c r="F17" s="89"/>
      <c r="G17" s="103"/>
      <c r="H17" s="101"/>
      <c r="J17" s="43"/>
    </row>
    <row r="18" spans="2:11" s="26" customFormat="1" ht="15.95" customHeight="1">
      <c r="B18" s="34"/>
      <c r="C18" s="93"/>
      <c r="D18" s="90" t="s">
        <v>31</v>
      </c>
      <c r="E18" s="91" t="s">
        <v>77</v>
      </c>
      <c r="F18" s="89"/>
      <c r="G18" s="103"/>
      <c r="H18" s="101"/>
      <c r="J18" s="43"/>
      <c r="K18" s="43"/>
    </row>
    <row r="19" spans="2:11" s="26" customFormat="1" ht="15.95" customHeight="1">
      <c r="B19" s="34"/>
      <c r="C19" s="93"/>
      <c r="D19" s="90" t="s">
        <v>31</v>
      </c>
      <c r="E19" s="91" t="s">
        <v>78</v>
      </c>
      <c r="F19" s="89"/>
      <c r="G19" s="101"/>
      <c r="H19" s="101"/>
      <c r="J19" s="43"/>
    </row>
    <row r="20" spans="2:11" s="26" customFormat="1" ht="15.95" customHeight="1">
      <c r="B20" s="34"/>
      <c r="C20" s="93"/>
      <c r="D20" s="90" t="s">
        <v>31</v>
      </c>
      <c r="E20" s="91" t="s">
        <v>79</v>
      </c>
      <c r="F20" s="89"/>
      <c r="G20" s="101"/>
      <c r="H20" s="101"/>
      <c r="J20" s="43"/>
    </row>
    <row r="21" spans="2:11" s="26" customFormat="1" ht="15.95" customHeight="1">
      <c r="B21" s="34"/>
      <c r="C21" s="93"/>
      <c r="D21" s="90" t="s">
        <v>31</v>
      </c>
      <c r="E21" s="91" t="s">
        <v>40</v>
      </c>
      <c r="F21" s="89"/>
      <c r="G21" s="102">
        <v>62390</v>
      </c>
      <c r="H21" s="101"/>
      <c r="J21" s="43"/>
    </row>
    <row r="22" spans="2:11" s="26" customFormat="1" ht="15.95" customHeight="1">
      <c r="B22" s="34"/>
      <c r="C22" s="93"/>
      <c r="D22" s="90" t="s">
        <v>31</v>
      </c>
      <c r="E22" s="91" t="s">
        <v>80</v>
      </c>
      <c r="F22" s="89"/>
      <c r="G22" s="101"/>
      <c r="H22" s="101"/>
    </row>
    <row r="23" spans="2:11" s="26" customFormat="1" ht="15.95" customHeight="1">
      <c r="B23" s="34"/>
      <c r="C23" s="93"/>
      <c r="D23" s="90" t="s">
        <v>31</v>
      </c>
      <c r="E23" s="91" t="s">
        <v>81</v>
      </c>
      <c r="F23" s="89"/>
      <c r="G23" s="101"/>
      <c r="H23" s="101"/>
    </row>
    <row r="24" spans="2:11" s="26" customFormat="1" ht="15.95" customHeight="1">
      <c r="B24" s="34"/>
      <c r="C24" s="86">
        <v>4</v>
      </c>
      <c r="D24" s="87" t="s">
        <v>82</v>
      </c>
      <c r="E24" s="88"/>
      <c r="F24" s="89"/>
      <c r="G24" s="101"/>
      <c r="H24" s="101"/>
    </row>
    <row r="25" spans="2:11" s="26" customFormat="1" ht="15.95" customHeight="1">
      <c r="B25" s="34"/>
      <c r="C25" s="86">
        <v>5</v>
      </c>
      <c r="D25" s="87" t="s">
        <v>83</v>
      </c>
      <c r="E25" s="88"/>
      <c r="F25" s="89"/>
      <c r="G25" s="101"/>
      <c r="H25" s="101"/>
    </row>
    <row r="26" spans="2:11" s="26" customFormat="1" ht="24.75" customHeight="1">
      <c r="B26" s="36" t="s">
        <v>53</v>
      </c>
      <c r="C26" s="280" t="s">
        <v>84</v>
      </c>
      <c r="D26" s="281"/>
      <c r="E26" s="282"/>
      <c r="F26" s="89"/>
      <c r="G26" s="85">
        <f>G27+G30+G31+G32</f>
        <v>0</v>
      </c>
      <c r="H26" s="85">
        <f>H27+H30+H31+H32</f>
        <v>0</v>
      </c>
    </row>
    <row r="27" spans="2:11" s="26" customFormat="1" ht="15.95" customHeight="1">
      <c r="B27" s="34"/>
      <c r="C27" s="86">
        <v>1</v>
      </c>
      <c r="D27" s="87" t="s">
        <v>85</v>
      </c>
      <c r="E27" s="95"/>
      <c r="F27" s="89"/>
      <c r="G27" s="101">
        <f>G28+G29</f>
        <v>0</v>
      </c>
      <c r="H27" s="101">
        <f>H28+H29</f>
        <v>0</v>
      </c>
    </row>
    <row r="28" spans="2:11" s="26" customFormat="1" ht="15.95" customHeight="1">
      <c r="B28" s="34"/>
      <c r="C28" s="93"/>
      <c r="D28" s="90" t="s">
        <v>31</v>
      </c>
      <c r="E28" s="91" t="s">
        <v>86</v>
      </c>
      <c r="F28" s="89"/>
      <c r="G28" s="101"/>
      <c r="H28" s="101"/>
    </row>
    <row r="29" spans="2:11" s="26" customFormat="1" ht="15.95" customHeight="1">
      <c r="B29" s="34"/>
      <c r="C29" s="93"/>
      <c r="D29" s="90" t="s">
        <v>31</v>
      </c>
      <c r="E29" s="91" t="s">
        <v>87</v>
      </c>
      <c r="F29" s="89"/>
      <c r="G29" s="101"/>
      <c r="H29" s="101"/>
    </row>
    <row r="30" spans="2:11" s="26" customFormat="1" ht="15.95" customHeight="1">
      <c r="B30" s="34"/>
      <c r="C30" s="86">
        <v>2</v>
      </c>
      <c r="D30" s="87" t="s">
        <v>88</v>
      </c>
      <c r="E30" s="88"/>
      <c r="F30" s="89"/>
      <c r="G30" s="102"/>
      <c r="H30" s="101"/>
    </row>
    <row r="31" spans="2:11" s="26" customFormat="1" ht="15.95" customHeight="1">
      <c r="B31" s="34"/>
      <c r="C31" s="86">
        <v>3</v>
      </c>
      <c r="D31" s="87" t="s">
        <v>82</v>
      </c>
      <c r="E31" s="88"/>
      <c r="F31" s="89"/>
      <c r="G31" s="101"/>
      <c r="H31" s="101"/>
    </row>
    <row r="32" spans="2:11" s="26" customFormat="1" ht="15.95" customHeight="1">
      <c r="B32" s="34"/>
      <c r="C32" s="86">
        <v>4</v>
      </c>
      <c r="D32" s="87" t="s">
        <v>89</v>
      </c>
      <c r="E32" s="88"/>
      <c r="F32" s="89"/>
      <c r="G32" s="101"/>
      <c r="H32" s="101"/>
    </row>
    <row r="33" spans="2:11" s="26" customFormat="1" ht="24.75" customHeight="1">
      <c r="B33" s="34"/>
      <c r="C33" s="280" t="s">
        <v>90</v>
      </c>
      <c r="D33" s="281"/>
      <c r="E33" s="282"/>
      <c r="F33" s="89"/>
      <c r="G33" s="85">
        <f>G8+G26</f>
        <v>68270</v>
      </c>
      <c r="H33" s="85">
        <f>H8+H26</f>
        <v>0</v>
      </c>
    </row>
    <row r="34" spans="2:11" s="26" customFormat="1" ht="24.75" customHeight="1">
      <c r="B34" s="36" t="s">
        <v>91</v>
      </c>
      <c r="C34" s="280" t="s">
        <v>92</v>
      </c>
      <c r="D34" s="281"/>
      <c r="E34" s="282"/>
      <c r="F34" s="89"/>
      <c r="G34" s="85">
        <f>G44+G43+G38+G41</f>
        <v>-68270.399999999994</v>
      </c>
      <c r="H34" s="85">
        <f>H44+H43+H38+H41</f>
        <v>0</v>
      </c>
    </row>
    <row r="35" spans="2:11" s="26" customFormat="1" ht="15.95" customHeight="1">
      <c r="B35" s="34"/>
      <c r="C35" s="86">
        <v>1</v>
      </c>
      <c r="D35" s="87" t="s">
        <v>93</v>
      </c>
      <c r="E35" s="88"/>
      <c r="F35" s="89"/>
      <c r="G35" s="101"/>
      <c r="H35" s="101"/>
    </row>
    <row r="36" spans="2:11" s="26" customFormat="1" ht="15.95" customHeight="1">
      <c r="B36" s="34"/>
      <c r="C36" s="96">
        <v>2</v>
      </c>
      <c r="D36" s="87" t="s">
        <v>94</v>
      </c>
      <c r="E36" s="88"/>
      <c r="F36" s="89"/>
      <c r="G36" s="101"/>
      <c r="H36" s="101"/>
    </row>
    <row r="37" spans="2:11" s="26" customFormat="1" ht="15.95" customHeight="1">
      <c r="B37" s="34"/>
      <c r="C37" s="86">
        <v>3</v>
      </c>
      <c r="D37" s="87" t="s">
        <v>95</v>
      </c>
      <c r="E37" s="88"/>
      <c r="F37" s="89"/>
      <c r="H37" s="101"/>
    </row>
    <row r="38" spans="2:11" s="26" customFormat="1" ht="15.95" customHeight="1">
      <c r="B38" s="34"/>
      <c r="C38" s="96">
        <v>4</v>
      </c>
      <c r="D38" s="87" t="s">
        <v>96</v>
      </c>
      <c r="E38" s="88"/>
      <c r="F38" s="89"/>
      <c r="G38" s="101"/>
      <c r="H38" s="101"/>
    </row>
    <row r="39" spans="2:11" s="26" customFormat="1" ht="15.95" customHeight="1">
      <c r="B39" s="34"/>
      <c r="C39" s="86">
        <v>5</v>
      </c>
      <c r="D39" s="87" t="s">
        <v>97</v>
      </c>
      <c r="E39" s="88"/>
      <c r="F39" s="89"/>
      <c r="G39" s="101"/>
      <c r="H39" s="101"/>
    </row>
    <row r="40" spans="2:11" s="26" customFormat="1" ht="15.95" customHeight="1">
      <c r="B40" s="34"/>
      <c r="C40" s="96">
        <v>6</v>
      </c>
      <c r="D40" s="87" t="s">
        <v>98</v>
      </c>
      <c r="E40" s="88"/>
      <c r="F40" s="89"/>
      <c r="G40" s="101"/>
      <c r="H40" s="101"/>
    </row>
    <row r="41" spans="2:11" s="26" customFormat="1" ht="15.95" customHeight="1">
      <c r="B41" s="34"/>
      <c r="C41" s="86">
        <v>7</v>
      </c>
      <c r="D41" s="87" t="s">
        <v>99</v>
      </c>
      <c r="E41" s="88"/>
      <c r="F41" s="89"/>
      <c r="G41" s="101"/>
      <c r="H41" s="101"/>
    </row>
    <row r="42" spans="2:11" s="26" customFormat="1" ht="15.95" customHeight="1">
      <c r="B42" s="34"/>
      <c r="C42" s="96">
        <v>8</v>
      </c>
      <c r="D42" s="87" t="s">
        <v>100</v>
      </c>
      <c r="E42" s="88"/>
      <c r="F42" s="89"/>
      <c r="G42" s="101"/>
      <c r="H42" s="101"/>
    </row>
    <row r="43" spans="2:11" s="26" customFormat="1" ht="15.95" customHeight="1">
      <c r="B43" s="34"/>
      <c r="C43" s="86">
        <v>9</v>
      </c>
      <c r="D43" s="87" t="s">
        <v>101</v>
      </c>
      <c r="E43" s="88"/>
      <c r="F43" s="89"/>
      <c r="G43" s="103">
        <f>H43+H44</f>
        <v>0</v>
      </c>
      <c r="H43" s="103">
        <v>0</v>
      </c>
      <c r="K43" s="43"/>
    </row>
    <row r="44" spans="2:11" s="26" customFormat="1" ht="15.95" customHeight="1">
      <c r="B44" s="34"/>
      <c r="C44" s="96">
        <v>10</v>
      </c>
      <c r="D44" s="87" t="s">
        <v>102</v>
      </c>
      <c r="E44" s="88"/>
      <c r="F44" s="89"/>
      <c r="G44" s="102">
        <f>Ardh.Shpenz.1!E37</f>
        <v>-68270.399999999994</v>
      </c>
      <c r="H44" s="103">
        <f>Ardh.Shpenz.1!F37</f>
        <v>0</v>
      </c>
    </row>
    <row r="45" spans="2:11" s="26" customFormat="1" ht="24.75" customHeight="1">
      <c r="B45" s="34"/>
      <c r="C45" s="280" t="s">
        <v>103</v>
      </c>
      <c r="D45" s="281"/>
      <c r="E45" s="282"/>
      <c r="F45" s="89"/>
      <c r="G45" s="85">
        <f>G33+G34</f>
        <v>-0.39999999999417923</v>
      </c>
      <c r="H45" s="85">
        <f>H33+H34</f>
        <v>0</v>
      </c>
    </row>
    <row r="46" spans="2:11" s="26" customFormat="1" ht="15.95" customHeight="1">
      <c r="B46" s="37"/>
      <c r="C46" s="37"/>
      <c r="D46" s="40"/>
      <c r="E46" s="38"/>
      <c r="F46" s="38"/>
      <c r="G46" s="39"/>
      <c r="H46" s="39"/>
    </row>
    <row r="47" spans="2:11" s="26" customFormat="1" ht="15.95" customHeight="1">
      <c r="B47" s="37"/>
      <c r="C47" s="37"/>
      <c r="D47" s="40"/>
      <c r="E47" s="38"/>
      <c r="F47" s="38"/>
      <c r="G47" s="39"/>
      <c r="H47" s="39"/>
    </row>
    <row r="48" spans="2:11" s="26" customFormat="1" ht="15.95" customHeight="1">
      <c r="B48" s="37"/>
      <c r="C48" s="37"/>
      <c r="D48" s="40"/>
      <c r="E48" s="38"/>
      <c r="F48" s="38"/>
      <c r="G48" s="39"/>
      <c r="H48" s="39"/>
    </row>
    <row r="49" spans="2:8" s="26" customFormat="1" ht="15.95" customHeight="1">
      <c r="B49" s="37"/>
      <c r="C49" s="37"/>
      <c r="D49" s="40"/>
      <c r="E49" s="38"/>
      <c r="F49" s="38"/>
      <c r="G49" s="39"/>
      <c r="H49" s="39"/>
    </row>
    <row r="50" spans="2:8" s="26" customFormat="1" ht="15.95" customHeight="1">
      <c r="B50" s="37"/>
      <c r="C50" s="37"/>
      <c r="D50" s="40"/>
      <c r="E50" s="38"/>
      <c r="F50" s="38"/>
      <c r="G50" s="39"/>
      <c r="H50" s="39"/>
    </row>
    <row r="51" spans="2:8" s="26" customFormat="1" ht="15.95" customHeight="1">
      <c r="B51" s="37"/>
      <c r="C51" s="37"/>
      <c r="D51" s="40"/>
      <c r="E51" s="38"/>
      <c r="F51" s="38"/>
      <c r="G51" s="39"/>
      <c r="H51" s="39"/>
    </row>
    <row r="52" spans="2:8" s="26" customFormat="1" ht="15.95" customHeight="1">
      <c r="B52" s="37"/>
      <c r="C52" s="37"/>
      <c r="D52" s="40"/>
      <c r="E52" s="38"/>
      <c r="F52" s="38"/>
      <c r="G52" s="39"/>
      <c r="H52" s="39"/>
    </row>
    <row r="53" spans="2:8" s="26" customFormat="1" ht="15.95" customHeight="1">
      <c r="B53" s="37"/>
      <c r="C53" s="37"/>
      <c r="D53" s="40"/>
      <c r="E53" s="38"/>
      <c r="F53" s="38"/>
      <c r="G53" s="39"/>
      <c r="H53" s="39"/>
    </row>
    <row r="54" spans="2:8" s="26" customFormat="1" ht="15.95" customHeight="1">
      <c r="B54" s="37"/>
      <c r="C54" s="37"/>
      <c r="D54" s="40"/>
      <c r="E54" s="38"/>
      <c r="F54" s="38"/>
      <c r="G54" s="39"/>
      <c r="H54" s="39"/>
    </row>
    <row r="55" spans="2:8" s="26" customFormat="1" ht="15.95" customHeight="1">
      <c r="B55" s="37"/>
      <c r="C55" s="37"/>
      <c r="D55" s="37"/>
      <c r="E55" s="37"/>
      <c r="F55" s="38"/>
      <c r="G55" s="39"/>
      <c r="H55" s="39"/>
    </row>
    <row r="56" spans="2:8">
      <c r="B56" s="20"/>
      <c r="C56" s="20"/>
      <c r="D56" s="41"/>
      <c r="E56" s="13"/>
      <c r="F56" s="13"/>
      <c r="G56" s="42"/>
      <c r="H56" s="42"/>
    </row>
  </sheetData>
  <mergeCells count="9">
    <mergeCell ref="B4:H4"/>
    <mergeCell ref="B6:B7"/>
    <mergeCell ref="C6:E7"/>
    <mergeCell ref="F6:F7"/>
    <mergeCell ref="C45:E45"/>
    <mergeCell ref="C8:E8"/>
    <mergeCell ref="C26:E26"/>
    <mergeCell ref="C33:E33"/>
    <mergeCell ref="C34:E34"/>
  </mergeCells>
  <phoneticPr fontId="3" type="noConversion"/>
  <pageMargins left="0.2" right="0.2" top="0.22" bottom="0.37" header="0.21" footer="0.24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E19" sqref="E19"/>
    </sheetView>
  </sheetViews>
  <sheetFormatPr defaultRowHeight="12.75"/>
  <cols>
    <col min="1" max="2" width="3.7109375" style="209" customWidth="1"/>
    <col min="3" max="3" width="2.7109375" style="209" customWidth="1"/>
    <col min="4" max="4" width="51.7109375" style="202" customWidth="1"/>
    <col min="5" max="6" width="16.42578125" style="236" customWidth="1"/>
    <col min="7" max="7" width="1.42578125" style="202" customWidth="1"/>
    <col min="8" max="8" width="14" style="202" customWidth="1"/>
    <col min="9" max="9" width="9.140625" style="202"/>
    <col min="10" max="10" width="11.140625" style="202" bestFit="1" customWidth="1"/>
    <col min="11" max="16384" width="9.140625" style="202"/>
  </cols>
  <sheetData>
    <row r="1" spans="1:10" ht="3.75" customHeight="1"/>
    <row r="2" spans="1:10" s="214" customFormat="1" ht="18">
      <c r="A2" s="210" t="str">
        <f>kopertina!E2</f>
        <v>BI.BE CONSTRUCTION 2018</v>
      </c>
      <c r="B2" s="211"/>
      <c r="C2" s="212"/>
      <c r="D2" s="213"/>
      <c r="E2" s="237"/>
      <c r="F2" s="237" t="s">
        <v>217</v>
      </c>
    </row>
    <row r="3" spans="1:10" s="214" customFormat="1" ht="14.25" customHeight="1">
      <c r="A3" s="210" t="str">
        <f>kopertina!E3</f>
        <v>L82215022T</v>
      </c>
      <c r="B3" s="211"/>
      <c r="C3" s="212"/>
      <c r="D3" s="213"/>
      <c r="E3" s="237"/>
      <c r="F3" s="237"/>
    </row>
    <row r="4" spans="1:10" s="214" customFormat="1" ht="16.5" customHeight="1">
      <c r="A4" s="289" t="s">
        <v>251</v>
      </c>
      <c r="B4" s="289"/>
      <c r="C4" s="289"/>
      <c r="D4" s="289"/>
      <c r="E4" s="289"/>
      <c r="F4" s="289"/>
    </row>
    <row r="5" spans="1:10" ht="15" customHeight="1">
      <c r="A5" s="290" t="s">
        <v>195</v>
      </c>
      <c r="B5" s="290"/>
      <c r="C5" s="290"/>
      <c r="D5" s="290"/>
      <c r="E5" s="290"/>
      <c r="F5" s="290"/>
    </row>
    <row r="6" spans="1:10" s="214" customFormat="1" ht="15.95" customHeight="1">
      <c r="A6" s="291" t="s">
        <v>22</v>
      </c>
      <c r="B6" s="293"/>
      <c r="C6" s="294"/>
      <c r="D6" s="295"/>
      <c r="E6" s="238" t="s">
        <v>25</v>
      </c>
      <c r="F6" s="238" t="s">
        <v>25</v>
      </c>
    </row>
    <row r="7" spans="1:10" s="214" customFormat="1" ht="15.95" customHeight="1">
      <c r="A7" s="292"/>
      <c r="B7" s="296"/>
      <c r="C7" s="297"/>
      <c r="D7" s="298"/>
      <c r="E7" s="239" t="s">
        <v>26</v>
      </c>
      <c r="F7" s="240" t="s">
        <v>27</v>
      </c>
    </row>
    <row r="8" spans="1:10" s="214" customFormat="1" ht="15.95" customHeight="1">
      <c r="A8" s="215"/>
      <c r="B8" s="216" t="s">
        <v>104</v>
      </c>
      <c r="C8" s="217"/>
      <c r="D8" s="218"/>
      <c r="E8" s="219"/>
      <c r="F8" s="219"/>
      <c r="H8" s="220"/>
    </row>
    <row r="9" spans="1:10" s="214" customFormat="1" ht="15.95" customHeight="1">
      <c r="A9" s="215"/>
      <c r="B9" s="216" t="s">
        <v>218</v>
      </c>
      <c r="D9" s="218"/>
      <c r="E9" s="241"/>
      <c r="F9" s="241"/>
      <c r="H9" s="220"/>
    </row>
    <row r="10" spans="1:10" s="214" customFormat="1" ht="15.95" customHeight="1">
      <c r="A10" s="291"/>
      <c r="B10" s="221"/>
      <c r="C10" s="222" t="s">
        <v>219</v>
      </c>
      <c r="E10" s="242"/>
      <c r="F10" s="242"/>
      <c r="H10" s="223"/>
    </row>
    <row r="11" spans="1:10" s="214" customFormat="1" ht="15.95" customHeight="1">
      <c r="A11" s="292"/>
      <c r="B11" s="224"/>
      <c r="C11" s="225" t="s">
        <v>220</v>
      </c>
      <c r="D11" s="226"/>
      <c r="E11" s="243"/>
      <c r="F11" s="243"/>
    </row>
    <row r="12" spans="1:10" s="214" customFormat="1" ht="15.95" customHeight="1">
      <c r="A12" s="291"/>
      <c r="B12" s="221"/>
      <c r="C12" s="222" t="s">
        <v>221</v>
      </c>
      <c r="E12" s="242"/>
      <c r="F12" s="242"/>
    </row>
    <row r="13" spans="1:10" s="214" customFormat="1" ht="15.95" customHeight="1">
      <c r="A13" s="292"/>
      <c r="B13" s="224"/>
      <c r="C13" s="225" t="s">
        <v>222</v>
      </c>
      <c r="D13" s="226"/>
      <c r="E13" s="243"/>
      <c r="F13" s="243"/>
    </row>
    <row r="14" spans="1:10" s="214" customFormat="1" ht="15.95" customHeight="1">
      <c r="A14" s="215"/>
      <c r="B14" s="227"/>
      <c r="C14" s="218" t="s">
        <v>223</v>
      </c>
      <c r="D14" s="228"/>
      <c r="E14" s="244"/>
      <c r="F14" s="241"/>
    </row>
    <row r="15" spans="1:10" s="214" customFormat="1" ht="15.95" customHeight="1">
      <c r="A15" s="215"/>
      <c r="B15" s="227"/>
      <c r="C15" s="218" t="s">
        <v>224</v>
      </c>
      <c r="E15" s="241"/>
      <c r="F15" s="241"/>
    </row>
    <row r="16" spans="1:10" s="214" customFormat="1" ht="15.95" customHeight="1">
      <c r="A16" s="215"/>
      <c r="B16" s="227"/>
      <c r="C16" s="229" t="s">
        <v>225</v>
      </c>
      <c r="D16" s="218"/>
      <c r="E16" s="249">
        <f>E17+E18+E19</f>
        <v>-68270.399999999994</v>
      </c>
      <c r="F16" s="249">
        <f>F17+F18+F19</f>
        <v>0</v>
      </c>
      <c r="J16" s="223"/>
    </row>
    <row r="17" spans="1:8" s="214" customFormat="1" ht="15.95" customHeight="1">
      <c r="A17" s="215"/>
      <c r="B17" s="227"/>
      <c r="C17" s="229"/>
      <c r="D17" s="230" t="s">
        <v>226</v>
      </c>
      <c r="E17" s="249">
        <v>-59200</v>
      </c>
      <c r="F17" s="241"/>
    </row>
    <row r="18" spans="1:8" s="214" customFormat="1" ht="15.95" customHeight="1">
      <c r="A18" s="215"/>
      <c r="B18" s="227"/>
      <c r="C18" s="229"/>
      <c r="D18" s="230" t="s">
        <v>227</v>
      </c>
      <c r="E18" s="249">
        <v>-9070.4</v>
      </c>
      <c r="F18" s="241"/>
    </row>
    <row r="19" spans="1:8" s="214" customFormat="1" ht="15.95" customHeight="1">
      <c r="A19" s="215"/>
      <c r="B19" s="227"/>
      <c r="C19" s="229"/>
      <c r="D19" s="230" t="s">
        <v>228</v>
      </c>
      <c r="E19" s="241"/>
      <c r="F19" s="241"/>
    </row>
    <row r="20" spans="1:8" s="214" customFormat="1" ht="15.95" customHeight="1">
      <c r="A20" s="215"/>
      <c r="B20" s="227"/>
      <c r="C20" s="229" t="s">
        <v>229</v>
      </c>
      <c r="D20" s="218"/>
      <c r="E20" s="241"/>
      <c r="F20" s="241"/>
    </row>
    <row r="21" spans="1:8" s="214" customFormat="1" ht="15.95" customHeight="1">
      <c r="A21" s="215"/>
      <c r="B21" s="227"/>
      <c r="C21" s="229" t="s">
        <v>105</v>
      </c>
      <c r="D21" s="218"/>
      <c r="E21" s="249"/>
      <c r="F21" s="241"/>
      <c r="H21" s="250"/>
    </row>
    <row r="22" spans="1:8" s="214" customFormat="1" ht="15.95" customHeight="1">
      <c r="A22" s="215"/>
      <c r="B22" s="216" t="s">
        <v>230</v>
      </c>
      <c r="C22" s="229"/>
      <c r="D22" s="218"/>
      <c r="E22" s="219">
        <f>E8+E9+E10+E12+E14+E15+E17+E18+E19+E20+E21</f>
        <v>-68270.399999999994</v>
      </c>
      <c r="F22" s="219">
        <f>F8+F9+F10+F12+F14+F15+F17+F18+F19+F20+F21</f>
        <v>0</v>
      </c>
    </row>
    <row r="23" spans="1:8" s="214" customFormat="1" ht="15.95" customHeight="1">
      <c r="A23" s="215"/>
      <c r="B23" s="227"/>
      <c r="C23" s="229" t="s">
        <v>106</v>
      </c>
      <c r="D23" s="218"/>
      <c r="E23" s="241"/>
      <c r="F23" s="241"/>
    </row>
    <row r="24" spans="1:8" s="214" customFormat="1" ht="15.95" customHeight="1">
      <c r="A24" s="215"/>
      <c r="B24" s="227"/>
      <c r="C24" s="229" t="s">
        <v>106</v>
      </c>
      <c r="D24" s="218"/>
      <c r="E24" s="241"/>
      <c r="F24" s="241"/>
    </row>
    <row r="25" spans="1:8" s="214" customFormat="1" ht="15.95" customHeight="1">
      <c r="A25" s="215"/>
      <c r="B25" s="227"/>
      <c r="C25" s="229" t="s">
        <v>107</v>
      </c>
      <c r="D25" s="218"/>
      <c r="E25" s="241">
        <f>E26+E27+E28+E29</f>
        <v>0</v>
      </c>
      <c r="F25" s="241">
        <v>0</v>
      </c>
    </row>
    <row r="26" spans="1:8" s="214" customFormat="1" ht="15.95" customHeight="1">
      <c r="A26" s="215"/>
      <c r="B26" s="227"/>
      <c r="C26" s="229"/>
      <c r="D26" s="230" t="s">
        <v>231</v>
      </c>
      <c r="E26" s="241"/>
      <c r="F26" s="241"/>
    </row>
    <row r="27" spans="1:8" s="214" customFormat="1" ht="15.95" customHeight="1">
      <c r="A27" s="215"/>
      <c r="B27" s="227"/>
      <c r="C27" s="229"/>
      <c r="D27" s="230" t="s">
        <v>232</v>
      </c>
      <c r="E27" s="241"/>
      <c r="F27" s="241"/>
    </row>
    <row r="28" spans="1:8" s="214" customFormat="1" ht="15.95" customHeight="1">
      <c r="A28" s="215"/>
      <c r="B28" s="227"/>
      <c r="C28" s="229"/>
      <c r="D28" s="230" t="s">
        <v>108</v>
      </c>
      <c r="E28" s="241"/>
      <c r="F28" s="241"/>
    </row>
    <row r="29" spans="1:8" s="214" customFormat="1" ht="15.95" customHeight="1">
      <c r="A29" s="215"/>
      <c r="B29" s="227"/>
      <c r="C29" s="229"/>
      <c r="D29" s="230" t="s">
        <v>109</v>
      </c>
      <c r="E29" s="241"/>
      <c r="F29" s="241"/>
    </row>
    <row r="30" spans="1:8" s="214" customFormat="1" ht="27.75" customHeight="1">
      <c r="A30" s="215"/>
      <c r="B30" s="286" t="s">
        <v>110</v>
      </c>
      <c r="C30" s="287"/>
      <c r="D30" s="288"/>
      <c r="E30" s="219">
        <f>E23+E24+E25</f>
        <v>0</v>
      </c>
      <c r="F30" s="219">
        <v>0</v>
      </c>
      <c r="H30" s="223"/>
    </row>
    <row r="31" spans="1:8" s="214" customFormat="1" ht="15.95" customHeight="1">
      <c r="A31" s="215"/>
      <c r="B31" s="216" t="s">
        <v>233</v>
      </c>
      <c r="C31" s="229"/>
      <c r="D31" s="218"/>
      <c r="E31" s="219">
        <f>E22+E30</f>
        <v>-68270.399999999994</v>
      </c>
      <c r="F31" s="219">
        <f>F22+F30</f>
        <v>0</v>
      </c>
    </row>
    <row r="32" spans="1:8" s="214" customFormat="1" ht="15.95" customHeight="1">
      <c r="A32" s="215"/>
      <c r="B32" s="231"/>
      <c r="C32" s="229" t="s">
        <v>234</v>
      </c>
      <c r="D32" s="218"/>
      <c r="E32" s="245"/>
      <c r="F32" s="245"/>
    </row>
    <row r="33" spans="1:10" s="214" customFormat="1" ht="15.95" customHeight="1">
      <c r="A33" s="215"/>
      <c r="B33" s="231"/>
      <c r="C33" s="229" t="s">
        <v>235</v>
      </c>
      <c r="D33" s="218"/>
      <c r="E33" s="245"/>
      <c r="F33" s="245"/>
    </row>
    <row r="34" spans="1:10" s="214" customFormat="1" ht="15.95" customHeight="1">
      <c r="A34" s="215"/>
      <c r="B34" s="216" t="s">
        <v>236</v>
      </c>
      <c r="C34" s="229"/>
      <c r="D34" s="218"/>
      <c r="E34" s="219">
        <f>E31+E32+E33</f>
        <v>-68270.399999999994</v>
      </c>
      <c r="F34" s="219">
        <f>F31+F32+F33</f>
        <v>0</v>
      </c>
    </row>
    <row r="35" spans="1:10" s="214" customFormat="1" ht="15.95" customHeight="1">
      <c r="A35" s="215"/>
      <c r="B35" s="231"/>
      <c r="C35" s="229" t="s">
        <v>111</v>
      </c>
      <c r="D35" s="218"/>
      <c r="E35" s="245"/>
      <c r="F35" s="245">
        <f>F34*0.05</f>
        <v>0</v>
      </c>
    </row>
    <row r="36" spans="1:10" s="214" customFormat="1" ht="15.95" customHeight="1">
      <c r="A36" s="215"/>
      <c r="B36" s="231"/>
      <c r="C36" s="229"/>
      <c r="D36" s="218"/>
      <c r="E36" s="241"/>
      <c r="F36" s="241"/>
    </row>
    <row r="37" spans="1:10" s="214" customFormat="1" ht="15.95" customHeight="1">
      <c r="A37" s="215"/>
      <c r="B37" s="216" t="s">
        <v>237</v>
      </c>
      <c r="C37" s="229"/>
      <c r="D37" s="218"/>
      <c r="E37" s="219">
        <f>E31-E35</f>
        <v>-68270.399999999994</v>
      </c>
      <c r="F37" s="219">
        <f>F31-F35</f>
        <v>0</v>
      </c>
    </row>
    <row r="38" spans="1:10" s="214" customFormat="1" ht="15.95" customHeight="1">
      <c r="A38" s="215"/>
      <c r="B38" s="224"/>
      <c r="C38" s="232" t="s">
        <v>238</v>
      </c>
      <c r="D38" s="218"/>
      <c r="E38" s="219">
        <f>E37</f>
        <v>-68270.399999999994</v>
      </c>
      <c r="F38" s="219">
        <f>F37</f>
        <v>0</v>
      </c>
    </row>
    <row r="39" spans="1:10" s="214" customFormat="1" ht="15.95" customHeight="1">
      <c r="A39" s="215"/>
      <c r="B39" s="224"/>
      <c r="C39" s="232"/>
      <c r="D39" s="218"/>
      <c r="E39" s="241"/>
      <c r="F39" s="241"/>
    </row>
    <row r="40" spans="1:10" s="214" customFormat="1" ht="15.95" customHeight="1">
      <c r="A40" s="215"/>
      <c r="B40" s="224"/>
      <c r="C40" s="232" t="s">
        <v>239</v>
      </c>
      <c r="D40" s="218"/>
      <c r="E40" s="241"/>
      <c r="F40" s="241"/>
    </row>
    <row r="41" spans="1:10" s="214" customFormat="1" ht="15.95" customHeight="1">
      <c r="A41" s="215"/>
      <c r="B41" s="224"/>
      <c r="C41" s="232"/>
      <c r="D41" s="218"/>
      <c r="E41" s="241"/>
      <c r="F41" s="241"/>
      <c r="J41" s="223"/>
    </row>
    <row r="42" spans="1:10" s="214" customFormat="1" ht="15" customHeight="1">
      <c r="A42" s="215"/>
      <c r="B42" s="227"/>
      <c r="C42" s="287"/>
      <c r="D42" s="288"/>
      <c r="E42" s="241"/>
      <c r="F42" s="241"/>
    </row>
    <row r="43" spans="1:10" s="214" customFormat="1" ht="15.95" customHeight="1">
      <c r="A43" s="233"/>
      <c r="B43" s="233"/>
      <c r="C43" s="233"/>
      <c r="D43" s="234"/>
      <c r="E43" s="246"/>
      <c r="F43" s="246"/>
    </row>
    <row r="44" spans="1:10" s="214" customFormat="1" ht="15.95" customHeight="1">
      <c r="A44" s="233"/>
      <c r="B44" s="233"/>
      <c r="C44" s="233"/>
      <c r="D44" s="234"/>
      <c r="E44" s="204" t="s">
        <v>240</v>
      </c>
      <c r="F44" s="246"/>
    </row>
    <row r="45" spans="1:10" s="214" customFormat="1" ht="15.95" customHeight="1">
      <c r="A45" s="233"/>
      <c r="B45" s="233"/>
      <c r="C45" s="233"/>
      <c r="D45" s="234"/>
      <c r="E45" s="204" t="str">
        <f>shpeguese!G52</f>
        <v>ANILA TAFA</v>
      </c>
      <c r="F45" s="247"/>
    </row>
    <row r="46" spans="1:10" s="214" customFormat="1" ht="15.95" customHeight="1">
      <c r="A46" s="233"/>
      <c r="B46" s="233"/>
      <c r="C46" s="233"/>
      <c r="D46" s="234"/>
      <c r="F46" s="247"/>
    </row>
    <row r="47" spans="1:10" s="214" customFormat="1" ht="15.95" customHeight="1">
      <c r="A47" s="233"/>
      <c r="B47" s="233"/>
      <c r="C47" s="233"/>
      <c r="D47" s="234"/>
      <c r="E47" s="246"/>
      <c r="F47" s="246"/>
    </row>
    <row r="48" spans="1:10" s="214" customFormat="1" ht="15.95" customHeight="1">
      <c r="A48" s="233"/>
      <c r="B48" s="233"/>
      <c r="C48" s="233"/>
      <c r="D48" s="234"/>
      <c r="E48" s="246"/>
      <c r="F48" s="246"/>
    </row>
    <row r="49" spans="1:6" s="214" customFormat="1" ht="15.95" customHeight="1">
      <c r="A49" s="233"/>
      <c r="B49" s="233"/>
      <c r="C49" s="233"/>
      <c r="D49" s="234"/>
      <c r="E49" s="246"/>
      <c r="F49" s="246"/>
    </row>
    <row r="50" spans="1:6" s="214" customFormat="1" ht="15.95" customHeight="1">
      <c r="A50" s="233"/>
      <c r="B50" s="233"/>
      <c r="C50" s="233"/>
      <c r="D50" s="234"/>
      <c r="E50" s="246"/>
      <c r="F50" s="246"/>
    </row>
    <row r="51" spans="1:6" s="214" customFormat="1" ht="15.95" customHeight="1">
      <c r="A51" s="233"/>
      <c r="B51" s="233"/>
      <c r="C51" s="233"/>
      <c r="D51" s="234"/>
      <c r="E51" s="246"/>
      <c r="F51" s="246"/>
    </row>
    <row r="52" spans="1:6" s="214" customFormat="1" ht="15.95" customHeight="1">
      <c r="A52" s="233"/>
      <c r="B52" s="233"/>
      <c r="C52" s="233"/>
      <c r="D52" s="233"/>
      <c r="E52" s="246"/>
      <c r="F52" s="246"/>
    </row>
    <row r="53" spans="1:6">
      <c r="A53" s="235"/>
      <c r="B53" s="235"/>
      <c r="C53" s="235"/>
      <c r="D53" s="203"/>
      <c r="E53" s="248"/>
      <c r="F53" s="248"/>
    </row>
  </sheetData>
  <mergeCells count="8">
    <mergeCell ref="B30:D30"/>
    <mergeCell ref="C42:D42"/>
    <mergeCell ref="A4:F4"/>
    <mergeCell ref="A5:F5"/>
    <mergeCell ref="A6:A7"/>
    <mergeCell ref="B6:D7"/>
    <mergeCell ref="A10:A11"/>
    <mergeCell ref="A12:A13"/>
  </mergeCells>
  <printOptions horizontalCentered="1" verticalCentered="1"/>
  <pageMargins left="0" right="0" top="0.25" bottom="0.22" header="0.25" footer="0.22"/>
  <pageSetup orientation="portrait" horizontalDpi="300" verticalDpi="300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H34"/>
  <sheetViews>
    <sheetView workbookViewId="0">
      <selection activeCell="D21" sqref="D21"/>
    </sheetView>
  </sheetViews>
  <sheetFormatPr defaultRowHeight="12.75"/>
  <cols>
    <col min="1" max="1" width="4.42578125" style="4" customWidth="1"/>
    <col min="2" max="2" width="4.140625" style="24" customWidth="1"/>
    <col min="3" max="3" width="50" style="24" customWidth="1"/>
    <col min="4" max="4" width="17.28515625" style="24" customWidth="1"/>
    <col min="5" max="5" width="14.28515625" style="4" customWidth="1"/>
    <col min="6" max="6" width="3.7109375" style="25" customWidth="1"/>
    <col min="7" max="7" width="26" style="25" customWidth="1"/>
    <col min="8" max="8" width="13" style="4" customWidth="1"/>
    <col min="9" max="16384" width="9.140625" style="4"/>
  </cols>
  <sheetData>
    <row r="2" spans="1:8" ht="18">
      <c r="A2" s="27"/>
      <c r="B2" s="27" t="str">
        <f>aktiv!C2</f>
        <v>BI.BE CONSTRUCTION 2018</v>
      </c>
      <c r="C2" s="28"/>
      <c r="D2" s="29"/>
      <c r="E2" s="25"/>
    </row>
    <row r="3" spans="1:8">
      <c r="A3" s="24"/>
      <c r="B3" s="99" t="str">
        <f>kopertina!E3</f>
        <v>L82215022T</v>
      </c>
      <c r="D3" s="4"/>
      <c r="E3" s="25"/>
    </row>
    <row r="4" spans="1:8" ht="23.25" customHeight="1">
      <c r="A4" s="13"/>
      <c r="B4" s="121" t="s">
        <v>246</v>
      </c>
      <c r="C4" s="20"/>
      <c r="D4" s="13"/>
      <c r="E4" s="42"/>
    </row>
    <row r="5" spans="1:8">
      <c r="A5" s="20"/>
      <c r="B5" s="20"/>
      <c r="C5" s="20"/>
      <c r="D5" s="13"/>
      <c r="E5" s="42"/>
    </row>
    <row r="6" spans="1:8" ht="20.25" customHeight="1">
      <c r="A6" s="299" t="s">
        <v>22</v>
      </c>
      <c r="B6" s="301" t="s">
        <v>112</v>
      </c>
      <c r="C6" s="302"/>
      <c r="D6" s="44" t="s">
        <v>25</v>
      </c>
      <c r="E6" s="45" t="s">
        <v>25</v>
      </c>
    </row>
    <row r="7" spans="1:8" ht="21" customHeight="1">
      <c r="A7" s="300"/>
      <c r="B7" s="303"/>
      <c r="C7" s="304"/>
      <c r="D7" s="46" t="s">
        <v>26</v>
      </c>
      <c r="E7" s="47" t="s">
        <v>27</v>
      </c>
    </row>
    <row r="8" spans="1:8" ht="35.25" customHeight="1">
      <c r="A8" s="48"/>
      <c r="B8" s="49" t="s">
        <v>113</v>
      </c>
      <c r="C8" s="48"/>
      <c r="D8" s="120">
        <f>D9+D10+D12+D13</f>
        <v>-62390</v>
      </c>
      <c r="E8" s="120"/>
    </row>
    <row r="9" spans="1:8" ht="24" customHeight="1">
      <c r="A9" s="48"/>
      <c r="B9" s="48"/>
      <c r="C9" s="50" t="s">
        <v>114</v>
      </c>
      <c r="D9" s="114"/>
      <c r="E9" s="117"/>
      <c r="G9" s="165"/>
      <c r="H9" s="175"/>
    </row>
    <row r="10" spans="1:8" ht="24" customHeight="1">
      <c r="A10" s="48"/>
      <c r="B10" s="48"/>
      <c r="C10" s="50" t="s">
        <v>216</v>
      </c>
      <c r="D10" s="114">
        <v>-62390</v>
      </c>
      <c r="E10" s="115"/>
      <c r="G10" s="123"/>
      <c r="H10" s="122"/>
    </row>
    <row r="11" spans="1:8" ht="24.75" customHeight="1">
      <c r="A11" s="48"/>
      <c r="B11" s="48"/>
      <c r="C11" s="50" t="s">
        <v>115</v>
      </c>
      <c r="D11" s="116"/>
      <c r="E11" s="115"/>
      <c r="H11" s="175"/>
    </row>
    <row r="12" spans="1:8" ht="25.5" customHeight="1">
      <c r="A12" s="48"/>
      <c r="B12" s="48"/>
      <c r="C12" s="50" t="s">
        <v>116</v>
      </c>
      <c r="D12" s="114"/>
      <c r="E12" s="115"/>
    </row>
    <row r="13" spans="1:8" ht="26.25" customHeight="1">
      <c r="A13" s="48"/>
      <c r="B13" s="48"/>
      <c r="C13" s="50" t="s">
        <v>215</v>
      </c>
      <c r="D13" s="114"/>
      <c r="E13" s="117"/>
      <c r="H13" s="25"/>
    </row>
    <row r="14" spans="1:8" ht="28.5" customHeight="1">
      <c r="A14" s="48"/>
      <c r="B14" s="48"/>
      <c r="C14" s="50" t="s">
        <v>117</v>
      </c>
      <c r="D14" s="117"/>
      <c r="E14" s="117"/>
      <c r="H14" s="25"/>
    </row>
    <row r="15" spans="1:8" ht="27.75" customHeight="1">
      <c r="A15" s="48"/>
      <c r="B15" s="49" t="s">
        <v>118</v>
      </c>
      <c r="C15" s="48"/>
      <c r="D15" s="113">
        <f>D17+D19+D20+D21+D18</f>
        <v>62390</v>
      </c>
      <c r="E15" s="113">
        <v>0</v>
      </c>
    </row>
    <row r="16" spans="1:8" ht="22.5" customHeight="1">
      <c r="A16" s="48"/>
      <c r="B16" s="48"/>
      <c r="C16" s="50" t="s">
        <v>119</v>
      </c>
      <c r="D16" s="115">
        <v>0</v>
      </c>
      <c r="E16" s="115">
        <v>0</v>
      </c>
    </row>
    <row r="17" spans="1:7" ht="25.5" customHeight="1">
      <c r="A17" s="48"/>
      <c r="B17" s="48"/>
      <c r="C17" s="50" t="s">
        <v>120</v>
      </c>
      <c r="D17" s="118"/>
      <c r="E17" s="115"/>
    </row>
    <row r="18" spans="1:7" ht="23.25" customHeight="1">
      <c r="A18" s="48"/>
      <c r="B18" s="48"/>
      <c r="C18" s="50" t="s">
        <v>121</v>
      </c>
      <c r="D18" s="115">
        <v>0</v>
      </c>
      <c r="E18" s="115">
        <v>0</v>
      </c>
    </row>
    <row r="19" spans="1:7" ht="24" customHeight="1">
      <c r="A19" s="48"/>
      <c r="B19" s="48"/>
      <c r="C19" s="50" t="s">
        <v>122</v>
      </c>
      <c r="D19" s="115"/>
      <c r="E19" s="115"/>
    </row>
    <row r="20" spans="1:7" ht="21" customHeight="1">
      <c r="A20" s="48"/>
      <c r="B20" s="48"/>
      <c r="C20" s="50" t="s">
        <v>201</v>
      </c>
      <c r="D20" s="115">
        <v>62390</v>
      </c>
      <c r="E20" s="115"/>
    </row>
    <row r="21" spans="1:7" ht="23.25" customHeight="1">
      <c r="A21" s="48"/>
      <c r="B21" s="48"/>
      <c r="C21" s="50" t="s">
        <v>123</v>
      </c>
      <c r="D21" s="115"/>
      <c r="E21" s="115"/>
    </row>
    <row r="22" spans="1:7" ht="33.75" customHeight="1">
      <c r="A22" s="48"/>
      <c r="B22" s="49" t="s">
        <v>124</v>
      </c>
      <c r="C22" s="48"/>
      <c r="D22" s="119">
        <f>D23+D24+D25+D26+D27</f>
        <v>0</v>
      </c>
      <c r="E22" s="119">
        <v>0</v>
      </c>
    </row>
    <row r="23" spans="1:7" ht="24" customHeight="1">
      <c r="A23" s="48"/>
      <c r="B23" s="48"/>
      <c r="C23" s="50" t="s">
        <v>125</v>
      </c>
      <c r="D23" s="115"/>
      <c r="E23" s="115"/>
    </row>
    <row r="24" spans="1:7" ht="23.25" customHeight="1">
      <c r="A24" s="48"/>
      <c r="B24" s="48"/>
      <c r="C24" s="50" t="s">
        <v>126</v>
      </c>
      <c r="D24" s="115"/>
      <c r="E24" s="115"/>
    </row>
    <row r="25" spans="1:7" ht="24" customHeight="1">
      <c r="A25" s="48"/>
      <c r="B25" s="48"/>
      <c r="C25" s="50" t="s">
        <v>147</v>
      </c>
      <c r="D25" s="115"/>
      <c r="E25" s="115"/>
      <c r="G25" s="122"/>
    </row>
    <row r="26" spans="1:7" ht="23.25" customHeight="1">
      <c r="A26" s="48"/>
      <c r="B26" s="48"/>
      <c r="C26" s="50" t="s">
        <v>145</v>
      </c>
      <c r="D26" s="118"/>
      <c r="E26" s="115"/>
    </row>
    <row r="27" spans="1:7" ht="28.5" customHeight="1">
      <c r="A27" s="48"/>
      <c r="B27" s="48"/>
      <c r="C27" s="50" t="s">
        <v>127</v>
      </c>
      <c r="D27" s="117"/>
      <c r="E27" s="117"/>
    </row>
    <row r="28" spans="1:7" ht="34.5" customHeight="1">
      <c r="A28" s="48"/>
      <c r="B28" s="49" t="s">
        <v>128</v>
      </c>
      <c r="C28" s="48"/>
      <c r="D28" s="117">
        <f>D8+D15+D22</f>
        <v>0</v>
      </c>
      <c r="E28" s="117"/>
    </row>
    <row r="29" spans="1:7" ht="31.5" customHeight="1">
      <c r="A29" s="48"/>
      <c r="B29" s="49" t="s">
        <v>129</v>
      </c>
      <c r="C29" s="48"/>
      <c r="D29" s="117">
        <f>E30</f>
        <v>0</v>
      </c>
      <c r="E29" s="117">
        <v>0</v>
      </c>
    </row>
    <row r="30" spans="1:7" ht="32.25" customHeight="1">
      <c r="A30" s="48"/>
      <c r="B30" s="49" t="s">
        <v>130</v>
      </c>
      <c r="C30" s="48"/>
      <c r="D30" s="113">
        <f>D28+D29</f>
        <v>0</v>
      </c>
      <c r="E30" s="113">
        <f>aktiv!H11</f>
        <v>0</v>
      </c>
    </row>
    <row r="32" spans="1:7">
      <c r="D32" s="80"/>
    </row>
    <row r="33" spans="4:4">
      <c r="D33" s="176"/>
    </row>
    <row r="34" spans="4:4">
      <c r="D34" s="80"/>
    </row>
  </sheetData>
  <mergeCells count="2">
    <mergeCell ref="A6:A7"/>
    <mergeCell ref="B6:C7"/>
  </mergeCells>
  <phoneticPr fontId="3" type="noConversion"/>
  <pageMargins left="0.2" right="0.2" top="0.16" bottom="0.25" header="0.16" footer="0.24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H103"/>
  <sheetViews>
    <sheetView workbookViewId="0">
      <selection activeCell="B22" sqref="B22"/>
    </sheetView>
  </sheetViews>
  <sheetFormatPr defaultColWidth="17.7109375" defaultRowHeight="12.75"/>
  <cols>
    <col min="1" max="1" width="2.85546875" style="51" customWidth="1"/>
    <col min="2" max="2" width="46.85546875" style="51" customWidth="1"/>
    <col min="3" max="3" width="14.42578125" style="51" customWidth="1"/>
    <col min="4" max="4" width="13" style="51" customWidth="1"/>
    <col min="5" max="5" width="14" style="51" bestFit="1" customWidth="1"/>
    <col min="6" max="6" width="16.28515625" style="51" customWidth="1"/>
    <col min="7" max="7" width="17.140625" style="51" customWidth="1"/>
    <col min="8" max="8" width="12.140625" style="51" customWidth="1"/>
    <col min="9" max="9" width="2.7109375" style="51" customWidth="1"/>
    <col min="10" max="16384" width="17.7109375" style="51"/>
  </cols>
  <sheetData>
    <row r="2" spans="1:8" ht="18">
      <c r="B2" s="27" t="str">
        <f>aktiv!C2</f>
        <v>BI.BE CONSTRUCTION 2018</v>
      </c>
      <c r="D2" s="28"/>
      <c r="E2" s="29"/>
      <c r="G2" s="26"/>
      <c r="H2" s="30" t="s">
        <v>21</v>
      </c>
    </row>
    <row r="3" spans="1:8" ht="21" customHeight="1">
      <c r="B3" s="100" t="str">
        <f>kopertina!E3</f>
        <v>L82215022T</v>
      </c>
    </row>
    <row r="4" spans="1:8" ht="27.75" customHeight="1">
      <c r="A4" s="305" t="s">
        <v>247</v>
      </c>
      <c r="B4" s="305"/>
      <c r="C4" s="305"/>
      <c r="D4" s="305"/>
      <c r="E4" s="305"/>
      <c r="F4" s="305"/>
      <c r="G4" s="305"/>
      <c r="H4" s="305"/>
    </row>
    <row r="5" spans="1:8" ht="6.75" customHeight="1"/>
    <row r="6" spans="1:8" ht="12.75" customHeight="1">
      <c r="B6" s="52" t="s">
        <v>131</v>
      </c>
      <c r="G6" s="53"/>
    </row>
    <row r="7" spans="1:8" ht="6.75" customHeight="1" thickBot="1"/>
    <row r="8" spans="1:8" s="58" customFormat="1" ht="33.75" customHeight="1" thickTop="1">
      <c r="A8" s="54"/>
      <c r="B8" s="55"/>
      <c r="C8" s="55" t="s">
        <v>95</v>
      </c>
      <c r="D8" s="55" t="s">
        <v>96</v>
      </c>
      <c r="E8" s="56" t="s">
        <v>132</v>
      </c>
      <c r="F8" s="56" t="s">
        <v>133</v>
      </c>
      <c r="G8" s="55" t="s">
        <v>134</v>
      </c>
      <c r="H8" s="57" t="s">
        <v>0</v>
      </c>
    </row>
    <row r="9" spans="1:8" s="63" customFormat="1" ht="36" customHeight="1">
      <c r="A9" s="59" t="s">
        <v>28</v>
      </c>
      <c r="B9" s="60" t="s">
        <v>199</v>
      </c>
      <c r="C9" s="79">
        <v>0</v>
      </c>
      <c r="D9" s="79"/>
      <c r="E9" s="79"/>
      <c r="F9" s="79"/>
      <c r="G9" s="79">
        <f>pasiv!H43</f>
        <v>0</v>
      </c>
      <c r="H9" s="62">
        <f>SUM(C9:G9)</f>
        <v>0</v>
      </c>
    </row>
    <row r="10" spans="1:8" s="63" customFormat="1" ht="24.75" customHeight="1">
      <c r="A10" s="64" t="s">
        <v>135</v>
      </c>
      <c r="B10" s="65" t="s">
        <v>136</v>
      </c>
      <c r="C10" s="61"/>
      <c r="D10" s="61"/>
      <c r="E10" s="61"/>
      <c r="F10" s="61"/>
      <c r="G10" s="61"/>
      <c r="H10" s="62">
        <f t="shared" ref="H10:H19" si="0">SUM(C10:G10)</f>
        <v>0</v>
      </c>
    </row>
    <row r="11" spans="1:8" s="63" customFormat="1" ht="24.75" customHeight="1">
      <c r="A11" s="59" t="s">
        <v>137</v>
      </c>
      <c r="B11" s="60" t="s">
        <v>138</v>
      </c>
      <c r="C11" s="61"/>
      <c r="D11" s="61"/>
      <c r="E11" s="61"/>
      <c r="F11" s="61"/>
      <c r="G11" s="61"/>
      <c r="H11" s="62">
        <f t="shared" si="0"/>
        <v>0</v>
      </c>
    </row>
    <row r="12" spans="1:8" s="63" customFormat="1" ht="25.5" customHeight="1">
      <c r="A12" s="67">
        <v>1</v>
      </c>
      <c r="B12" s="68" t="s">
        <v>144</v>
      </c>
      <c r="C12" s="66"/>
      <c r="D12" s="66"/>
      <c r="E12" s="66"/>
      <c r="F12" s="66"/>
      <c r="G12" s="61">
        <f>Ardh.Shpenz.1!F37</f>
        <v>0</v>
      </c>
      <c r="H12" s="69">
        <f>G12</f>
        <v>0</v>
      </c>
    </row>
    <row r="13" spans="1:8" s="63" customFormat="1" ht="24.75" customHeight="1">
      <c r="A13" s="67">
        <v>2</v>
      </c>
      <c r="B13" s="68" t="s">
        <v>139</v>
      </c>
      <c r="C13" s="66"/>
      <c r="D13" s="66"/>
      <c r="E13" s="66"/>
      <c r="F13" s="66"/>
      <c r="G13" s="66"/>
      <c r="H13" s="62">
        <f t="shared" si="0"/>
        <v>0</v>
      </c>
    </row>
    <row r="14" spans="1:8" s="63" customFormat="1" ht="24.75" customHeight="1">
      <c r="A14" s="67">
        <v>3</v>
      </c>
      <c r="B14" s="68" t="s">
        <v>140</v>
      </c>
      <c r="C14" s="66"/>
      <c r="D14" s="66"/>
      <c r="E14" s="66"/>
      <c r="F14" s="66"/>
      <c r="G14" s="66"/>
      <c r="H14" s="62">
        <f t="shared" si="0"/>
        <v>0</v>
      </c>
    </row>
    <row r="15" spans="1:8" s="63" customFormat="1" ht="22.5" customHeight="1">
      <c r="A15" s="67">
        <v>4</v>
      </c>
      <c r="B15" s="68" t="s">
        <v>141</v>
      </c>
      <c r="C15" s="66"/>
      <c r="D15" s="66"/>
      <c r="E15" s="61"/>
      <c r="F15" s="61"/>
      <c r="G15" s="61"/>
      <c r="H15" s="62">
        <f>C15+D15+E15+F15+G15</f>
        <v>0</v>
      </c>
    </row>
    <row r="16" spans="1:8" s="63" customFormat="1" ht="35.25" customHeight="1">
      <c r="A16" s="59" t="s">
        <v>53</v>
      </c>
      <c r="B16" s="60" t="s">
        <v>241</v>
      </c>
      <c r="C16" s="70">
        <v>0</v>
      </c>
      <c r="D16" s="70">
        <f>SUM(D9:D15)</f>
        <v>0</v>
      </c>
      <c r="E16" s="70">
        <v>0</v>
      </c>
      <c r="F16" s="70">
        <v>0</v>
      </c>
      <c r="G16" s="70">
        <f>SUM(G9:G15)</f>
        <v>0</v>
      </c>
      <c r="H16" s="166">
        <f>SUM(C16:G16)</f>
        <v>0</v>
      </c>
    </row>
    <row r="17" spans="1:8" s="63" customFormat="1" ht="25.5" customHeight="1">
      <c r="A17" s="64">
        <v>1</v>
      </c>
      <c r="B17" s="68" t="s">
        <v>142</v>
      </c>
      <c r="C17" s="66"/>
      <c r="D17" s="66"/>
      <c r="E17" s="66"/>
      <c r="F17" s="66"/>
      <c r="G17" s="61">
        <f>Ardh.Shpenz.1!E37</f>
        <v>-68270.399999999994</v>
      </c>
      <c r="H17" s="62">
        <f>SUM(C17:G17)</f>
        <v>-68270.399999999994</v>
      </c>
    </row>
    <row r="18" spans="1:8" s="63" customFormat="1" ht="26.25" customHeight="1">
      <c r="A18" s="64">
        <v>2</v>
      </c>
      <c r="B18" s="68" t="s">
        <v>139</v>
      </c>
      <c r="C18" s="66"/>
      <c r="D18" s="66"/>
      <c r="E18" s="66"/>
      <c r="F18" s="66"/>
      <c r="G18" s="66"/>
      <c r="H18" s="62">
        <f t="shared" si="0"/>
        <v>0</v>
      </c>
    </row>
    <row r="19" spans="1:8" s="63" customFormat="1" ht="24" customHeight="1">
      <c r="A19" s="64">
        <v>3</v>
      </c>
      <c r="B19" s="68" t="s">
        <v>141</v>
      </c>
      <c r="C19" s="66"/>
      <c r="D19" s="66"/>
      <c r="E19" s="61"/>
      <c r="F19" s="66">
        <v>0</v>
      </c>
      <c r="G19" s="61"/>
      <c r="H19" s="62">
        <f t="shared" si="0"/>
        <v>0</v>
      </c>
    </row>
    <row r="20" spans="1:8" s="63" customFormat="1" ht="25.5" customHeight="1">
      <c r="A20" s="64">
        <v>4</v>
      </c>
      <c r="B20" s="68" t="s">
        <v>198</v>
      </c>
      <c r="C20" s="66">
        <v>0</v>
      </c>
      <c r="D20" s="66">
        <v>0</v>
      </c>
      <c r="E20" s="66"/>
      <c r="F20" s="66"/>
      <c r="G20" s="66"/>
      <c r="H20" s="62">
        <f>SUM(C20:G20)</f>
        <v>0</v>
      </c>
    </row>
    <row r="21" spans="1:8" s="63" customFormat="1" ht="36.75" customHeight="1" thickBot="1">
      <c r="A21" s="71" t="s">
        <v>91</v>
      </c>
      <c r="B21" s="72" t="s">
        <v>253</v>
      </c>
      <c r="C21" s="73">
        <f>SUM(C16:C20)</f>
        <v>0</v>
      </c>
      <c r="D21" s="73">
        <f t="shared" ref="D21:F21" si="1">SUM(D16:D20)</f>
        <v>0</v>
      </c>
      <c r="E21" s="73">
        <f t="shared" si="1"/>
        <v>0</v>
      </c>
      <c r="F21" s="73">
        <f t="shared" si="1"/>
        <v>0</v>
      </c>
      <c r="G21" s="73">
        <f>SUM(G16:G20)</f>
        <v>-68270.399999999994</v>
      </c>
      <c r="H21" s="98">
        <f>G21+C21</f>
        <v>-68270.399999999994</v>
      </c>
    </row>
    <row r="22" spans="1:8" ht="14.1" customHeight="1" thickTop="1"/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1">
    <mergeCell ref="A4:H4"/>
  </mergeCells>
  <phoneticPr fontId="3" type="noConversion"/>
  <pageMargins left="0.24" right="0.16" top="0.21" bottom="0.2" header="0.2" footer="0.2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4"/>
  <sheetViews>
    <sheetView workbookViewId="0">
      <selection activeCell="G58" sqref="G58"/>
    </sheetView>
  </sheetViews>
  <sheetFormatPr defaultRowHeight="12.75"/>
  <cols>
    <col min="1" max="1" width="5.140625" style="167" customWidth="1"/>
    <col min="2" max="2" width="23.5703125" style="167" customWidth="1"/>
    <col min="3" max="3" width="9.42578125" style="167" customWidth="1"/>
    <col min="4" max="4" width="11.5703125" style="167" customWidth="1"/>
    <col min="5" max="5" width="11" style="167" customWidth="1"/>
    <col min="6" max="6" width="12" style="167" customWidth="1"/>
    <col min="7" max="7" width="13.42578125" style="167" customWidth="1"/>
    <col min="8" max="8" width="9.140625" style="167"/>
    <col min="9" max="9" width="20.85546875" style="167" customWidth="1"/>
    <col min="10" max="16384" width="9.140625" style="167"/>
  </cols>
  <sheetData>
    <row r="1" spans="1:8" ht="15">
      <c r="B1" s="177" t="str">
        <f>kopertina!E2</f>
        <v>BI.BE CONSTRUCTION 2018</v>
      </c>
    </row>
    <row r="2" spans="1:8">
      <c r="B2" s="178" t="str">
        <f>kopertina!E3</f>
        <v>L82215022T</v>
      </c>
    </row>
    <row r="3" spans="1:8">
      <c r="B3" s="178"/>
    </row>
    <row r="4" spans="1:8" ht="15.75">
      <c r="B4" s="306" t="s">
        <v>248</v>
      </c>
      <c r="C4" s="306"/>
      <c r="D4" s="306"/>
      <c r="E4" s="306"/>
      <c r="F4" s="306"/>
      <c r="G4" s="306"/>
    </row>
    <row r="6" spans="1:8">
      <c r="A6" s="307" t="s">
        <v>22</v>
      </c>
      <c r="B6" s="309" t="s">
        <v>202</v>
      </c>
      <c r="C6" s="307" t="s">
        <v>196</v>
      </c>
      <c r="D6" s="179" t="s">
        <v>203</v>
      </c>
      <c r="E6" s="307" t="s">
        <v>204</v>
      </c>
      <c r="F6" s="307" t="s">
        <v>205</v>
      </c>
      <c r="G6" s="179" t="s">
        <v>203</v>
      </c>
    </row>
    <row r="7" spans="1:8">
      <c r="A7" s="308"/>
      <c r="B7" s="310"/>
      <c r="C7" s="308"/>
      <c r="D7" s="180">
        <v>43101</v>
      </c>
      <c r="E7" s="308"/>
      <c r="F7" s="308"/>
      <c r="G7" s="180">
        <v>43465</v>
      </c>
      <c r="H7" s="181"/>
    </row>
    <row r="8" spans="1:8">
      <c r="A8" s="168">
        <v>1</v>
      </c>
      <c r="B8" s="182" t="s">
        <v>57</v>
      </c>
      <c r="C8" s="168"/>
      <c r="D8" s="183"/>
      <c r="E8" s="183"/>
      <c r="F8" s="183"/>
      <c r="G8" s="183">
        <f t="shared" ref="G8:G16" si="0">D8+E8-F8</f>
        <v>0</v>
      </c>
      <c r="H8" s="181"/>
    </row>
    <row r="9" spans="1:8">
      <c r="A9" s="168">
        <v>2</v>
      </c>
      <c r="B9" s="182" t="s">
        <v>206</v>
      </c>
      <c r="C9" s="168"/>
      <c r="D9" s="183"/>
      <c r="E9" s="183"/>
      <c r="F9" s="183"/>
      <c r="G9" s="183">
        <f t="shared" si="0"/>
        <v>0</v>
      </c>
      <c r="H9" s="184"/>
    </row>
    <row r="10" spans="1:8">
      <c r="A10" s="168">
        <v>3</v>
      </c>
      <c r="B10" s="182" t="s">
        <v>207</v>
      </c>
      <c r="C10" s="168"/>
      <c r="D10" s="183"/>
      <c r="E10" s="183"/>
      <c r="F10" s="183"/>
      <c r="G10" s="183">
        <f t="shared" si="0"/>
        <v>0</v>
      </c>
      <c r="H10" s="184"/>
    </row>
    <row r="11" spans="1:8">
      <c r="A11" s="168">
        <v>4</v>
      </c>
      <c r="B11" s="182" t="s">
        <v>208</v>
      </c>
      <c r="C11" s="168"/>
      <c r="D11" s="183"/>
      <c r="E11" s="183"/>
      <c r="F11" s="183"/>
      <c r="G11" s="183">
        <f t="shared" si="0"/>
        <v>0</v>
      </c>
      <c r="H11" s="184"/>
    </row>
    <row r="12" spans="1:8">
      <c r="A12" s="168">
        <v>5</v>
      </c>
      <c r="B12" s="182" t="s">
        <v>209</v>
      </c>
      <c r="C12" s="168"/>
      <c r="D12" s="183"/>
      <c r="E12" s="205"/>
      <c r="F12" s="183"/>
      <c r="G12" s="183">
        <f>D12+E12-F12</f>
        <v>0</v>
      </c>
      <c r="H12" s="184"/>
    </row>
    <row r="13" spans="1:8">
      <c r="A13" s="168">
        <v>1</v>
      </c>
      <c r="B13" s="182" t="s">
        <v>210</v>
      </c>
      <c r="C13" s="168"/>
      <c r="D13" s="183"/>
      <c r="E13" s="183"/>
      <c r="F13" s="183"/>
      <c r="G13" s="183">
        <f t="shared" si="0"/>
        <v>0</v>
      </c>
      <c r="H13" s="184"/>
    </row>
    <row r="14" spans="1:8">
      <c r="A14" s="168">
        <v>2</v>
      </c>
      <c r="B14" s="182" t="s">
        <v>211</v>
      </c>
      <c r="C14" s="168"/>
      <c r="D14" s="183"/>
      <c r="E14" s="183"/>
      <c r="F14" s="183"/>
      <c r="G14" s="183">
        <f>D14+E14-F14</f>
        <v>0</v>
      </c>
      <c r="H14" s="181"/>
    </row>
    <row r="15" spans="1:8">
      <c r="A15" s="168">
        <v>3</v>
      </c>
      <c r="B15" s="182" t="s">
        <v>214</v>
      </c>
      <c r="C15" s="168"/>
      <c r="D15" s="183"/>
      <c r="E15" s="183"/>
      <c r="F15" s="183"/>
      <c r="G15" s="183">
        <f t="shared" si="0"/>
        <v>0</v>
      </c>
      <c r="H15" s="181"/>
    </row>
    <row r="16" spans="1:8" ht="13.5" thickBot="1">
      <c r="A16" s="185">
        <v>4</v>
      </c>
      <c r="B16" s="182"/>
      <c r="C16" s="185"/>
      <c r="D16" s="186"/>
      <c r="E16" s="186"/>
      <c r="F16" s="186"/>
      <c r="G16" s="186">
        <f t="shared" si="0"/>
        <v>0</v>
      </c>
      <c r="H16" s="181"/>
    </row>
    <row r="17" spans="1:9" ht="13.5" thickBot="1">
      <c r="A17" s="187"/>
      <c r="B17" s="188" t="s">
        <v>213</v>
      </c>
      <c r="C17" s="189"/>
      <c r="D17" s="190">
        <f>SUM(D8:D16)</f>
        <v>0</v>
      </c>
      <c r="E17" s="190">
        <f>SUM(E8:E16)</f>
        <v>0</v>
      </c>
      <c r="F17" s="190">
        <f>SUM(F8:F16)</f>
        <v>0</v>
      </c>
      <c r="G17" s="191">
        <f>SUM(G8:G16)</f>
        <v>0</v>
      </c>
    </row>
    <row r="20" spans="1:9" ht="15.75">
      <c r="B20" s="306" t="s">
        <v>249</v>
      </c>
      <c r="C20" s="306"/>
      <c r="D20" s="306"/>
      <c r="E20" s="306"/>
      <c r="F20" s="306"/>
      <c r="G20" s="306"/>
    </row>
    <row r="22" spans="1:9">
      <c r="A22" s="307" t="s">
        <v>22</v>
      </c>
      <c r="B22" s="309" t="s">
        <v>202</v>
      </c>
      <c r="C22" s="307" t="s">
        <v>196</v>
      </c>
      <c r="D22" s="179" t="s">
        <v>203</v>
      </c>
      <c r="E22" s="307" t="s">
        <v>204</v>
      </c>
      <c r="F22" s="307" t="s">
        <v>205</v>
      </c>
      <c r="G22" s="179" t="s">
        <v>203</v>
      </c>
    </row>
    <row r="23" spans="1:9">
      <c r="A23" s="308"/>
      <c r="B23" s="310"/>
      <c r="C23" s="308"/>
      <c r="D23" s="180">
        <f>D7</f>
        <v>43101</v>
      </c>
      <c r="E23" s="308"/>
      <c r="F23" s="308"/>
      <c r="G23" s="180">
        <f>G7</f>
        <v>43465</v>
      </c>
    </row>
    <row r="24" spans="1:9">
      <c r="A24" s="168">
        <v>1</v>
      </c>
      <c r="B24" s="192" t="s">
        <v>57</v>
      </c>
      <c r="C24" s="168"/>
      <c r="D24" s="183"/>
      <c r="E24" s="183"/>
      <c r="F24" s="183"/>
      <c r="G24" s="183">
        <f t="shared" ref="G24:G29" si="1">D24+E24</f>
        <v>0</v>
      </c>
    </row>
    <row r="25" spans="1:9">
      <c r="A25" s="168">
        <v>2</v>
      </c>
      <c r="B25" s="192" t="s">
        <v>206</v>
      </c>
      <c r="C25" s="168"/>
      <c r="D25" s="183"/>
      <c r="E25" s="183"/>
      <c r="F25" s="183"/>
      <c r="G25" s="183">
        <f t="shared" si="1"/>
        <v>0</v>
      </c>
      <c r="I25" s="193"/>
    </row>
    <row r="26" spans="1:9">
      <c r="A26" s="168">
        <v>3</v>
      </c>
      <c r="B26" s="182" t="s">
        <v>207</v>
      </c>
      <c r="C26" s="168"/>
      <c r="D26" s="183"/>
      <c r="E26" s="169"/>
      <c r="F26" s="183"/>
      <c r="G26" s="183">
        <f t="shared" si="1"/>
        <v>0</v>
      </c>
      <c r="I26" s="193"/>
    </row>
    <row r="27" spans="1:9">
      <c r="A27" s="168">
        <v>4</v>
      </c>
      <c r="B27" s="182" t="s">
        <v>208</v>
      </c>
      <c r="C27" s="168"/>
      <c r="D27" s="183"/>
      <c r="E27" s="183"/>
      <c r="F27" s="183"/>
      <c r="G27" s="183">
        <f t="shared" si="1"/>
        <v>0</v>
      </c>
      <c r="I27" s="193"/>
    </row>
    <row r="28" spans="1:9">
      <c r="A28" s="168">
        <v>5</v>
      </c>
      <c r="B28" s="182" t="s">
        <v>209</v>
      </c>
      <c r="C28" s="168"/>
      <c r="D28" s="183"/>
      <c r="E28" s="169"/>
      <c r="F28" s="183"/>
      <c r="G28" s="183">
        <f t="shared" si="1"/>
        <v>0</v>
      </c>
      <c r="I28" s="193"/>
    </row>
    <row r="29" spans="1:9">
      <c r="A29" s="168">
        <v>1</v>
      </c>
      <c r="B29" s="182" t="s">
        <v>210</v>
      </c>
      <c r="C29" s="168"/>
      <c r="D29" s="183"/>
      <c r="E29" s="183"/>
      <c r="F29" s="183"/>
      <c r="G29" s="183">
        <f t="shared" si="1"/>
        <v>0</v>
      </c>
    </row>
    <row r="30" spans="1:9">
      <c r="A30" s="168">
        <v>2</v>
      </c>
      <c r="B30" s="182" t="s">
        <v>211</v>
      </c>
      <c r="C30" s="168"/>
      <c r="D30" s="183"/>
      <c r="E30" s="183"/>
      <c r="F30" s="183"/>
      <c r="G30" s="183">
        <f>D30+E30-F30</f>
        <v>0</v>
      </c>
      <c r="I30" s="193"/>
    </row>
    <row r="31" spans="1:9">
      <c r="A31" s="168">
        <v>3</v>
      </c>
      <c r="B31" s="182" t="s">
        <v>212</v>
      </c>
      <c r="C31" s="168"/>
      <c r="D31" s="183"/>
      <c r="E31" s="183"/>
      <c r="F31" s="183"/>
      <c r="G31" s="183">
        <f>D31+E31-F31</f>
        <v>0</v>
      </c>
    </row>
    <row r="32" spans="1:9" ht="13.5" thickBot="1">
      <c r="A32" s="185">
        <v>4</v>
      </c>
      <c r="B32" s="194"/>
      <c r="C32" s="185"/>
      <c r="D32" s="186"/>
      <c r="E32" s="186"/>
      <c r="F32" s="186"/>
      <c r="G32" s="186">
        <f>D32+E32-F32</f>
        <v>0</v>
      </c>
    </row>
    <row r="33" spans="1:9" ht="13.5" thickBot="1">
      <c r="A33" s="187"/>
      <c r="B33" s="188" t="s">
        <v>213</v>
      </c>
      <c r="C33" s="189"/>
      <c r="D33" s="190">
        <f>SUM(D24:D32)</f>
        <v>0</v>
      </c>
      <c r="E33" s="190">
        <f>SUM(E24:E32)</f>
        <v>0</v>
      </c>
      <c r="F33" s="190">
        <f>SUM(F24:F32)</f>
        <v>0</v>
      </c>
      <c r="G33" s="191">
        <f>SUM(G24:G32)</f>
        <v>0</v>
      </c>
      <c r="H33" s="195"/>
    </row>
    <row r="34" spans="1:9">
      <c r="G34" s="195"/>
    </row>
    <row r="36" spans="1:9" ht="15.75">
      <c r="B36" s="306" t="s">
        <v>250</v>
      </c>
      <c r="C36" s="306"/>
      <c r="D36" s="306"/>
      <c r="E36" s="306"/>
      <c r="F36" s="306"/>
      <c r="G36" s="306"/>
    </row>
    <row r="38" spans="1:9">
      <c r="A38" s="307" t="s">
        <v>22</v>
      </c>
      <c r="B38" s="309" t="s">
        <v>202</v>
      </c>
      <c r="C38" s="307" t="s">
        <v>196</v>
      </c>
      <c r="D38" s="179" t="s">
        <v>203</v>
      </c>
      <c r="E38" s="307" t="s">
        <v>204</v>
      </c>
      <c r="F38" s="307" t="s">
        <v>205</v>
      </c>
      <c r="G38" s="179" t="s">
        <v>203</v>
      </c>
    </row>
    <row r="39" spans="1:9">
      <c r="A39" s="308"/>
      <c r="B39" s="310"/>
      <c r="C39" s="308"/>
      <c r="D39" s="180">
        <f>D7</f>
        <v>43101</v>
      </c>
      <c r="E39" s="308"/>
      <c r="F39" s="308"/>
      <c r="G39" s="180">
        <f>G7</f>
        <v>43465</v>
      </c>
    </row>
    <row r="40" spans="1:9">
      <c r="A40" s="168">
        <v>1</v>
      </c>
      <c r="B40" s="192" t="s">
        <v>57</v>
      </c>
      <c r="C40" s="168"/>
      <c r="D40" s="183">
        <f t="shared" ref="D40:F48" si="2">D8-D24</f>
        <v>0</v>
      </c>
      <c r="E40" s="183">
        <f t="shared" si="2"/>
        <v>0</v>
      </c>
      <c r="F40" s="183">
        <f t="shared" si="2"/>
        <v>0</v>
      </c>
      <c r="G40" s="183">
        <f>D40+E40-F40</f>
        <v>0</v>
      </c>
    </row>
    <row r="41" spans="1:9">
      <c r="A41" s="168">
        <v>2</v>
      </c>
      <c r="B41" s="182" t="s">
        <v>206</v>
      </c>
      <c r="C41" s="168"/>
      <c r="D41" s="183">
        <f t="shared" si="2"/>
        <v>0</v>
      </c>
      <c r="E41" s="183">
        <f t="shared" si="2"/>
        <v>0</v>
      </c>
      <c r="F41" s="183">
        <f t="shared" si="2"/>
        <v>0</v>
      </c>
      <c r="G41" s="183">
        <f t="shared" ref="G41:G48" si="3">D41+E41-F41</f>
        <v>0</v>
      </c>
      <c r="I41" s="181"/>
    </row>
    <row r="42" spans="1:9">
      <c r="A42" s="168">
        <v>3</v>
      </c>
      <c r="B42" s="182" t="s">
        <v>207</v>
      </c>
      <c r="C42" s="168"/>
      <c r="D42" s="183">
        <f t="shared" si="2"/>
        <v>0</v>
      </c>
      <c r="E42" s="183">
        <f>E10-E26</f>
        <v>0</v>
      </c>
      <c r="F42" s="183">
        <f t="shared" si="2"/>
        <v>0</v>
      </c>
      <c r="G42" s="183">
        <f t="shared" si="3"/>
        <v>0</v>
      </c>
      <c r="I42" s="181"/>
    </row>
    <row r="43" spans="1:9">
      <c r="A43" s="168">
        <v>4</v>
      </c>
      <c r="B43" s="182" t="s">
        <v>208</v>
      </c>
      <c r="C43" s="168"/>
      <c r="D43" s="183">
        <f t="shared" si="2"/>
        <v>0</v>
      </c>
      <c r="E43" s="183">
        <f>E11-E27</f>
        <v>0</v>
      </c>
      <c r="F43" s="183">
        <f t="shared" si="2"/>
        <v>0</v>
      </c>
      <c r="G43" s="183">
        <f>D43+E43-F43</f>
        <v>0</v>
      </c>
      <c r="I43" s="181"/>
    </row>
    <row r="44" spans="1:9">
      <c r="A44" s="168">
        <v>5</v>
      </c>
      <c r="B44" s="182" t="s">
        <v>209</v>
      </c>
      <c r="C44" s="168"/>
      <c r="D44" s="183">
        <f t="shared" si="2"/>
        <v>0</v>
      </c>
      <c r="E44" s="183">
        <f>E12-E28</f>
        <v>0</v>
      </c>
      <c r="F44" s="183">
        <f t="shared" si="2"/>
        <v>0</v>
      </c>
      <c r="G44" s="183">
        <f t="shared" si="3"/>
        <v>0</v>
      </c>
      <c r="I44" s="181"/>
    </row>
    <row r="45" spans="1:9">
      <c r="A45" s="168">
        <v>1</v>
      </c>
      <c r="B45" s="182" t="s">
        <v>210</v>
      </c>
      <c r="C45" s="168"/>
      <c r="D45" s="183">
        <f t="shared" si="2"/>
        <v>0</v>
      </c>
      <c r="E45" s="183">
        <f t="shared" si="2"/>
        <v>0</v>
      </c>
      <c r="F45" s="183">
        <f t="shared" si="2"/>
        <v>0</v>
      </c>
      <c r="G45" s="183">
        <f t="shared" si="3"/>
        <v>0</v>
      </c>
      <c r="I45" s="181"/>
    </row>
    <row r="46" spans="1:9">
      <c r="A46" s="168">
        <v>2</v>
      </c>
      <c r="B46" s="182" t="s">
        <v>211</v>
      </c>
      <c r="C46" s="168"/>
      <c r="D46" s="183">
        <f>D14-D30</f>
        <v>0</v>
      </c>
      <c r="E46" s="183">
        <f>E14-E30</f>
        <v>0</v>
      </c>
      <c r="F46" s="183">
        <f t="shared" si="2"/>
        <v>0</v>
      </c>
      <c r="G46" s="183">
        <f>D46+E46-F46</f>
        <v>0</v>
      </c>
      <c r="I46" s="181"/>
    </row>
    <row r="47" spans="1:9">
      <c r="A47" s="168">
        <v>3</v>
      </c>
      <c r="B47" s="182" t="s">
        <v>212</v>
      </c>
      <c r="C47" s="168"/>
      <c r="D47" s="183">
        <f t="shared" si="2"/>
        <v>0</v>
      </c>
      <c r="E47" s="183">
        <f>E15-E31</f>
        <v>0</v>
      </c>
      <c r="F47" s="183">
        <f>F15-F31</f>
        <v>0</v>
      </c>
      <c r="G47" s="183">
        <f t="shared" si="3"/>
        <v>0</v>
      </c>
      <c r="I47" s="181"/>
    </row>
    <row r="48" spans="1:9" ht="13.5" thickBot="1">
      <c r="A48" s="185">
        <v>4</v>
      </c>
      <c r="B48" s="194"/>
      <c r="C48" s="185"/>
      <c r="D48" s="183">
        <f t="shared" si="2"/>
        <v>0</v>
      </c>
      <c r="E48" s="183">
        <f>E16-E32</f>
        <v>0</v>
      </c>
      <c r="F48" s="183">
        <f>F16-F32</f>
        <v>0</v>
      </c>
      <c r="G48" s="183">
        <f t="shared" si="3"/>
        <v>0</v>
      </c>
      <c r="I48" s="181"/>
    </row>
    <row r="49" spans="1:9" ht="13.5" thickBot="1">
      <c r="A49" s="187"/>
      <c r="B49" s="188" t="s">
        <v>213</v>
      </c>
      <c r="C49" s="189"/>
      <c r="D49" s="190">
        <f>SUM(D40:D48)</f>
        <v>0</v>
      </c>
      <c r="E49" s="190">
        <f>SUM(E40:E48)</f>
        <v>0</v>
      </c>
      <c r="F49" s="190">
        <f>SUM(F40:F48)</f>
        <v>0</v>
      </c>
      <c r="G49" s="207">
        <f>SUM(G40:G48)</f>
        <v>0</v>
      </c>
      <c r="I49" s="196"/>
    </row>
    <row r="50" spans="1:9" s="181" customFormat="1">
      <c r="F50" s="197"/>
      <c r="G50" s="198"/>
      <c r="I50" s="199"/>
    </row>
    <row r="51" spans="1:9">
      <c r="D51" s="200"/>
      <c r="G51" s="200"/>
      <c r="I51" s="201"/>
    </row>
    <row r="52" spans="1:9">
      <c r="D52" s="200"/>
      <c r="G52" s="200"/>
      <c r="I52" s="201"/>
    </row>
    <row r="53" spans="1:9">
      <c r="E53" s="208" t="s">
        <v>197</v>
      </c>
      <c r="F53" s="170"/>
      <c r="G53" s="170"/>
      <c r="I53" s="181"/>
    </row>
    <row r="54" spans="1:9">
      <c r="E54" s="257" t="str">
        <f>shpeguese!G52</f>
        <v>ANILA TAFA</v>
      </c>
      <c r="F54" s="171"/>
      <c r="G54" s="171"/>
    </row>
  </sheetData>
  <mergeCells count="18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B36:G36"/>
    <mergeCell ref="A38:A39"/>
    <mergeCell ref="B38:B39"/>
    <mergeCell ref="C38:C39"/>
    <mergeCell ref="E38:E39"/>
    <mergeCell ref="F38:F39"/>
  </mergeCells>
  <printOptions horizontalCentered="1" verticalCentered="1"/>
  <pageMargins left="0" right="0" top="0.25" bottom="0.22" header="0.25" footer="0.22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G53" sqref="G53"/>
    </sheetView>
  </sheetViews>
  <sheetFormatPr defaultRowHeight="12.75"/>
  <cols>
    <col min="1" max="1" width="0.42578125" style="51" customWidth="1"/>
    <col min="2" max="5" width="9.140625" style="51"/>
    <col min="6" max="6" width="14.5703125" style="51" bestFit="1" customWidth="1"/>
    <col min="7" max="8" width="9.140625" style="51"/>
    <col min="9" max="9" width="17.5703125" style="51" customWidth="1"/>
    <col min="10" max="10" width="9.140625" style="51"/>
    <col min="11" max="11" width="4.85546875" style="51" customWidth="1"/>
    <col min="12" max="12" width="3.42578125" style="51" customWidth="1"/>
    <col min="13" max="16384" width="9.140625" style="51"/>
  </cols>
  <sheetData>
    <row r="1" spans="1:11" ht="13.5" thickBot="1"/>
    <row r="2" spans="1:11" ht="13.5" thickTop="1">
      <c r="B2" s="154"/>
      <c r="C2" s="155"/>
      <c r="D2" s="155"/>
      <c r="E2" s="155"/>
      <c r="F2" s="155"/>
      <c r="G2" s="155"/>
      <c r="H2" s="155"/>
      <c r="I2" s="155"/>
      <c r="J2" s="155"/>
      <c r="K2" s="156"/>
    </row>
    <row r="3" spans="1:11">
      <c r="B3" s="157"/>
      <c r="C3" s="74"/>
      <c r="D3" s="74"/>
      <c r="E3" s="74"/>
      <c r="F3" s="74"/>
      <c r="G3" s="74"/>
      <c r="H3" s="74"/>
      <c r="I3" s="74"/>
      <c r="J3" s="74"/>
      <c r="K3" s="158"/>
    </row>
    <row r="4" spans="1:11" ht="18">
      <c r="A4" s="75"/>
      <c r="B4" s="311" t="s">
        <v>143</v>
      </c>
      <c r="C4" s="312"/>
      <c r="D4" s="312"/>
      <c r="E4" s="312"/>
      <c r="F4" s="312"/>
      <c r="G4" s="312"/>
      <c r="H4" s="312"/>
      <c r="I4" s="312"/>
      <c r="J4" s="312"/>
      <c r="K4" s="313"/>
    </row>
    <row r="5" spans="1:11">
      <c r="B5" s="125" t="s">
        <v>148</v>
      </c>
      <c r="C5" s="126"/>
      <c r="D5" s="126"/>
      <c r="E5" s="126"/>
      <c r="F5" s="126"/>
      <c r="G5" s="126"/>
      <c r="H5" s="126"/>
      <c r="I5" s="126"/>
      <c r="J5" s="126"/>
      <c r="K5" s="127"/>
    </row>
    <row r="6" spans="1:11" ht="15">
      <c r="B6" s="125"/>
      <c r="C6" s="128" t="s">
        <v>149</v>
      </c>
      <c r="D6" s="129"/>
      <c r="E6" s="126"/>
      <c r="F6" s="126"/>
      <c r="G6" s="126"/>
      <c r="H6" s="126"/>
      <c r="I6" s="126"/>
      <c r="J6" s="126"/>
      <c r="K6" s="127"/>
    </row>
    <row r="7" spans="1:11">
      <c r="B7" s="130"/>
      <c r="C7" s="128" t="s">
        <v>150</v>
      </c>
      <c r="D7" s="126"/>
      <c r="E7" s="126"/>
      <c r="F7" s="126"/>
      <c r="G7" s="126"/>
      <c r="H7" s="126"/>
      <c r="I7" s="126"/>
      <c r="J7" s="126"/>
      <c r="K7" s="127"/>
    </row>
    <row r="8" spans="1:11">
      <c r="B8" s="130"/>
      <c r="C8" s="131" t="s">
        <v>151</v>
      </c>
      <c r="D8" s="126"/>
      <c r="E8" s="126"/>
      <c r="F8" s="126"/>
      <c r="G8" s="126"/>
      <c r="H8" s="126"/>
      <c r="I8" s="126"/>
      <c r="J8" s="126"/>
      <c r="K8" s="127"/>
    </row>
    <row r="9" spans="1:11">
      <c r="B9" s="130"/>
      <c r="C9" s="128" t="s">
        <v>152</v>
      </c>
      <c r="D9" s="126"/>
      <c r="E9" s="126"/>
      <c r="F9" s="126"/>
      <c r="G9" s="126"/>
      <c r="H9" s="126"/>
      <c r="I9" s="126"/>
      <c r="J9" s="126"/>
      <c r="K9" s="127"/>
    </row>
    <row r="10" spans="1:11">
      <c r="B10" s="130"/>
      <c r="C10" s="128" t="s">
        <v>153</v>
      </c>
      <c r="D10" s="126"/>
      <c r="E10" s="126"/>
      <c r="F10" s="126"/>
      <c r="G10" s="126"/>
      <c r="H10" s="126"/>
      <c r="I10" s="126"/>
      <c r="J10" s="126"/>
      <c r="K10" s="127"/>
    </row>
    <row r="11" spans="1:11">
      <c r="B11" s="130"/>
      <c r="C11" s="132" t="s">
        <v>154</v>
      </c>
      <c r="D11" s="126"/>
      <c r="E11" s="126"/>
      <c r="F11" s="126"/>
      <c r="G11" s="126"/>
      <c r="H11" s="126"/>
      <c r="I11" s="126"/>
      <c r="J11" s="126"/>
      <c r="K11" s="127"/>
    </row>
    <row r="12" spans="1:11" ht="19.5">
      <c r="B12" s="133" t="s">
        <v>155</v>
      </c>
      <c r="C12" s="314" t="s">
        <v>156</v>
      </c>
      <c r="D12" s="314"/>
      <c r="E12" s="314"/>
      <c r="F12" s="314"/>
      <c r="G12" s="126"/>
      <c r="H12" s="126"/>
      <c r="I12" s="126"/>
      <c r="J12" s="126"/>
      <c r="K12" s="127"/>
    </row>
    <row r="13" spans="1:11">
      <c r="B13" s="134">
        <v>1</v>
      </c>
      <c r="C13" s="135" t="s">
        <v>157</v>
      </c>
      <c r="D13" s="126"/>
      <c r="E13" s="126"/>
      <c r="F13" s="126"/>
      <c r="G13" s="126"/>
      <c r="H13" s="126"/>
      <c r="I13" s="126"/>
      <c r="J13" s="126"/>
      <c r="K13" s="127"/>
    </row>
    <row r="14" spans="1:11">
      <c r="B14" s="134">
        <v>2</v>
      </c>
      <c r="C14" s="136" t="s">
        <v>158</v>
      </c>
      <c r="D14" s="126"/>
      <c r="E14" s="126"/>
      <c r="F14" s="126"/>
      <c r="G14" s="126"/>
      <c r="H14" s="126"/>
      <c r="I14" s="126"/>
      <c r="J14" s="126"/>
      <c r="K14" s="127"/>
    </row>
    <row r="15" spans="1:11">
      <c r="B15" s="137">
        <v>3</v>
      </c>
      <c r="C15" s="136" t="s">
        <v>159</v>
      </c>
      <c r="D15" s="126"/>
      <c r="E15" s="126"/>
      <c r="F15" s="126"/>
      <c r="G15" s="126"/>
      <c r="H15" s="126"/>
      <c r="I15" s="126"/>
      <c r="J15" s="126"/>
      <c r="K15" s="127"/>
    </row>
    <row r="16" spans="1:11">
      <c r="B16" s="137">
        <v>4</v>
      </c>
      <c r="C16" s="136" t="s">
        <v>160</v>
      </c>
      <c r="D16" s="126"/>
      <c r="E16" s="126"/>
      <c r="F16" s="126"/>
      <c r="G16" s="126"/>
      <c r="H16" s="126"/>
      <c r="I16" s="126"/>
      <c r="J16" s="126"/>
      <c r="K16" s="127"/>
    </row>
    <row r="17" spans="2:11">
      <c r="B17" s="137"/>
      <c r="C17" s="135" t="s">
        <v>161</v>
      </c>
      <c r="D17" s="126"/>
      <c r="E17" s="126"/>
      <c r="F17" s="126"/>
      <c r="G17" s="126"/>
      <c r="H17" s="126"/>
      <c r="I17" s="138"/>
      <c r="J17" s="126"/>
      <c r="K17" s="127"/>
    </row>
    <row r="18" spans="2:11">
      <c r="B18" s="137"/>
      <c r="C18" s="135" t="s">
        <v>162</v>
      </c>
      <c r="D18" s="126"/>
      <c r="E18" s="126"/>
      <c r="F18" s="126"/>
      <c r="G18" s="126"/>
      <c r="H18" s="126"/>
      <c r="I18" s="126"/>
      <c r="J18" s="126"/>
      <c r="K18" s="127"/>
    </row>
    <row r="19" spans="2:11">
      <c r="B19" s="137"/>
      <c r="C19" s="135" t="s">
        <v>163</v>
      </c>
      <c r="D19" s="126"/>
      <c r="E19" s="126"/>
      <c r="F19" s="126"/>
      <c r="G19" s="126"/>
      <c r="H19" s="126"/>
      <c r="I19" s="126"/>
      <c r="J19" s="126"/>
      <c r="K19" s="127"/>
    </row>
    <row r="20" spans="2:11">
      <c r="B20" s="137"/>
      <c r="C20" s="135" t="s">
        <v>164</v>
      </c>
      <c r="D20" s="126"/>
      <c r="E20" s="126"/>
      <c r="F20" s="126"/>
      <c r="G20" s="126"/>
      <c r="H20" s="126"/>
      <c r="I20" s="138"/>
      <c r="J20" s="126"/>
      <c r="K20" s="127"/>
    </row>
    <row r="21" spans="2:11">
      <c r="B21" s="137"/>
      <c r="C21" s="136" t="s">
        <v>165</v>
      </c>
      <c r="D21" s="126"/>
      <c r="E21" s="126"/>
      <c r="F21" s="126"/>
      <c r="G21" s="126"/>
      <c r="H21" s="126"/>
      <c r="I21" s="126"/>
      <c r="J21" s="126"/>
      <c r="K21" s="127"/>
    </row>
    <row r="22" spans="2:11">
      <c r="B22" s="137"/>
      <c r="C22" s="136" t="s">
        <v>166</v>
      </c>
      <c r="D22" s="126"/>
      <c r="E22" s="126"/>
      <c r="F22" s="126"/>
      <c r="G22" s="126"/>
      <c r="H22" s="126"/>
      <c r="I22" s="126"/>
      <c r="J22" s="126"/>
      <c r="K22" s="127"/>
    </row>
    <row r="23" spans="2:11">
      <c r="B23" s="137"/>
      <c r="C23" s="136" t="s">
        <v>167</v>
      </c>
      <c r="D23" s="126"/>
      <c r="E23" s="126"/>
      <c r="F23" s="126"/>
      <c r="G23" s="126"/>
      <c r="H23" s="126"/>
      <c r="I23" s="126"/>
      <c r="J23" s="126"/>
      <c r="K23" s="127"/>
    </row>
    <row r="24" spans="2:11">
      <c r="B24" s="137"/>
      <c r="C24" s="136" t="s">
        <v>168</v>
      </c>
      <c r="D24" s="126"/>
      <c r="E24" s="126"/>
      <c r="F24" s="126"/>
      <c r="G24" s="126"/>
      <c r="H24" s="126"/>
      <c r="I24" s="126"/>
      <c r="J24" s="126"/>
      <c r="K24" s="127"/>
    </row>
    <row r="25" spans="2:11">
      <c r="B25" s="139"/>
      <c r="C25" s="135" t="s">
        <v>169</v>
      </c>
      <c r="D25" s="126"/>
      <c r="E25" s="126"/>
      <c r="F25" s="126"/>
      <c r="G25" s="126"/>
      <c r="H25" s="126"/>
      <c r="I25" s="140"/>
      <c r="J25" s="126"/>
      <c r="K25" s="127"/>
    </row>
    <row r="26" spans="2:11">
      <c r="B26" s="137"/>
      <c r="C26" s="136" t="s">
        <v>170</v>
      </c>
      <c r="D26" s="126"/>
      <c r="E26" s="126"/>
      <c r="F26" s="126"/>
      <c r="G26" s="126"/>
      <c r="H26" s="126"/>
      <c r="I26" s="126"/>
      <c r="J26" s="126"/>
      <c r="K26" s="127"/>
    </row>
    <row r="27" spans="2:11">
      <c r="B27" s="139"/>
      <c r="C27" s="135" t="s">
        <v>171</v>
      </c>
      <c r="D27" s="126"/>
      <c r="E27" s="126"/>
      <c r="F27" s="126"/>
      <c r="G27" s="126"/>
      <c r="H27" s="126"/>
      <c r="I27" s="126"/>
      <c r="J27" s="126"/>
      <c r="K27" s="127"/>
    </row>
    <row r="28" spans="2:11">
      <c r="B28" s="137"/>
      <c r="C28" s="135" t="s">
        <v>172</v>
      </c>
      <c r="D28" s="126"/>
      <c r="E28" s="126"/>
      <c r="F28" s="126"/>
      <c r="G28" s="126"/>
      <c r="H28" s="126"/>
      <c r="I28" s="126"/>
      <c r="J28" s="126"/>
      <c r="K28" s="127"/>
    </row>
    <row r="29" spans="2:11">
      <c r="B29" s="139"/>
      <c r="C29" s="135" t="s">
        <v>173</v>
      </c>
      <c r="D29" s="126"/>
      <c r="E29" s="126"/>
      <c r="F29" s="126"/>
      <c r="G29" s="126"/>
      <c r="H29" s="126"/>
      <c r="I29" s="126"/>
      <c r="J29" s="126"/>
      <c r="K29" s="127"/>
    </row>
    <row r="30" spans="2:11">
      <c r="B30" s="137"/>
      <c r="C30" s="135" t="s">
        <v>174</v>
      </c>
      <c r="D30" s="126"/>
      <c r="E30" s="126"/>
      <c r="F30" s="126"/>
      <c r="G30" s="126"/>
      <c r="H30" s="126"/>
      <c r="I30" s="126"/>
      <c r="J30" s="126"/>
      <c r="K30" s="127"/>
    </row>
    <row r="31" spans="2:11">
      <c r="B31" s="137"/>
      <c r="C31" s="135" t="s">
        <v>175</v>
      </c>
      <c r="D31" s="126"/>
      <c r="E31" s="126"/>
      <c r="F31" s="138"/>
      <c r="G31" s="126"/>
      <c r="H31" s="126"/>
      <c r="I31" s="141"/>
      <c r="J31" s="126"/>
      <c r="K31" s="127"/>
    </row>
    <row r="32" spans="2:11">
      <c r="B32" s="137"/>
      <c r="C32" s="135" t="s">
        <v>176</v>
      </c>
      <c r="D32" s="126"/>
      <c r="E32" s="126"/>
      <c r="F32" s="126"/>
      <c r="G32" s="126"/>
      <c r="H32" s="126"/>
      <c r="I32" s="126"/>
      <c r="J32" s="126"/>
      <c r="K32" s="127"/>
    </row>
    <row r="33" spans="2:11" ht="15.75">
      <c r="B33" s="133" t="s">
        <v>177</v>
      </c>
      <c r="C33" s="315" t="s">
        <v>178</v>
      </c>
      <c r="D33" s="315"/>
      <c r="E33" s="315"/>
      <c r="F33" s="315"/>
      <c r="G33" s="126"/>
      <c r="H33" s="126"/>
      <c r="I33" s="126"/>
      <c r="J33" s="126"/>
      <c r="K33" s="127"/>
    </row>
    <row r="34" spans="2:11">
      <c r="B34" s="130"/>
      <c r="C34" s="142" t="s">
        <v>179</v>
      </c>
      <c r="D34" s="126"/>
      <c r="E34" s="126"/>
      <c r="F34" s="126"/>
      <c r="G34" s="126"/>
      <c r="H34" s="126"/>
      <c r="I34" s="126"/>
      <c r="J34" s="126"/>
      <c r="K34" s="127"/>
    </row>
    <row r="35" spans="2:11">
      <c r="B35" s="130"/>
      <c r="C35" s="143" t="s">
        <v>180</v>
      </c>
      <c r="D35" s="126"/>
      <c r="E35" s="126"/>
      <c r="F35" s="126"/>
      <c r="G35" s="126"/>
      <c r="H35" s="126"/>
      <c r="I35" s="126"/>
      <c r="J35" s="126"/>
      <c r="K35" s="127"/>
    </row>
    <row r="36" spans="2:11">
      <c r="B36" s="130"/>
      <c r="C36" s="143" t="s">
        <v>181</v>
      </c>
      <c r="D36" s="126"/>
      <c r="E36" s="126"/>
      <c r="F36" s="126"/>
      <c r="G36" s="126"/>
      <c r="H36" s="126"/>
      <c r="I36" s="126"/>
      <c r="J36" s="126"/>
      <c r="K36" s="127"/>
    </row>
    <row r="37" spans="2:11">
      <c r="B37" s="130"/>
      <c r="C37" s="143" t="s">
        <v>182</v>
      </c>
      <c r="D37" s="126"/>
      <c r="E37" s="126"/>
      <c r="F37" s="126"/>
      <c r="G37" s="126"/>
      <c r="H37" s="126"/>
      <c r="I37" s="126"/>
      <c r="J37" s="126"/>
      <c r="K37" s="127"/>
    </row>
    <row r="38" spans="2:11">
      <c r="B38" s="130"/>
      <c r="C38" s="143" t="s">
        <v>183</v>
      </c>
      <c r="D38" s="126"/>
      <c r="E38" s="126"/>
      <c r="F38" s="126"/>
      <c r="G38" s="126"/>
      <c r="H38" s="126"/>
      <c r="I38" s="126"/>
      <c r="J38" s="126"/>
      <c r="K38" s="127"/>
    </row>
    <row r="39" spans="2:11">
      <c r="B39" s="130"/>
      <c r="C39" s="143" t="s">
        <v>184</v>
      </c>
      <c r="D39" s="126"/>
      <c r="E39" s="126"/>
      <c r="F39" s="126"/>
      <c r="G39" s="126"/>
      <c r="H39" s="126"/>
      <c r="I39" s="126"/>
      <c r="J39" s="126"/>
      <c r="K39" s="127"/>
    </row>
    <row r="40" spans="2:11">
      <c r="B40" s="130"/>
      <c r="C40" s="143" t="s">
        <v>185</v>
      </c>
      <c r="D40" s="126"/>
      <c r="E40" s="126"/>
      <c r="F40" s="126"/>
      <c r="G40" s="126"/>
      <c r="H40" s="126"/>
      <c r="I40" s="126"/>
      <c r="J40" s="126"/>
      <c r="K40" s="127"/>
    </row>
    <row r="41" spans="2:11">
      <c r="B41" s="130"/>
      <c r="C41" s="143" t="s">
        <v>186</v>
      </c>
      <c r="D41" s="126"/>
      <c r="E41" s="126"/>
      <c r="F41" s="126"/>
      <c r="G41" s="126"/>
      <c r="H41" s="126"/>
      <c r="I41" s="126"/>
      <c r="J41" s="126"/>
      <c r="K41" s="127"/>
    </row>
    <row r="42" spans="2:11">
      <c r="B42" s="130"/>
      <c r="C42" s="143" t="s">
        <v>187</v>
      </c>
      <c r="D42" s="126"/>
      <c r="E42" s="126"/>
      <c r="F42" s="126"/>
      <c r="G42" s="126"/>
      <c r="H42" s="126"/>
      <c r="I42" s="126"/>
      <c r="J42" s="126"/>
      <c r="K42" s="127"/>
    </row>
    <row r="43" spans="2:11">
      <c r="B43" s="130"/>
      <c r="C43" s="143" t="s">
        <v>188</v>
      </c>
      <c r="D43" s="126"/>
      <c r="E43" s="126"/>
      <c r="F43" s="126"/>
      <c r="G43" s="126"/>
      <c r="H43" s="126"/>
      <c r="I43" s="126"/>
      <c r="J43" s="126"/>
      <c r="K43" s="127"/>
    </row>
    <row r="44" spans="2:11">
      <c r="B44" s="130"/>
      <c r="C44" s="143" t="s">
        <v>189</v>
      </c>
      <c r="D44" s="126"/>
      <c r="E44" s="126"/>
      <c r="F44" s="126"/>
      <c r="G44" s="126"/>
      <c r="H44" s="126"/>
      <c r="I44" s="126"/>
      <c r="J44" s="126"/>
      <c r="K44" s="127"/>
    </row>
    <row r="45" spans="2:11">
      <c r="B45" s="130"/>
      <c r="C45" s="143" t="s">
        <v>190</v>
      </c>
      <c r="D45" s="126"/>
      <c r="E45" s="126"/>
      <c r="F45" s="126"/>
      <c r="G45" s="126"/>
      <c r="H45" s="126"/>
      <c r="I45" s="126"/>
      <c r="J45" s="126"/>
      <c r="K45" s="127"/>
    </row>
    <row r="46" spans="2:11">
      <c r="B46" s="130"/>
      <c r="C46" s="143" t="s">
        <v>191</v>
      </c>
      <c r="D46" s="126"/>
      <c r="E46" s="126"/>
      <c r="F46" s="126"/>
      <c r="G46" s="126"/>
      <c r="H46" s="126"/>
      <c r="I46" s="126"/>
      <c r="J46" s="126"/>
      <c r="K46" s="127"/>
    </row>
    <row r="47" spans="2:11">
      <c r="B47" s="130"/>
      <c r="C47" s="143" t="s">
        <v>192</v>
      </c>
      <c r="D47" s="126"/>
      <c r="E47" s="126"/>
      <c r="F47" s="126"/>
      <c r="G47" s="126"/>
      <c r="H47" s="126"/>
      <c r="I47" s="126"/>
      <c r="J47" s="126"/>
      <c r="K47" s="127"/>
    </row>
    <row r="48" spans="2:11">
      <c r="B48" s="130"/>
      <c r="C48" s="143" t="s">
        <v>193</v>
      </c>
      <c r="D48" s="126"/>
      <c r="E48" s="126"/>
      <c r="F48" s="126"/>
      <c r="G48" s="126"/>
      <c r="H48" s="126"/>
      <c r="I48" s="126"/>
      <c r="J48" s="126"/>
      <c r="K48" s="127"/>
    </row>
    <row r="49" spans="1:11" ht="15">
      <c r="A49" s="76"/>
      <c r="B49" s="144"/>
      <c r="C49" s="145"/>
      <c r="D49" s="129"/>
      <c r="E49" s="145"/>
      <c r="F49" s="145"/>
      <c r="G49" s="145"/>
      <c r="H49" s="145"/>
      <c r="I49" s="145"/>
      <c r="J49" s="145"/>
      <c r="K49" s="146"/>
    </row>
    <row r="50" spans="1:11" ht="15.75">
      <c r="A50" s="76"/>
      <c r="B50" s="144"/>
      <c r="C50" s="147"/>
      <c r="D50" s="145"/>
      <c r="E50" s="147"/>
      <c r="F50" s="147"/>
      <c r="G50" s="148"/>
      <c r="H50" s="148"/>
      <c r="I50" s="148"/>
      <c r="J50" s="149"/>
      <c r="K50" s="150"/>
    </row>
    <row r="51" spans="1:11" ht="15.75">
      <c r="A51" s="76"/>
      <c r="B51" s="144"/>
      <c r="C51" s="151"/>
      <c r="D51" s="148"/>
      <c r="E51" s="147"/>
      <c r="F51" s="147"/>
      <c r="G51" s="148"/>
      <c r="H51" s="152" t="s">
        <v>194</v>
      </c>
      <c r="I51" s="153"/>
      <c r="J51" s="149"/>
      <c r="K51" s="150"/>
    </row>
    <row r="52" spans="1:11" ht="15.75">
      <c r="A52" s="76"/>
      <c r="B52" s="159"/>
      <c r="C52" s="206"/>
      <c r="D52" s="78"/>
      <c r="E52" s="77"/>
      <c r="F52" s="77"/>
      <c r="G52" s="316" t="s">
        <v>254</v>
      </c>
      <c r="H52" s="316"/>
      <c r="I52" s="316"/>
      <c r="J52" s="81"/>
      <c r="K52" s="160"/>
    </row>
    <row r="53" spans="1:11">
      <c r="B53" s="157"/>
      <c r="C53" s="74"/>
      <c r="D53" s="74"/>
      <c r="E53" s="74"/>
      <c r="F53" s="74"/>
      <c r="G53" s="82"/>
      <c r="H53" s="82"/>
      <c r="I53" s="82"/>
      <c r="J53" s="82"/>
      <c r="K53" s="161"/>
    </row>
    <row r="54" spans="1:11">
      <c r="B54" s="157"/>
      <c r="C54" s="74"/>
      <c r="D54" s="74"/>
      <c r="E54" s="74"/>
      <c r="F54" s="74"/>
      <c r="G54" s="82"/>
      <c r="H54" s="82"/>
      <c r="I54" s="82"/>
      <c r="J54" s="82"/>
      <c r="K54" s="161"/>
    </row>
    <row r="55" spans="1:11" ht="13.5" thickBot="1">
      <c r="B55" s="162"/>
      <c r="C55" s="163"/>
      <c r="D55" s="163"/>
      <c r="E55" s="163"/>
      <c r="F55" s="163"/>
      <c r="G55" s="163"/>
      <c r="H55" s="163"/>
      <c r="I55" s="163"/>
      <c r="J55" s="163"/>
      <c r="K55" s="164"/>
    </row>
    <row r="56" spans="1:11" ht="13.5" thickTop="1"/>
  </sheetData>
  <mergeCells count="4">
    <mergeCell ref="B4:K4"/>
    <mergeCell ref="C12:F12"/>
    <mergeCell ref="C33:F33"/>
    <mergeCell ref="G52:I52"/>
  </mergeCells>
  <phoneticPr fontId="3" type="noConversion"/>
  <pageMargins left="0.2" right="0.2" top="0.19" bottom="0.42" header="0.21" footer="0.3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kopertina</vt:lpstr>
      <vt:lpstr>aktiv</vt:lpstr>
      <vt:lpstr>pasiv</vt:lpstr>
      <vt:lpstr>Ardh.Shpenz.1</vt:lpstr>
      <vt:lpstr>fluksi</vt:lpstr>
      <vt:lpstr>kapitali</vt:lpstr>
      <vt:lpstr>AAM</vt:lpstr>
      <vt:lpstr>shpeguese</vt:lpstr>
      <vt:lpstr>AAM!Print_Area</vt:lpstr>
      <vt:lpstr>Ardh.Shpenz.1!Print_Area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perdorues</cp:lastModifiedBy>
  <cp:lastPrinted>2017-03-29T21:23:24Z</cp:lastPrinted>
  <dcterms:created xsi:type="dcterms:W3CDTF">2010-02-25T10:04:44Z</dcterms:created>
  <dcterms:modified xsi:type="dcterms:W3CDTF">2019-07-30T10:05:35Z</dcterms:modified>
</cp:coreProperties>
</file>