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21-Bilance\00001-DorezuarQKB+Tatime\01OrangeFarmaci\Bilanci\e-Albania\"/>
    </mc:Choice>
  </mc:AlternateContent>
  <xr:revisionPtr revIDLastSave="0" documentId="13_ncr:1_{B29BD920-3EAD-4CE6-8667-3F09DEAA5C2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39" i="18"/>
  <c r="B37" i="18"/>
  <c r="D27" i="18"/>
  <c r="B27" i="18"/>
  <c r="B42" i="18" s="1"/>
  <c r="B47" i="18" s="1"/>
  <c r="B57" i="18" s="1"/>
  <c r="D19" i="18"/>
  <c r="D42" i="18" s="1"/>
  <c r="D47" i="18" s="1"/>
  <c r="D57" i="18" s="1"/>
  <c r="B1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<sst xmlns="http://schemas.openxmlformats.org/spreadsheetml/2006/main" count="414" uniqueCount="271">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</sst>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44" fillId="61" borderId="0" xfId="215" applyNumberFormat="1" applyFont="1" applyFill="1" applyBorder="1" applyAlignment="1" applyProtection="1">
      <alignment horizontal="right" wrapText="1"/>
    </xf>
    <xf numFmtId="37" fontId="144" fillId="0" borderId="0" xfId="215" applyNumberFormat="1" applyFont="1" applyFill="1" applyBorder="1" applyAlignment="1" applyProtection="1">
      <alignment horizontal="right" wrapText="1"/>
    </xf>
    <xf numFmtId="37" fontId="187" fillId="0" borderId="25" xfId="0" applyNumberFormat="1" applyFont="1" applyBorder="1" applyAlignment="1">
      <alignment horizontal="right"/>
    </xf>
    <xf numFmtId="37" fontId="187" fillId="0" borderId="0" xfId="0" applyNumberFormat="1" applyFont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89" fillId="0" borderId="25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7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38" sqref="A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3">
        <v>626755952</v>
      </c>
      <c r="C10" s="74"/>
      <c r="D10" s="73">
        <v>373034522</v>
      </c>
      <c r="E10" s="51"/>
      <c r="F10" s="71" t="s">
        <v>267</v>
      </c>
    </row>
    <row r="11" spans="1:6">
      <c r="A11" s="60" t="s">
        <v>264</v>
      </c>
      <c r="B11" s="73"/>
      <c r="C11" s="74"/>
      <c r="D11" s="73"/>
      <c r="E11" s="51"/>
      <c r="F11" s="71" t="s">
        <v>268</v>
      </c>
    </row>
    <row r="12" spans="1:6">
      <c r="A12" s="60" t="s">
        <v>265</v>
      </c>
      <c r="B12" s="73"/>
      <c r="C12" s="74"/>
      <c r="D12" s="73"/>
      <c r="E12" s="51"/>
      <c r="F12" s="71" t="s">
        <v>268</v>
      </c>
    </row>
    <row r="13" spans="1:6">
      <c r="A13" s="60" t="s">
        <v>266</v>
      </c>
      <c r="B13" s="73"/>
      <c r="C13" s="74"/>
      <c r="D13" s="73"/>
      <c r="E13" s="51"/>
      <c r="F13" s="71" t="s">
        <v>268</v>
      </c>
    </row>
    <row r="14" spans="1:6">
      <c r="A14" s="60" t="s">
        <v>263</v>
      </c>
      <c r="B14" s="73">
        <v>39877</v>
      </c>
      <c r="C14" s="74"/>
      <c r="D14" s="73">
        <v>2732130</v>
      </c>
      <c r="E14" s="51"/>
      <c r="F14" s="71" t="s">
        <v>269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4"/>
      <c r="C18" s="74"/>
      <c r="D18" s="74"/>
      <c r="E18" s="51"/>
      <c r="F18" s="42"/>
    </row>
    <row r="19" spans="1:6">
      <c r="A19" s="60" t="s">
        <v>219</v>
      </c>
      <c r="B19" s="73">
        <f>168156984-4657831-621631215-2324698</f>
        <v>-460456760</v>
      </c>
      <c r="C19" s="74"/>
      <c r="D19" s="73">
        <f>-363726699+80969189+7117063-36702-2481787-95716-1257210</f>
        <v>-279511862</v>
      </c>
      <c r="E19" s="51"/>
      <c r="F19" s="42"/>
    </row>
    <row r="20" spans="1:6">
      <c r="A20" s="60" t="s">
        <v>247</v>
      </c>
      <c r="B20" s="73"/>
      <c r="C20" s="74"/>
      <c r="D20" s="73"/>
      <c r="E20" s="51"/>
      <c r="F20" s="42"/>
    </row>
    <row r="21" spans="1:6">
      <c r="A21" s="45" t="s">
        <v>237</v>
      </c>
      <c r="B21" s="74"/>
      <c r="C21" s="74"/>
      <c r="D21" s="74"/>
      <c r="E21" s="51"/>
      <c r="F21" s="42"/>
    </row>
    <row r="22" spans="1:6">
      <c r="A22" s="60" t="s">
        <v>248</v>
      </c>
      <c r="B22" s="73">
        <v>-75825155</v>
      </c>
      <c r="C22" s="74"/>
      <c r="D22" s="73">
        <v>-46898825</v>
      </c>
      <c r="E22" s="51"/>
      <c r="F22" s="42"/>
    </row>
    <row r="23" spans="1:6">
      <c r="A23" s="60" t="s">
        <v>249</v>
      </c>
      <c r="B23" s="73">
        <v>-12515770</v>
      </c>
      <c r="C23" s="74"/>
      <c r="D23" s="73">
        <v>-7742915</v>
      </c>
      <c r="E23" s="51"/>
      <c r="F23" s="42"/>
    </row>
    <row r="24" spans="1:6">
      <c r="A24" s="60" t="s">
        <v>251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-8200839</v>
      </c>
      <c r="C26" s="74"/>
      <c r="D26" s="73">
        <v>-3699695</v>
      </c>
      <c r="E26" s="51"/>
      <c r="F26" s="42"/>
    </row>
    <row r="27" spans="1:6">
      <c r="A27" s="45" t="s">
        <v>221</v>
      </c>
      <c r="B27" s="73">
        <f>-46787732-769341-11203152-44400-28166-244752-902749-330956-1851904-112100-11761-4392858</f>
        <v>-66679871</v>
      </c>
      <c r="C27" s="74"/>
      <c r="D27" s="73">
        <f>-26411287-284615-6848-4689832-529763-587044-1299287-45400-287107-1751283+1</f>
        <v>-35892465</v>
      </c>
      <c r="E27" s="51"/>
      <c r="F27" s="42"/>
    </row>
    <row r="28" spans="1:6">
      <c r="A28" s="45" t="s">
        <v>210</v>
      </c>
      <c r="B28" s="74"/>
      <c r="C28" s="74"/>
      <c r="D28" s="74"/>
      <c r="E28" s="51"/>
      <c r="F28" s="42"/>
    </row>
    <row r="29" spans="1:6" ht="15" customHeight="1">
      <c r="A29" s="60" t="s">
        <v>252</v>
      </c>
      <c r="B29" s="73"/>
      <c r="C29" s="74"/>
      <c r="D29" s="73"/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6" ht="15" customHeight="1">
      <c r="A33" s="60" t="s">
        <v>258</v>
      </c>
      <c r="B33" s="73"/>
      <c r="C33" s="74"/>
      <c r="D33" s="73"/>
      <c r="E33" s="51"/>
      <c r="F33" s="42"/>
    </row>
    <row r="34" spans="1:6" ht="15" customHeight="1">
      <c r="A34" s="60" t="s">
        <v>254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4"/>
      <c r="C36" s="74"/>
      <c r="D36" s="74"/>
      <c r="E36" s="51"/>
      <c r="F36" s="42"/>
    </row>
    <row r="37" spans="1:6">
      <c r="A37" s="60" t="s">
        <v>255</v>
      </c>
      <c r="B37" s="73">
        <f>1+333995</f>
        <v>333996</v>
      </c>
      <c r="C37" s="74"/>
      <c r="D37" s="73">
        <v>2520</v>
      </c>
      <c r="E37" s="51"/>
      <c r="F37" s="42"/>
    </row>
    <row r="38" spans="1:6">
      <c r="A38" s="60" t="s">
        <v>257</v>
      </c>
      <c r="B38" s="73"/>
      <c r="C38" s="74"/>
      <c r="D38" s="73"/>
      <c r="E38" s="51"/>
      <c r="F38" s="42"/>
    </row>
    <row r="39" spans="1:6">
      <c r="A39" s="60" t="s">
        <v>256</v>
      </c>
      <c r="B39" s="73">
        <v>-562780</v>
      </c>
      <c r="C39" s="74"/>
      <c r="D39" s="73">
        <f>820324+547-19422</f>
        <v>801449</v>
      </c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260</v>
      </c>
      <c r="B41" s="73"/>
      <c r="C41" s="74"/>
      <c r="D41" s="73"/>
      <c r="E41" s="51"/>
      <c r="F41" s="42"/>
    </row>
    <row r="42" spans="1:6">
      <c r="A42" s="45" t="s">
        <v>224</v>
      </c>
      <c r="B42" s="75">
        <f>SUM(B9:B41)</f>
        <v>2888650</v>
      </c>
      <c r="C42" s="75"/>
      <c r="D42" s="75">
        <f>SUM(D9:D41)</f>
        <v>2824859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3">
        <v>-1220041</v>
      </c>
      <c r="C44" s="74"/>
      <c r="D44" s="73">
        <v>0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243</v>
      </c>
      <c r="B47" s="75">
        <f>SUM(B42:B46)</f>
        <v>1668609</v>
      </c>
      <c r="C47" s="75"/>
      <c r="D47" s="75">
        <f>SUM(D42:D46)</f>
        <v>2824859</v>
      </c>
      <c r="E47" s="55"/>
      <c r="F47" s="42"/>
    </row>
    <row r="48" spans="1:6" ht="15.75" thickBot="1">
      <c r="A48" s="62"/>
      <c r="B48" s="77"/>
      <c r="C48" s="77"/>
      <c r="D48" s="77"/>
      <c r="E48" s="56"/>
      <c r="F48" s="42"/>
    </row>
    <row r="49" spans="1:6" ht="15.75" thickTop="1">
      <c r="A49" s="63" t="s">
        <v>244</v>
      </c>
      <c r="B49" s="74"/>
      <c r="C49" s="74"/>
      <c r="D49" s="74"/>
      <c r="E49" s="56"/>
      <c r="F49" s="42"/>
    </row>
    <row r="50" spans="1:6">
      <c r="A50" s="60" t="s">
        <v>230</v>
      </c>
      <c r="B50" s="73"/>
      <c r="C50" s="74"/>
      <c r="D50" s="73"/>
      <c r="E50" s="51"/>
      <c r="F50" s="42"/>
    </row>
    <row r="51" spans="1:6">
      <c r="A51" s="60" t="s">
        <v>231</v>
      </c>
      <c r="B51" s="73"/>
      <c r="C51" s="74"/>
      <c r="D51" s="73"/>
      <c r="E51" s="51"/>
      <c r="F51" s="42"/>
    </row>
    <row r="52" spans="1:6">
      <c r="A52" s="60" t="s">
        <v>232</v>
      </c>
      <c r="B52" s="73"/>
      <c r="C52" s="74"/>
      <c r="D52" s="73"/>
      <c r="E52" s="53"/>
      <c r="F52" s="42"/>
    </row>
    <row r="53" spans="1:6" ht="15" customHeight="1">
      <c r="A53" s="60" t="s">
        <v>233</v>
      </c>
      <c r="B53" s="73"/>
      <c r="C53" s="74"/>
      <c r="D53" s="73"/>
      <c r="E53" s="57"/>
      <c r="F53" s="37"/>
    </row>
    <row r="54" spans="1:6">
      <c r="A54" s="70" t="s">
        <v>214</v>
      </c>
      <c r="B54" s="73"/>
      <c r="C54" s="74"/>
      <c r="D54" s="73"/>
      <c r="E54" s="35"/>
      <c r="F54" s="37"/>
    </row>
    <row r="55" spans="1:6">
      <c r="A55" s="63" t="s">
        <v>245</v>
      </c>
      <c r="B55" s="78">
        <f>SUM(B50:B54)</f>
        <v>0</v>
      </c>
      <c r="C55" s="78"/>
      <c r="D55" s="78">
        <f>SUM(D50:D54)</f>
        <v>0</v>
      </c>
      <c r="E55" s="57"/>
      <c r="F55" s="37"/>
    </row>
    <row r="56" spans="1:6">
      <c r="A56" s="64"/>
      <c r="B56" s="79"/>
      <c r="C56" s="79"/>
      <c r="D56" s="79"/>
      <c r="E56" s="57"/>
      <c r="F56" s="37"/>
    </row>
    <row r="57" spans="1:6" ht="15.75" thickBot="1">
      <c r="A57" s="63" t="s">
        <v>246</v>
      </c>
      <c r="B57" s="80">
        <f>B47+B55</f>
        <v>1668609</v>
      </c>
      <c r="C57" s="80"/>
      <c r="D57" s="80">
        <f>D47+D55</f>
        <v>2824859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298603-8576-46A2-8C81-A38A8EC1E9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C4A297-D250-41AF-8A18-BB2388FD89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105FE88-5E05-44E5-8465-AB41B92548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2022-07-01T09:44:51Z</dcterms:modified>
</cp:coreProperties>
</file>