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92.168.1.46\test\ZYRA\BILANCE\BILANCE 2021\BIZNES I MADH 2021\GJIKONDI.A 2021\QKB 2021\"/>
    </mc:Choice>
  </mc:AlternateContent>
  <xr:revisionPtr revIDLastSave="0" documentId="13_ncr:1_{39C5C5E8-7131-41EB-973B-D306D1B477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D39" i="1"/>
  <c r="B39" i="1"/>
  <c r="D29" i="1"/>
  <c r="B29" i="1"/>
  <c r="D27" i="1"/>
  <c r="B27" i="1"/>
  <c r="B23" i="1"/>
  <c r="B22" i="1"/>
  <c r="D19" i="1"/>
  <c r="B19" i="1"/>
  <c r="D16" i="1"/>
  <c r="D14" i="1"/>
  <c r="B14" i="1"/>
  <c r="B42" i="1" s="1"/>
  <c r="B47" i="1" s="1"/>
  <c r="B57" i="1" s="1"/>
  <c r="D10" i="1"/>
  <c r="D42" i="1" s="1"/>
  <c r="D47" i="1" s="1"/>
  <c r="D57" i="1" s="1"/>
  <c r="B10" i="1"/>
  <c r="A2" i="1"/>
  <c r="A1" i="1"/>
</calcChain>
</file>

<file path=xl/sharedStrings.xml><?xml version="1.0" encoding="utf-8"?>
<sst xmlns="http://schemas.openxmlformats.org/spreadsheetml/2006/main" count="57" uniqueCount="55">
  <si>
    <t>NIPT L82427014C</t>
  </si>
  <si>
    <t>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</si>
  <si>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</si>
  <si>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</si>
  <si>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</si>
  <si>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</si>
  <si>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</si>
  <si>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</si>
  <si>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</si>
  <si>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</si>
  <si>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</si>
  <si>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</si>
  <si>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</si>
  <si>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</si>
  <si>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</si>
  <si>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</si>
  <si>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</si>
  <si>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</si>
  <si>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</si>
  <si>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</si>
  <si>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</si>
  <si>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</si>
  <si>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</si>
  <si>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</si>
  <si>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</si>
  <si>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</si>
  <si>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</si>
  <si>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</si>
  <si>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</si>
  <si>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</si>
  <si>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</si>
  <si>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</si>
  <si>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</si>
  <si>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</si>
  <si>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financiare(shpenzime per interesa)</t>
  </si>
  <si>
    <t>Pjesa e fitimit/(humbjes) financiare nga pjesmarrjet</t>
  </si>
  <si>
    <t>Te tjera (pershkruaj)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</si>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</sst>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2"/>
      <color rgb="FFFF0000"/>
      <name val="Times New Roman"/>
      <family val="1"/>
    </font>
    <font>
      <b/>
      <i/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37" fontId="3" fillId="0" borderId="0" xfId="0" applyNumberFormat="1" applyFont="1" applyAlignment="1">
      <alignment horizontal="center"/>
    </xf>
    <xf numFmtId="0" fontId="3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11" fillId="0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 applyAlignment="1">
      <alignment horizontal="left" wrapText="1" indent="2"/>
    </xf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0" fontId="14" fillId="0" borderId="0" xfId="2" applyFont="1" applyAlignment="1">
      <alignment wrapText="1"/>
    </xf>
    <xf numFmtId="37" fontId="6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2" fillId="0" borderId="0" xfId="2" applyFont="1" applyAlignment="1">
      <alignment wrapText="1"/>
    </xf>
  </cellXfs>
  <cellStyles count="3">
    <cellStyle name="Comma" xfId="1" builtinId="3"/>
    <cellStyle name="Normal" xfId="0" builtinId="0"/>
    <cellStyle name="Normal 21 2" xfId="2" xr:uid="{DF95FEB9-AA42-4147-B84F-1845032377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YRA/BILANCE/BILANCE%202021/BIZNES%20I%20MADH%202021/GJIKONDI.A%202021/PASQYRAT%20FINANCIARE%202021-GJIKOND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BILANCI"/>
      <sheetName val="PASH"/>
      <sheetName val="CASH FLOW"/>
      <sheetName val="PASQYRA E KAPITALIT"/>
    </sheetNames>
    <sheetDataSet>
      <sheetData sheetId="0" refreshError="1"/>
      <sheetData sheetId="1">
        <row r="1">
          <cell r="A1" t="str">
            <v>Pasqyrat financiare te vitit 2021</v>
          </cell>
        </row>
        <row r="2">
          <cell r="A2" t="str">
            <v>Gjikondi.A shpk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"/>
  <sheetViews>
    <sheetView tabSelected="1" topLeftCell="A19" workbookViewId="0">
      <selection activeCell="B47" sqref="B47"/>
    </sheetView>
  </sheetViews>
  <sheetFormatPr defaultRowHeight="15.75" x14ac:dyDescent="0.25"/>
  <cols>
    <col min="1" max="1" width="109.140625" style="3" customWidth="1"/>
    <col min="2" max="2" width="13.5703125" style="3" customWidth="1"/>
    <col min="3" max="3" width="9.140625" style="3"/>
    <col min="4" max="4" width="13.7109375" style="3" customWidth="1"/>
    <col min="5" max="6" width="9.140625" style="3"/>
    <col min="7" max="7" width="10.85546875" style="3" bestFit="1" customWidth="1"/>
    <col min="8" max="16384" width="9.140625" style="3"/>
  </cols>
  <sheetData>
    <row r="1" spans="1:4" x14ac:dyDescent="0.25">
      <c r="A1" s="1" t="str">
        <f>[1]BILANCI!A1</f>
        <v>Pasqyrat financiare te vitit 2021</v>
      </c>
      <c r="B1" s="2"/>
      <c r="C1" s="2"/>
      <c r="D1" s="2"/>
    </row>
    <row r="2" spans="1:4" x14ac:dyDescent="0.25">
      <c r="A2" s="4" t="str">
        <f>[1]BILANCI!A2</f>
        <v>Gjikondi.A shpk</v>
      </c>
      <c r="B2" s="2"/>
      <c r="C2" s="2"/>
      <c r="D2" s="2"/>
    </row>
    <row r="3" spans="1:4" x14ac:dyDescent="0.25">
      <c r="A3" s="4" t="s">
        <v>0</v>
      </c>
      <c r="B3" s="5"/>
      <c r="C3" s="2"/>
      <c r="D3" s="2"/>
    </row>
    <row r="4" spans="1:4" x14ac:dyDescent="0.25">
      <c r="A4" s="4" t="s">
        <v>1</v>
      </c>
      <c r="B4" s="2"/>
      <c r="C4" s="2"/>
      <c r="D4" s="2"/>
    </row>
    <row r="5" spans="1:4" x14ac:dyDescent="0.25">
      <c r="A5" s="1" t="s">
        <v>53</v>
      </c>
      <c r="B5" s="6"/>
      <c r="C5" s="6"/>
      <c r="D5" s="6"/>
    </row>
    <row r="6" spans="1:4" x14ac:dyDescent="0.25">
      <c r="A6" s="7"/>
      <c r="B6" s="8" t="s">
        <v>2</v>
      </c>
      <c r="C6" s="8"/>
      <c r="D6" s="8" t="s">
        <v>2</v>
      </c>
    </row>
    <row r="7" spans="1:4" x14ac:dyDescent="0.25">
      <c r="A7" s="7"/>
      <c r="B7" s="8" t="s">
        <v>3</v>
      </c>
      <c r="C7" s="8"/>
      <c r="D7" s="8" t="s">
        <v>4</v>
      </c>
    </row>
    <row r="8" spans="1:4" x14ac:dyDescent="0.25">
      <c r="A8" s="9"/>
      <c r="B8" s="7"/>
      <c r="C8" s="7"/>
      <c r="D8" s="7"/>
    </row>
    <row r="9" spans="1:4" x14ac:dyDescent="0.25">
      <c r="A9" s="10" t="s">
        <v>5</v>
      </c>
      <c r="B9" s="11"/>
      <c r="C9" s="12"/>
      <c r="D9" s="11"/>
    </row>
    <row r="10" spans="1:4" x14ac:dyDescent="0.25">
      <c r="A10" s="13" t="s">
        <v>6</v>
      </c>
      <c r="B10" s="14">
        <f>373164+49814289</f>
        <v>50187453</v>
      </c>
      <c r="C10" s="12"/>
      <c r="D10" s="14">
        <f>141979+20115608</f>
        <v>20257587</v>
      </c>
    </row>
    <row r="11" spans="1:4" x14ac:dyDescent="0.25">
      <c r="A11" s="13" t="s">
        <v>7</v>
      </c>
      <c r="B11" s="14"/>
      <c r="C11" s="12"/>
      <c r="D11" s="14"/>
    </row>
    <row r="12" spans="1:4" x14ac:dyDescent="0.25">
      <c r="A12" s="13" t="s">
        <v>8</v>
      </c>
      <c r="B12" s="14"/>
      <c r="C12" s="12"/>
      <c r="D12" s="14"/>
    </row>
    <row r="13" spans="1:4" x14ac:dyDescent="0.25">
      <c r="A13" s="13" t="s">
        <v>9</v>
      </c>
      <c r="B13" s="14"/>
      <c r="C13" s="12"/>
      <c r="D13" s="14"/>
    </row>
    <row r="14" spans="1:4" x14ac:dyDescent="0.25">
      <c r="A14" s="13" t="s">
        <v>10</v>
      </c>
      <c r="B14" s="14">
        <f>1097879+6685+8042534</f>
        <v>9147098</v>
      </c>
      <c r="C14" s="12"/>
      <c r="D14" s="14">
        <f>7009013</f>
        <v>7009013</v>
      </c>
    </row>
    <row r="15" spans="1:4" x14ac:dyDescent="0.25">
      <c r="A15" s="10" t="s">
        <v>11</v>
      </c>
      <c r="B15" s="14"/>
      <c r="C15" s="12"/>
      <c r="D15" s="14"/>
    </row>
    <row r="16" spans="1:4" x14ac:dyDescent="0.25">
      <c r="A16" s="10" t="s">
        <v>12</v>
      </c>
      <c r="B16" s="14"/>
      <c r="C16" s="12"/>
      <c r="D16" s="14">
        <f>3176992</f>
        <v>3176992</v>
      </c>
    </row>
    <row r="17" spans="1:4" x14ac:dyDescent="0.25">
      <c r="A17" s="10" t="s">
        <v>13</v>
      </c>
      <c r="B17" s="14"/>
      <c r="C17" s="12"/>
      <c r="D17" s="14"/>
    </row>
    <row r="18" spans="1:4" x14ac:dyDescent="0.25">
      <c r="A18" s="10" t="s">
        <v>14</v>
      </c>
      <c r="B18" s="11"/>
      <c r="C18" s="12"/>
      <c r="D18" s="11"/>
    </row>
    <row r="19" spans="1:4" x14ac:dyDescent="0.25">
      <c r="A19" s="13" t="s">
        <v>14</v>
      </c>
      <c r="B19" s="14">
        <f>-(87618237+31220615-78852572)</f>
        <v>-39986280</v>
      </c>
      <c r="C19" s="12"/>
      <c r="D19" s="14">
        <f>-3176992-25296962+10111826</f>
        <v>-18362128</v>
      </c>
    </row>
    <row r="20" spans="1:4" x14ac:dyDescent="0.25">
      <c r="A20" s="13" t="s">
        <v>15</v>
      </c>
      <c r="B20" s="14">
        <v>-8042534</v>
      </c>
      <c r="C20" s="12"/>
      <c r="D20" s="14"/>
    </row>
    <row r="21" spans="1:4" x14ac:dyDescent="0.25">
      <c r="A21" s="10" t="s">
        <v>16</v>
      </c>
      <c r="B21" s="11"/>
      <c r="C21" s="12"/>
      <c r="D21" s="11"/>
    </row>
    <row r="22" spans="1:4" x14ac:dyDescent="0.25">
      <c r="A22" s="13" t="s">
        <v>17</v>
      </c>
      <c r="B22" s="14">
        <f>-2844071</f>
        <v>-2844071</v>
      </c>
      <c r="C22" s="12"/>
      <c r="D22" s="14">
        <v>-2742000</v>
      </c>
    </row>
    <row r="23" spans="1:4" x14ac:dyDescent="0.25">
      <c r="A23" s="13" t="s">
        <v>18</v>
      </c>
      <c r="B23" s="14">
        <f>-478438</f>
        <v>-478438</v>
      </c>
      <c r="C23" s="12"/>
      <c r="D23" s="14">
        <v>-457914</v>
      </c>
    </row>
    <row r="24" spans="1:4" x14ac:dyDescent="0.25">
      <c r="A24" s="13" t="s">
        <v>19</v>
      </c>
      <c r="B24" s="14"/>
      <c r="C24" s="12"/>
      <c r="D24" s="14"/>
    </row>
    <row r="25" spans="1:4" x14ac:dyDescent="0.25">
      <c r="A25" s="10" t="s">
        <v>20</v>
      </c>
      <c r="B25" s="14"/>
      <c r="C25" s="12"/>
      <c r="D25" s="14"/>
    </row>
    <row r="26" spans="1:4" x14ac:dyDescent="0.25">
      <c r="A26" s="10" t="s">
        <v>21</v>
      </c>
      <c r="B26" s="14"/>
      <c r="C26" s="12"/>
      <c r="D26" s="14"/>
    </row>
    <row r="27" spans="1:4" x14ac:dyDescent="0.25">
      <c r="A27" s="10" t="s">
        <v>22</v>
      </c>
      <c r="B27" s="14">
        <f>-765644-116938-333470-826829-262572-37176-359606-2500-18400-958927-6037-1373107-319831-90762-32138-185543-171707-295426-49500-405295-102957-34527-360959</f>
        <v>-7109851</v>
      </c>
      <c r="C27" s="12"/>
      <c r="D27" s="14">
        <f>-17183-860418-883166-537744-313302-21612-1617862-297728-229846-34086-33011-558811-49500-323616-6628-4450</f>
        <v>-5788963</v>
      </c>
    </row>
    <row r="28" spans="1:4" x14ac:dyDescent="0.25">
      <c r="A28" s="10" t="s">
        <v>23</v>
      </c>
      <c r="B28" s="15"/>
      <c r="C28" s="12"/>
      <c r="D28" s="11"/>
    </row>
    <row r="29" spans="1:4" x14ac:dyDescent="0.25">
      <c r="A29" s="13" t="s">
        <v>24</v>
      </c>
      <c r="B29" s="14">
        <f>2087+2344606</f>
        <v>2346693</v>
      </c>
      <c r="C29" s="12"/>
      <c r="D29" s="14">
        <f>2608+122423</f>
        <v>125031</v>
      </c>
    </row>
    <row r="30" spans="1:4" x14ac:dyDescent="0.25">
      <c r="A30" s="13" t="s">
        <v>25</v>
      </c>
      <c r="B30" s="14"/>
      <c r="C30" s="12"/>
      <c r="D30" s="14"/>
    </row>
    <row r="31" spans="1:4" x14ac:dyDescent="0.25">
      <c r="A31" s="13" t="s">
        <v>26</v>
      </c>
      <c r="B31" s="14"/>
      <c r="C31" s="12"/>
      <c r="D31" s="14"/>
    </row>
    <row r="32" spans="1:4" ht="31.5" x14ac:dyDescent="0.25">
      <c r="A32" s="13" t="s">
        <v>27</v>
      </c>
      <c r="B32" s="14"/>
      <c r="C32" s="12"/>
      <c r="D32" s="14"/>
    </row>
    <row r="33" spans="1:4" x14ac:dyDescent="0.25">
      <c r="A33" s="13" t="s">
        <v>28</v>
      </c>
      <c r="B33" s="14"/>
      <c r="C33" s="12"/>
      <c r="D33" s="14"/>
    </row>
    <row r="34" spans="1:4" x14ac:dyDescent="0.25">
      <c r="A34" s="13" t="s">
        <v>29</v>
      </c>
      <c r="B34" s="14"/>
      <c r="C34" s="12"/>
      <c r="D34" s="14"/>
    </row>
    <row r="35" spans="1:4" x14ac:dyDescent="0.25">
      <c r="A35" s="10" t="s">
        <v>30</v>
      </c>
      <c r="B35" s="14"/>
      <c r="C35" s="12"/>
      <c r="D35" s="14"/>
    </row>
    <row r="36" spans="1:4" x14ac:dyDescent="0.25">
      <c r="A36" s="10" t="s">
        <v>31</v>
      </c>
      <c r="B36" s="11"/>
      <c r="C36" s="12"/>
      <c r="D36" s="11"/>
    </row>
    <row r="37" spans="1:4" x14ac:dyDescent="0.25">
      <c r="A37" s="13" t="s">
        <v>32</v>
      </c>
      <c r="B37" s="14"/>
      <c r="C37" s="12"/>
      <c r="D37" s="14"/>
    </row>
    <row r="38" spans="1:4" x14ac:dyDescent="0.25">
      <c r="A38" s="13" t="s">
        <v>33</v>
      </c>
      <c r="B38" s="14"/>
      <c r="C38" s="12"/>
      <c r="D38" s="14"/>
    </row>
    <row r="39" spans="1:4" x14ac:dyDescent="0.25">
      <c r="A39" s="13" t="s">
        <v>34</v>
      </c>
      <c r="B39" s="14">
        <f>-257080-1932534</f>
        <v>-2189614</v>
      </c>
      <c r="C39" s="12"/>
      <c r="D39" s="14">
        <f>-88350-1129-1898094-172009</f>
        <v>-2159582</v>
      </c>
    </row>
    <row r="40" spans="1:4" x14ac:dyDescent="0.25">
      <c r="A40" s="10" t="s">
        <v>35</v>
      </c>
      <c r="B40" s="14"/>
      <c r="C40" s="12"/>
      <c r="D40" s="14"/>
    </row>
    <row r="41" spans="1:4" x14ac:dyDescent="0.25">
      <c r="A41" s="16" t="s">
        <v>54</v>
      </c>
      <c r="B41" s="14"/>
      <c r="C41" s="12"/>
      <c r="D41" s="14"/>
    </row>
    <row r="42" spans="1:4" x14ac:dyDescent="0.25">
      <c r="A42" s="10" t="s">
        <v>37</v>
      </c>
      <c r="B42" s="17">
        <f>SUM(B9:B41)</f>
        <v>1030456</v>
      </c>
      <c r="C42" s="18"/>
      <c r="D42" s="17">
        <f>SUM(D9:D41)</f>
        <v>1058036</v>
      </c>
    </row>
    <row r="43" spans="1:4" x14ac:dyDescent="0.25">
      <c r="A43" s="10" t="s">
        <v>38</v>
      </c>
      <c r="B43" s="18"/>
      <c r="C43" s="18"/>
      <c r="D43" s="18"/>
    </row>
    <row r="44" spans="1:4" x14ac:dyDescent="0.25">
      <c r="A44" s="13" t="s">
        <v>39</v>
      </c>
      <c r="B44" s="14">
        <v>-213892</v>
      </c>
      <c r="C44" s="12"/>
      <c r="D44" s="14">
        <v>-160367</v>
      </c>
    </row>
    <row r="45" spans="1:4" x14ac:dyDescent="0.25">
      <c r="A45" s="13" t="s">
        <v>40</v>
      </c>
      <c r="B45" s="14"/>
      <c r="C45" s="12"/>
      <c r="D45" s="14"/>
    </row>
    <row r="46" spans="1:4" x14ac:dyDescent="0.25">
      <c r="A46" s="13" t="s">
        <v>41</v>
      </c>
      <c r="B46" s="14"/>
      <c r="C46" s="12"/>
      <c r="D46" s="14"/>
    </row>
    <row r="47" spans="1:4" x14ac:dyDescent="0.25">
      <c r="A47" s="10" t="s">
        <v>42</v>
      </c>
      <c r="B47" s="17">
        <f>SUM(B42:B46)</f>
        <v>816564</v>
      </c>
      <c r="C47" s="18"/>
      <c r="D47" s="17">
        <f>SUM(D42:D46)</f>
        <v>897669</v>
      </c>
    </row>
    <row r="48" spans="1:4" ht="16.5" thickBot="1" x14ac:dyDescent="0.3">
      <c r="A48" s="19"/>
      <c r="B48" s="20"/>
      <c r="C48" s="20"/>
      <c r="D48" s="20"/>
    </row>
    <row r="49" spans="1:4" ht="16.5" thickTop="1" x14ac:dyDescent="0.25">
      <c r="A49" s="21" t="s">
        <v>43</v>
      </c>
      <c r="B49" s="22"/>
      <c r="C49" s="22"/>
      <c r="D49" s="22"/>
    </row>
    <row r="50" spans="1:4" x14ac:dyDescent="0.25">
      <c r="A50" s="13" t="s">
        <v>44</v>
      </c>
      <c r="B50" s="23"/>
      <c r="C50" s="22"/>
      <c r="D50" s="23"/>
    </row>
    <row r="51" spans="1:4" x14ac:dyDescent="0.25">
      <c r="A51" s="13" t="s">
        <v>45</v>
      </c>
      <c r="B51" s="23"/>
      <c r="C51" s="22"/>
      <c r="D51" s="23"/>
    </row>
    <row r="52" spans="1:4" x14ac:dyDescent="0.25">
      <c r="A52" s="13" t="s">
        <v>46</v>
      </c>
      <c r="B52" s="23"/>
      <c r="C52" s="22"/>
      <c r="D52" s="23"/>
    </row>
    <row r="53" spans="1:4" x14ac:dyDescent="0.25">
      <c r="A53" s="13" t="s">
        <v>47</v>
      </c>
      <c r="B53" s="23"/>
      <c r="C53" s="22"/>
      <c r="D53" s="23"/>
    </row>
    <row r="54" spans="1:4" x14ac:dyDescent="0.25">
      <c r="A54" s="24" t="s">
        <v>36</v>
      </c>
      <c r="B54" s="23"/>
      <c r="C54" s="22"/>
      <c r="D54" s="23"/>
    </row>
    <row r="55" spans="1:4" x14ac:dyDescent="0.25">
      <c r="A55" s="21" t="s">
        <v>48</v>
      </c>
      <c r="B55" s="25">
        <f>SUM(B50:B54)</f>
        <v>0</v>
      </c>
      <c r="C55" s="26"/>
      <c r="D55" s="25">
        <v>0</v>
      </c>
    </row>
    <row r="56" spans="1:4" x14ac:dyDescent="0.25">
      <c r="A56" s="27"/>
      <c r="B56" s="28"/>
      <c r="C56" s="28"/>
      <c r="D56" s="28"/>
    </row>
    <row r="57" spans="1:4" ht="16.5" thickBot="1" x14ac:dyDescent="0.3">
      <c r="A57" s="21" t="s">
        <v>49</v>
      </c>
      <c r="B57" s="29">
        <f>B47+B55</f>
        <v>816564</v>
      </c>
      <c r="C57" s="30"/>
      <c r="D57" s="29">
        <f>SUM(D47:D56)</f>
        <v>897669</v>
      </c>
    </row>
    <row r="58" spans="1:4" ht="16.5" thickTop="1" x14ac:dyDescent="0.25">
      <c r="A58" s="27"/>
      <c r="B58" s="28"/>
      <c r="C58" s="28"/>
      <c r="D58" s="28"/>
    </row>
    <row r="59" spans="1:4" x14ac:dyDescent="0.25">
      <c r="A59" s="31" t="s">
        <v>50</v>
      </c>
      <c r="B59" s="28"/>
      <c r="C59" s="28"/>
      <c r="D59" s="28"/>
    </row>
    <row r="60" spans="1:4" x14ac:dyDescent="0.25">
      <c r="A60" s="27" t="s">
        <v>51</v>
      </c>
      <c r="B60" s="14"/>
      <c r="C60" s="11"/>
      <c r="D60" s="14"/>
    </row>
    <row r="61" spans="1:4" x14ac:dyDescent="0.25">
      <c r="A61" s="27" t="s">
        <v>52</v>
      </c>
      <c r="B61" s="14"/>
      <c r="C61" s="11"/>
      <c r="D6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2022-06-02T13:15:27Z</dcterms:modified>
</cp:coreProperties>
</file>