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755" tabRatio="801" activeTab="3"/>
  </bookViews>
  <sheets>
    <sheet name="1-Pasqyra e Pozicioni Financiar" sheetId="17" r:id="rId1"/>
    <sheet name="Pasqyra e Performances (sipas n" sheetId="18" r:id="rId2"/>
    <sheet name="Pasq.levizjes ne kap.neto" sheetId="20" r:id="rId3"/>
    <sheet name="Fluksi met.indirekt" sheetId="21" r:id="rId4"/>
  </sheets>
  <externalReferences>
    <externalReference r:id="rId5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I12" i="20" l="1"/>
  <c r="C72" i="21" l="1"/>
  <c r="E64" i="21"/>
  <c r="C64" i="21"/>
  <c r="E49" i="21"/>
  <c r="C49" i="21"/>
  <c r="E37" i="21"/>
  <c r="C37" i="21"/>
  <c r="J35" i="20"/>
  <c r="H35" i="20"/>
  <c r="G35" i="20"/>
  <c r="F35" i="20"/>
  <c r="E35" i="20"/>
  <c r="D35" i="20"/>
  <c r="C35" i="20"/>
  <c r="B35" i="20"/>
  <c r="I34" i="20"/>
  <c r="K34" i="20" s="1"/>
  <c r="I33" i="20"/>
  <c r="K33" i="20" s="1"/>
  <c r="I32" i="20"/>
  <c r="K32" i="20" s="1"/>
  <c r="K31" i="20"/>
  <c r="I31" i="20"/>
  <c r="J30" i="20"/>
  <c r="H30" i="20"/>
  <c r="G30" i="20"/>
  <c r="F30" i="20"/>
  <c r="E30" i="20"/>
  <c r="D30" i="20"/>
  <c r="C30" i="20"/>
  <c r="I29" i="20"/>
  <c r="K29" i="20" s="1"/>
  <c r="I28" i="20"/>
  <c r="K28" i="20" s="1"/>
  <c r="I27" i="20"/>
  <c r="K27" i="20" s="1"/>
  <c r="I26" i="20"/>
  <c r="K26" i="20" s="1"/>
  <c r="I25" i="20"/>
  <c r="K25" i="20" s="1"/>
  <c r="J22" i="20"/>
  <c r="H22" i="20"/>
  <c r="G22" i="20"/>
  <c r="F22" i="20"/>
  <c r="E22" i="20"/>
  <c r="D22" i="20"/>
  <c r="C22" i="20"/>
  <c r="B22" i="20"/>
  <c r="I21" i="20"/>
  <c r="K21" i="20" s="1"/>
  <c r="I20" i="20"/>
  <c r="K20" i="20" s="1"/>
  <c r="I19" i="20"/>
  <c r="K19" i="20" s="1"/>
  <c r="I18" i="20"/>
  <c r="K18" i="20" s="1"/>
  <c r="J17" i="20"/>
  <c r="H17" i="20"/>
  <c r="G17" i="20"/>
  <c r="F17" i="20"/>
  <c r="E17" i="20"/>
  <c r="D17" i="20"/>
  <c r="C17" i="20"/>
  <c r="B17" i="20"/>
  <c r="I16" i="20"/>
  <c r="K16" i="20" s="1"/>
  <c r="I15" i="20"/>
  <c r="K15" i="20" s="1"/>
  <c r="I14" i="20"/>
  <c r="K14" i="20" s="1"/>
  <c r="I13" i="20"/>
  <c r="K13" i="20" s="1"/>
  <c r="J12" i="20"/>
  <c r="J24" i="20" s="1"/>
  <c r="J37" i="20" s="1"/>
  <c r="F12" i="20"/>
  <c r="F24" i="20" s="1"/>
  <c r="F37" i="20" s="1"/>
  <c r="D12" i="20"/>
  <c r="C12" i="20"/>
  <c r="C24" i="20" s="1"/>
  <c r="C37" i="20" s="1"/>
  <c r="B24" i="20"/>
  <c r="I11" i="20"/>
  <c r="K11" i="20" s="1"/>
  <c r="I10" i="20"/>
  <c r="K10" i="20" s="1"/>
  <c r="D55" i="18"/>
  <c r="B55" i="18"/>
  <c r="D42" i="18"/>
  <c r="D47" i="18" s="1"/>
  <c r="D57" i="18" s="1"/>
  <c r="B42" i="18"/>
  <c r="B47" i="18" s="1"/>
  <c r="B57" i="18" s="1"/>
  <c r="E24" i="20" l="1"/>
  <c r="E37" i="20" s="1"/>
  <c r="I35" i="20"/>
  <c r="K35" i="20" s="1"/>
  <c r="G24" i="20"/>
  <c r="G37" i="20" s="1"/>
  <c r="I17" i="20"/>
  <c r="K17" i="20" s="1"/>
  <c r="E66" i="21"/>
  <c r="E69" i="21" s="1"/>
  <c r="E72" i="21" s="1"/>
  <c r="C66" i="21"/>
  <c r="C69" i="21" s="1"/>
  <c r="I30" i="20"/>
  <c r="K30" i="20" s="1"/>
  <c r="H24" i="20"/>
  <c r="H37" i="20" s="1"/>
  <c r="I22" i="20"/>
  <c r="K22" i="20" s="1"/>
  <c r="B37" i="20"/>
  <c r="D24" i="20"/>
  <c r="D37" i="20" s="1"/>
  <c r="K12" i="20"/>
  <c r="I37" i="20" l="1"/>
  <c r="K37" i="20" s="1"/>
  <c r="I24" i="20"/>
  <c r="K24" i="20" s="1"/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B113" i="17" l="1"/>
  <c r="D113" i="17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<sst xmlns="http://schemas.openxmlformats.org/spreadsheetml/2006/main" count="277" uniqueCount="217">
  <si>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</si>
  <si>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</si>
  <si>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</si>
  <si>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</si>
  <si>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</si>
  <si>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</si>
  <si>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</si>
  <si>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</si>
  <si>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</si>
  <si>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</si>
  <si>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</si>
  <si>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</si>
  <si>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</si>
  <si>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</si>
  <si>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</si>
  <si>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</si>
  <si>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</si>
  <si>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</si>
  <si>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</si>
  <si>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</si>
  <si>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</si>
  <si>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</si>
  <si>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</si>
  <si>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</si>
  <si>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</si>
  <si>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</si>
  <si>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</si>
  <si>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</si>
  <si>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</si>
  <si>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</si>
  <si>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</si>
  <si>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</si>
  <si>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</si>
  <si>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</si>
  <si>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</si>
  <si>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</si>
  <si>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</si>
  <si>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</si>
  <si>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</si>
  <si>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</si>
  <si>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</si>
  <si>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</si>
  <si>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</si>
  <si>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</si>
  <si>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</si>
  <si>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</si>
  <si>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</si>
  <si>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</si>
  <si>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</si>
  <si>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</si>
  <si>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</si>
  <si>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</si>
  <si>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</si>
  <si>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</si>
  <si>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</si>
  <si>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</si>
  <si>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</si>
  <si>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</si>
  <si>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</si>
  <si>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</si>
  <si>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</si>
  <si>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</si>
  <si>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</si>
  <si>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</si>
  <si>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</si>
  <si>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</si>
  <si>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</si>
  <si>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</si>
  <si>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</si>
  <si>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</si>
  <si>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</si>
  <si>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</si>
  <si>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</si>
  <si>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</si>
  <si>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</si>
  <si>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</si>
  <si>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</si>
  <si>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</si>
  <si>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</si>
  <si>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</si>
  <si>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</si>
  <si>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</si>
  <si>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</si>
  <si>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</si>
  <si>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</si>
  <si>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</si>
  <si>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</si>
  <si>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</si>
  <si>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</si>
  <si>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</si>
  <si>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</si>
  <si>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</si>
  <si>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</si>
  <si>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</si>
  <si>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</si>
  <si>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</si>
  <si>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</si>
  <si>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</si>
  <si>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</si>
  <si>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</si>
  <si>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</si>
  <si>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</si>
  <si>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</si>
  <si>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</si>
  <si>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</si>
  <si>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</si>
  <si>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</si>
  <si>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</si>
  <si>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</si>
  <si>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</si>
  <si>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</si>
  <si>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</si>
  <si>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</si>
  <si>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</si>
  <si>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</si>
  <si>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</si>
  <si>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</si>
  <si>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</si>
  <si>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</si>
  <si>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</si>
  <si>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</si>
  <si>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</si>
  <si>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</si>
  <si>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</si>
  <si>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</si>
  <si>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</si>
  <si>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</si>
  <si>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</si>
  <si>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</si>
  <si>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</si>
  <si>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</si>
  <si>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</si>
  <si>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</si>
  <si>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</si>
  <si>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</si>
  <si>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</si>
  <si>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</si>
  <si>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</si>
  <si>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</si>
  <si>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</si>
  <si>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</si>
  <si>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</si>
  <si>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</si>
  <si>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</si>
  <si>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</si>
  <si>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</si>
  <si>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</si>
  <si>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</si>
  <si>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</si>
  <si>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</si>
  <si>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</si>
  <si>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</si>
  <si>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</si>
  <si>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</si>
  <si>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</si>
  <si>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</si>
  <si>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</si>
  <si>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</si>
  <si>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</si>
  <si>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</si>
  <si>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</si>
  <si>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</si>
  <si>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</si>
  <si>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</si>
  <si>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</si>
  <si>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</si>
  <si>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</si>
  <si>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</si>
  <si>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</si>
  <si>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</si>
  <si>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</si>
  <si>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</si>
  <si>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</si>
  <si>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</si>
  <si>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</si>
  <si>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</si>
  <si>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</si>
  <si>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</si>
  <si>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</si>
  <si>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</si>
  <si>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</si>
  <si>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</si>
  <si>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</si>
  <si>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</si>
  <si>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</si>
  <si>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</si>
  <si>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</si>
  <si>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</si>
  <si>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</si>
  <si>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</si>
  <si>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</si>
  <si>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</si>
  <si>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</si>
  <si>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</si>
  <si>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</si>
  <si>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</si>
  <si>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</si>
  <si>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</si>
  <si>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</si>
  <si>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</si>
  <si>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</si>
  <si>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</si>
  <si>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</si>
  <si>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</si>
  <si>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</si>
  <si>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</si>
  <si>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</si>
  <si>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</si>
  <si>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</si>
  <si>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</si>
  <si>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</si>
  <si>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</si>
  <si>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</si>
  <si>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Performances (sipas natyres)</t>
  </si>
  <si>
    <t>LEK</t>
  </si>
  <si>
    <t>ARCADIA SIT - ALBANIA BRANCH</t>
  </si>
  <si>
    <t>L71312002N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</si>
</sst>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157" fillId="0" borderId="0" applyFont="0" applyFill="0" applyBorder="0" applyAlignment="0" applyProtection="0"/>
    <xf numFmtId="0" fontId="13" fillId="0" borderId="0"/>
    <xf numFmtId="0" fontId="20" fillId="0" borderId="0" applyNumberFormat="0" applyFill="0" applyBorder="0" applyAlignment="0" applyProtection="0"/>
  </cellStyleXfs>
  <cellXfs count="122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77" fillId="0" borderId="0" xfId="6592" applyFont="1"/>
    <xf numFmtId="0" fontId="178" fillId="0" borderId="0" xfId="6592" applyFont="1"/>
    <xf numFmtId="0" fontId="177" fillId="0" borderId="0" xfId="0" applyFont="1"/>
    <xf numFmtId="0" fontId="173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3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5" fillId="60" borderId="0" xfId="0" applyNumberFormat="1" applyFont="1" applyFill="1" applyBorder="1" applyAlignment="1" applyProtection="1"/>
    <xf numFmtId="37" fontId="173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67" fillId="0" borderId="0" xfId="6595" applyFont="1" applyAlignment="1">
      <alignment horizontal="center"/>
    </xf>
    <xf numFmtId="0" fontId="175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 vertical="center"/>
    </xf>
    <xf numFmtId="0" fontId="174" fillId="0" borderId="0" xfId="6590" applyNumberFormat="1" applyFont="1" applyFill="1" applyBorder="1" applyAlignment="1" applyProtection="1">
      <alignment wrapText="1"/>
    </xf>
    <xf numFmtId="37" fontId="173" fillId="0" borderId="0" xfId="6590" applyNumberFormat="1" applyFont="1" applyAlignment="1">
      <alignment horizontal="right"/>
    </xf>
    <xf numFmtId="37" fontId="173" fillId="0" borderId="0" xfId="6590" applyNumberFormat="1" applyFont="1" applyBorder="1" applyAlignment="1">
      <alignment horizontal="right"/>
    </xf>
    <xf numFmtId="37" fontId="177" fillId="0" borderId="16" xfId="6590" applyNumberFormat="1" applyFont="1" applyFill="1" applyBorder="1" applyAlignment="1">
      <alignment horizontal="right"/>
    </xf>
    <xf numFmtId="37" fontId="177" fillId="0" borderId="0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73" fillId="0" borderId="0" xfId="6590" applyFont="1"/>
    <xf numFmtId="0" fontId="178" fillId="0" borderId="0" xfId="6590" applyFont="1"/>
    <xf numFmtId="0" fontId="169" fillId="0" borderId="0" xfId="6590" applyNumberFormat="1" applyFont="1" applyFill="1" applyBorder="1" applyAlignment="1" applyProtection="1">
      <alignment horizontal="center" wrapText="1"/>
    </xf>
    <xf numFmtId="0" fontId="169" fillId="0" borderId="0" xfId="6596" applyFont="1" applyFill="1" applyBorder="1"/>
    <xf numFmtId="0" fontId="173" fillId="0" borderId="0" xfId="6590" applyFont="1" applyBorder="1"/>
    <xf numFmtId="0" fontId="174" fillId="0" borderId="0" xfId="6590" applyNumberFormat="1" applyFont="1" applyFill="1" applyBorder="1" applyAlignment="1" applyProtection="1"/>
    <xf numFmtId="0" fontId="169" fillId="0" borderId="0" xfId="6590" applyNumberFormat="1" applyFont="1" applyFill="1" applyBorder="1" applyAlignment="1" applyProtection="1">
      <alignment horizontal="right" wrapText="1"/>
    </xf>
    <xf numFmtId="0" fontId="174" fillId="0" borderId="0" xfId="6596" applyFont="1" applyFill="1" applyBorder="1"/>
    <xf numFmtId="37" fontId="174" fillId="0" borderId="0" xfId="6591" applyNumberFormat="1" applyFont="1" applyBorder="1" applyAlignment="1">
      <alignment horizontal="right"/>
    </xf>
    <xf numFmtId="37" fontId="174" fillId="0" borderId="0" xfId="6591" applyNumberFormat="1" applyFont="1" applyFill="1" applyBorder="1" applyAlignment="1" applyProtection="1">
      <alignment horizontal="right" wrapText="1"/>
    </xf>
    <xf numFmtId="0" fontId="184" fillId="0" borderId="0" xfId="6590" applyNumberFormat="1" applyFont="1" applyFill="1" applyBorder="1" applyAlignment="1" applyProtection="1">
      <alignment vertical="center"/>
    </xf>
    <xf numFmtId="0" fontId="185" fillId="0" borderId="0" xfId="6590" applyNumberFormat="1" applyFont="1" applyFill="1" applyBorder="1" applyAlignment="1" applyProtection="1">
      <alignment vertical="center"/>
    </xf>
    <xf numFmtId="37" fontId="174" fillId="0" borderId="0" xfId="6591" applyNumberFormat="1" applyFont="1" applyFill="1" applyBorder="1" applyAlignment="1">
      <alignment horizontal="right"/>
    </xf>
    <xf numFmtId="37" fontId="169" fillId="0" borderId="26" xfId="6591" applyNumberFormat="1" applyFont="1" applyBorder="1" applyAlignment="1">
      <alignment horizontal="right"/>
    </xf>
    <xf numFmtId="0" fontId="184" fillId="0" borderId="0" xfId="6590" applyNumberFormat="1" applyFont="1" applyFill="1" applyBorder="1" applyAlignment="1" applyProtection="1">
      <alignment vertical="top" wrapText="1"/>
    </xf>
    <xf numFmtId="0" fontId="185" fillId="0" borderId="0" xfId="6590" applyNumberFormat="1" applyFont="1" applyFill="1" applyBorder="1" applyAlignment="1" applyProtection="1">
      <alignment vertical="top" wrapText="1"/>
    </xf>
    <xf numFmtId="37" fontId="173" fillId="62" borderId="0" xfId="6590" applyNumberFormat="1" applyFont="1" applyFill="1" applyAlignment="1">
      <alignment horizontal="right"/>
    </xf>
    <xf numFmtId="37" fontId="177" fillId="0" borderId="26" xfId="6590" applyNumberFormat="1" applyFont="1" applyBorder="1" applyAlignment="1">
      <alignment horizontal="right"/>
    </xf>
    <xf numFmtId="37" fontId="177" fillId="62" borderId="26" xfId="6590" applyNumberFormat="1" applyFont="1" applyFill="1" applyBorder="1" applyAlignment="1">
      <alignment horizontal="right"/>
    </xf>
    <xf numFmtId="0" fontId="185" fillId="0" borderId="0" xfId="6590" applyNumberFormat="1" applyFont="1" applyFill="1" applyBorder="1" applyAlignment="1" applyProtection="1">
      <alignment vertical="top"/>
    </xf>
    <xf numFmtId="0" fontId="185" fillId="61" borderId="0" xfId="6590" applyNumberFormat="1" applyFont="1" applyFill="1" applyBorder="1" applyAlignment="1" applyProtection="1">
      <alignment vertical="top"/>
    </xf>
    <xf numFmtId="37" fontId="173" fillId="0" borderId="0" xfId="6590" applyNumberFormat="1" applyFont="1" applyFill="1" applyBorder="1" applyAlignment="1">
      <alignment horizontal="right"/>
    </xf>
    <xf numFmtId="37" fontId="177" fillId="59" borderId="16" xfId="6590" applyNumberFormat="1" applyFont="1" applyFill="1" applyBorder="1" applyAlignment="1">
      <alignment horizontal="right"/>
    </xf>
    <xf numFmtId="0" fontId="184" fillId="0" borderId="0" xfId="6590" applyNumberFormat="1" applyFont="1" applyFill="1" applyBorder="1" applyAlignment="1" applyProtection="1"/>
    <xf numFmtId="37" fontId="173" fillId="0" borderId="0" xfId="6590" applyNumberFormat="1" applyFont="1" applyBorder="1"/>
    <xf numFmtId="37" fontId="173" fillId="0" borderId="0" xfId="6590" applyNumberFormat="1" applyFont="1"/>
    <xf numFmtId="0" fontId="178" fillId="0" borderId="0" xfId="0" applyFont="1"/>
    <xf numFmtId="38" fontId="173" fillId="0" borderId="0" xfId="0" applyNumberFormat="1" applyFont="1"/>
    <xf numFmtId="38" fontId="173" fillId="0" borderId="0" xfId="0" applyNumberFormat="1" applyFont="1" applyBorder="1"/>
    <xf numFmtId="0" fontId="175" fillId="0" borderId="0" xfId="0" applyNumberFormat="1" applyFont="1" applyFill="1" applyBorder="1" applyAlignment="1" applyProtection="1">
      <alignment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69" fillId="0" borderId="0" xfId="3274" applyFont="1" applyFill="1" applyAlignment="1">
      <alignment vertical="top" wrapText="1"/>
    </xf>
    <xf numFmtId="37" fontId="177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/>
    </xf>
    <xf numFmtId="0" fontId="169" fillId="59" borderId="0" xfId="0" applyNumberFormat="1" applyFont="1" applyFill="1" applyBorder="1" applyAlignment="1" applyProtection="1">
      <alignment horizontal="left" wrapText="1"/>
    </xf>
    <xf numFmtId="37" fontId="177" fillId="59" borderId="16" xfId="0" applyNumberFormat="1" applyFont="1" applyFill="1" applyBorder="1"/>
    <xf numFmtId="37" fontId="177" fillId="59" borderId="0" xfId="0" applyNumberFormat="1" applyFont="1" applyFill="1" applyBorder="1"/>
    <xf numFmtId="180" fontId="176" fillId="0" borderId="0" xfId="3505" applyNumberFormat="1" applyFont="1" applyFill="1" applyBorder="1" applyAlignment="1">
      <alignment vertical="center"/>
    </xf>
    <xf numFmtId="1" fontId="176" fillId="0" borderId="0" xfId="3505" applyNumberFormat="1" applyFont="1" applyFill="1" applyBorder="1" applyAlignment="1">
      <alignment vertical="center"/>
    </xf>
    <xf numFmtId="180" fontId="166" fillId="0" borderId="0" xfId="0" applyNumberFormat="1" applyFont="1" applyFill="1" applyBorder="1" applyAlignment="1" applyProtection="1"/>
    <xf numFmtId="180" fontId="166" fillId="59" borderId="0" xfId="6594" applyNumberFormat="1" applyFont="1" applyFill="1" applyBorder="1" applyAlignment="1" applyProtection="1">
      <alignment horizontal="center"/>
    </xf>
    <xf numFmtId="0" fontId="168" fillId="0" borderId="0" xfId="3505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6594" builtinId="3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Global IFRS YE2009" xfId="6596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workbookViewId="0">
      <selection activeCell="D107" sqref="D107"/>
    </sheetView>
  </sheetViews>
  <sheetFormatPr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36" t="s">
        <v>89</v>
      </c>
    </row>
    <row r="2" spans="1:5">
      <c r="A2" s="37" t="s">
        <v>215</v>
      </c>
    </row>
    <row r="3" spans="1:5">
      <c r="A3" s="37" t="s">
        <v>216</v>
      </c>
    </row>
    <row r="4" spans="1:5">
      <c r="A4" s="37" t="s">
        <v>214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29">
        <v>17725013</v>
      </c>
      <c r="C11" s="19"/>
      <c r="D11" s="29">
        <v>6433854</v>
      </c>
      <c r="E11" s="7"/>
    </row>
    <row r="12" spans="1:5">
      <c r="A12" s="15" t="s">
        <v>46</v>
      </c>
      <c r="B12" s="35"/>
      <c r="C12" s="19"/>
      <c r="D12" s="35"/>
      <c r="E12" s="7"/>
    </row>
    <row r="13" spans="1:5" ht="16.5" customHeight="1">
      <c r="A13" s="30" t="s">
        <v>64</v>
      </c>
      <c r="B13" s="29"/>
      <c r="C13" s="19"/>
      <c r="D13" s="29"/>
      <c r="E13" s="7"/>
    </row>
    <row r="14" spans="1:5" ht="16.5" customHeight="1">
      <c r="A14" s="30" t="s">
        <v>65</v>
      </c>
      <c r="B14" s="29"/>
      <c r="C14" s="19"/>
      <c r="D14" s="29"/>
      <c r="E14" s="7"/>
    </row>
    <row r="15" spans="1:5">
      <c r="A15" s="30" t="s">
        <v>76</v>
      </c>
      <c r="B15" s="29"/>
      <c r="C15" s="19"/>
      <c r="D15" s="29"/>
      <c r="E15" s="7"/>
    </row>
    <row r="16" spans="1:5">
      <c r="A16" s="30" t="s">
        <v>66</v>
      </c>
      <c r="B16" s="29"/>
      <c r="C16" s="19"/>
      <c r="D16" s="29"/>
      <c r="E16" s="7"/>
    </row>
    <row r="17" spans="1:5">
      <c r="A17" s="15" t="s">
        <v>12</v>
      </c>
      <c r="B17" s="35"/>
      <c r="C17" s="19"/>
      <c r="D17" s="35"/>
      <c r="E17" s="7"/>
    </row>
    <row r="18" spans="1:5">
      <c r="A18" s="30" t="s">
        <v>77</v>
      </c>
      <c r="B18" s="29">
        <v>16402600</v>
      </c>
      <c r="C18" s="19"/>
      <c r="D18" s="29">
        <v>2292688</v>
      </c>
      <c r="E18" s="7"/>
    </row>
    <row r="19" spans="1:5" ht="16.5" customHeight="1">
      <c r="A19" s="30" t="s">
        <v>67</v>
      </c>
      <c r="B19" s="29">
        <v>0</v>
      </c>
      <c r="C19" s="19"/>
      <c r="D19" s="29">
        <v>1091832</v>
      </c>
      <c r="E19" s="7"/>
    </row>
    <row r="20" spans="1:5" ht="16.5" customHeight="1">
      <c r="A20" s="30" t="s">
        <v>68</v>
      </c>
      <c r="B20" s="29"/>
      <c r="C20" s="19"/>
      <c r="D20" s="29"/>
      <c r="E20" s="7"/>
    </row>
    <row r="21" spans="1:5">
      <c r="A21" s="30" t="s">
        <v>5</v>
      </c>
      <c r="B21" s="29">
        <v>1814327</v>
      </c>
      <c r="C21" s="19"/>
      <c r="D21" s="29">
        <v>4048</v>
      </c>
      <c r="E21" s="7"/>
    </row>
    <row r="22" spans="1:5">
      <c r="A22" s="30" t="s">
        <v>69</v>
      </c>
      <c r="B22" s="29"/>
      <c r="C22" s="19"/>
      <c r="D22" s="29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0" t="s">
        <v>47</v>
      </c>
      <c r="B24" s="29"/>
      <c r="C24" s="19"/>
      <c r="D24" s="29"/>
      <c r="E24" s="7"/>
    </row>
    <row r="25" spans="1:5">
      <c r="A25" s="30" t="s">
        <v>48</v>
      </c>
      <c r="B25" s="29"/>
      <c r="C25" s="19"/>
      <c r="D25" s="29"/>
      <c r="E25" s="7"/>
    </row>
    <row r="26" spans="1:5">
      <c r="A26" s="30" t="s">
        <v>49</v>
      </c>
      <c r="B26" s="29"/>
      <c r="C26" s="19"/>
      <c r="D26" s="29"/>
      <c r="E26" s="7"/>
    </row>
    <row r="27" spans="1:5">
      <c r="A27" s="30" t="s">
        <v>36</v>
      </c>
      <c r="B27" s="29">
        <v>0</v>
      </c>
      <c r="C27" s="19"/>
      <c r="D27" s="29">
        <v>0</v>
      </c>
      <c r="E27" s="7"/>
    </row>
    <row r="28" spans="1:5">
      <c r="A28" s="30" t="s">
        <v>50</v>
      </c>
      <c r="B28" s="29"/>
      <c r="C28" s="19"/>
      <c r="D28" s="29"/>
      <c r="E28" s="7"/>
    </row>
    <row r="29" spans="1:5">
      <c r="A29" s="30" t="s">
        <v>51</v>
      </c>
      <c r="B29" s="29"/>
      <c r="C29" s="19"/>
      <c r="D29" s="29"/>
      <c r="E29" s="7"/>
    </row>
    <row r="30" spans="1:5">
      <c r="A30" s="30" t="s">
        <v>52</v>
      </c>
      <c r="B30" s="29">
        <v>0</v>
      </c>
      <c r="C30" s="19"/>
      <c r="D30" s="29">
        <v>0</v>
      </c>
      <c r="E30" s="7"/>
    </row>
    <row r="31" spans="1:5">
      <c r="A31" s="15" t="s">
        <v>13</v>
      </c>
      <c r="B31" s="29"/>
      <c r="C31" s="19"/>
      <c r="D31" s="29"/>
      <c r="E31" s="7"/>
    </row>
    <row r="32" spans="1:5">
      <c r="A32" s="15" t="s">
        <v>14</v>
      </c>
      <c r="B32" s="29"/>
      <c r="C32" s="19"/>
      <c r="D32" s="29"/>
      <c r="E32" s="7"/>
    </row>
    <row r="33" spans="1:5">
      <c r="A33" s="15" t="s">
        <v>2</v>
      </c>
      <c r="B33" s="23">
        <f>SUM(B11:B32)</f>
        <v>35941940</v>
      </c>
      <c r="C33" s="24"/>
      <c r="D33" s="23">
        <f>SUM(D11:D32)</f>
        <v>9822422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53</v>
      </c>
      <c r="B36" s="14"/>
      <c r="C36" s="19"/>
      <c r="D36" s="14"/>
      <c r="E36" s="7"/>
    </row>
    <row r="37" spans="1:5">
      <c r="A37" s="30" t="s">
        <v>70</v>
      </c>
      <c r="B37" s="29"/>
      <c r="C37" s="19"/>
      <c r="D37" s="29"/>
      <c r="E37" s="7"/>
    </row>
    <row r="38" spans="1:5">
      <c r="A38" s="30" t="s">
        <v>71</v>
      </c>
      <c r="B38" s="29"/>
      <c r="C38" s="19"/>
      <c r="D38" s="29"/>
      <c r="E38" s="7"/>
    </row>
    <row r="39" spans="1:5">
      <c r="A39" s="30" t="s">
        <v>72</v>
      </c>
      <c r="B39" s="29"/>
      <c r="C39" s="19"/>
      <c r="D39" s="29"/>
      <c r="E39" s="7"/>
    </row>
    <row r="40" spans="1:5">
      <c r="A40" s="30" t="s">
        <v>73</v>
      </c>
      <c r="B40" s="29"/>
      <c r="C40" s="19"/>
      <c r="D40" s="29"/>
      <c r="E40" s="7"/>
    </row>
    <row r="41" spans="1:5">
      <c r="A41" s="30" t="s">
        <v>74</v>
      </c>
      <c r="B41" s="29"/>
      <c r="C41" s="19"/>
      <c r="D41" s="29"/>
      <c r="E41" s="7"/>
    </row>
    <row r="42" spans="1:5">
      <c r="A42" s="30" t="s">
        <v>75</v>
      </c>
      <c r="B42" s="29"/>
      <c r="C42" s="19"/>
      <c r="D42" s="29"/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0" t="s">
        <v>78</v>
      </c>
      <c r="B44" s="29"/>
      <c r="C44" s="19"/>
      <c r="D44" s="29"/>
      <c r="E44" s="7"/>
    </row>
    <row r="45" spans="1:5">
      <c r="A45" s="30" t="s">
        <v>79</v>
      </c>
      <c r="B45" s="29">
        <v>0</v>
      </c>
      <c r="C45" s="19"/>
      <c r="D45" s="29">
        <v>0</v>
      </c>
      <c r="E45" s="7"/>
    </row>
    <row r="46" spans="1:5">
      <c r="A46" s="30" t="s">
        <v>80</v>
      </c>
      <c r="B46" s="29">
        <v>688820</v>
      </c>
      <c r="C46" s="19"/>
      <c r="D46" s="29">
        <v>95236</v>
      </c>
      <c r="E46" s="7"/>
    </row>
    <row r="47" spans="1:5">
      <c r="A47" s="30" t="s">
        <v>81</v>
      </c>
      <c r="B47" s="29"/>
      <c r="C47" s="19"/>
      <c r="D47" s="29"/>
      <c r="E47" s="7"/>
    </row>
    <row r="48" spans="1:5">
      <c r="A48" s="30" t="s">
        <v>82</v>
      </c>
      <c r="B48" s="29"/>
      <c r="C48" s="19"/>
      <c r="D48" s="29"/>
      <c r="E48" s="7"/>
    </row>
    <row r="49" spans="1:5">
      <c r="A49" s="15" t="s">
        <v>16</v>
      </c>
      <c r="B49" s="29"/>
      <c r="C49" s="19"/>
      <c r="D49" s="29"/>
      <c r="E49" s="7"/>
    </row>
    <row r="50" spans="1:5">
      <c r="A50" s="15" t="s">
        <v>54</v>
      </c>
      <c r="B50" s="14"/>
      <c r="C50" s="19"/>
      <c r="D50" s="14"/>
      <c r="E50" s="7"/>
    </row>
    <row r="51" spans="1:5">
      <c r="A51" s="30" t="s">
        <v>83</v>
      </c>
      <c r="B51" s="29"/>
      <c r="C51" s="19"/>
      <c r="D51" s="29"/>
      <c r="E51" s="7"/>
    </row>
    <row r="52" spans="1:5">
      <c r="A52" s="30" t="s">
        <v>84</v>
      </c>
      <c r="B52" s="29"/>
      <c r="C52" s="19"/>
      <c r="D52" s="29"/>
      <c r="E52" s="7"/>
    </row>
    <row r="53" spans="1:5">
      <c r="A53" s="30" t="s">
        <v>85</v>
      </c>
      <c r="B53" s="29"/>
      <c r="C53" s="19"/>
      <c r="D53" s="29"/>
      <c r="E53" s="7"/>
    </row>
    <row r="54" spans="1:5">
      <c r="A54" s="15" t="s">
        <v>17</v>
      </c>
      <c r="B54" s="29"/>
      <c r="C54" s="19"/>
      <c r="D54" s="29"/>
      <c r="E54" s="7"/>
    </row>
    <row r="55" spans="1:5">
      <c r="A55" s="15" t="s">
        <v>1</v>
      </c>
      <c r="B55" s="23">
        <f>SUM(B37:B54)</f>
        <v>688820</v>
      </c>
      <c r="C55" s="24"/>
      <c r="D55" s="23">
        <f>SUM(D37:D54)</f>
        <v>95236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1">
        <f>B55+B33</f>
        <v>36630760</v>
      </c>
      <c r="C57" s="32"/>
      <c r="D57" s="31">
        <f>D55+D33</f>
        <v>9917658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0" t="s">
        <v>86</v>
      </c>
      <c r="B62" s="29"/>
      <c r="C62" s="19"/>
      <c r="D62" s="29"/>
      <c r="E62" s="7"/>
    </row>
    <row r="63" spans="1:5">
      <c r="A63" s="30" t="s">
        <v>55</v>
      </c>
      <c r="B63" s="29"/>
      <c r="C63" s="19"/>
      <c r="D63" s="29"/>
      <c r="E63" s="7"/>
    </row>
    <row r="64" spans="1:5">
      <c r="A64" s="30" t="s">
        <v>56</v>
      </c>
      <c r="B64" s="29"/>
      <c r="C64" s="19"/>
      <c r="D64" s="29"/>
      <c r="E64" s="7"/>
    </row>
    <row r="65" spans="1:5">
      <c r="A65" s="30" t="s">
        <v>21</v>
      </c>
      <c r="B65" s="29">
        <v>3008803</v>
      </c>
      <c r="C65" s="19"/>
      <c r="D65" s="29">
        <v>103673</v>
      </c>
      <c r="E65" s="7"/>
    </row>
    <row r="66" spans="1:5">
      <c r="A66" s="30" t="s">
        <v>57</v>
      </c>
      <c r="B66" s="29"/>
      <c r="C66" s="19"/>
      <c r="D66" s="29"/>
      <c r="E66" s="7"/>
    </row>
    <row r="67" spans="1:5">
      <c r="A67" s="30" t="s">
        <v>87</v>
      </c>
      <c r="B67" s="29"/>
      <c r="C67" s="19"/>
      <c r="D67" s="29"/>
      <c r="E67" s="7"/>
    </row>
    <row r="68" spans="1:5">
      <c r="A68" s="30" t="s">
        <v>88</v>
      </c>
      <c r="B68" s="29">
        <v>0</v>
      </c>
      <c r="C68" s="19"/>
      <c r="D68" s="29">
        <v>0</v>
      </c>
      <c r="E68" s="7"/>
    </row>
    <row r="69" spans="1:5">
      <c r="A69" s="30" t="s">
        <v>43</v>
      </c>
      <c r="B69" s="29">
        <v>0</v>
      </c>
      <c r="C69" s="19"/>
      <c r="D69" s="29">
        <v>1836155</v>
      </c>
      <c r="E69" s="7"/>
    </row>
    <row r="70" spans="1:5">
      <c r="A70" s="30" t="s">
        <v>58</v>
      </c>
      <c r="B70" s="29">
        <v>2964737</v>
      </c>
      <c r="C70" s="19"/>
      <c r="D70" s="29">
        <v>1586116</v>
      </c>
      <c r="E70" s="7"/>
    </row>
    <row r="71" spans="1:5">
      <c r="A71" s="30" t="s">
        <v>42</v>
      </c>
      <c r="B71" s="29">
        <v>8242348</v>
      </c>
      <c r="C71" s="19"/>
      <c r="D71" s="29">
        <v>73721</v>
      </c>
      <c r="E71" s="7"/>
    </row>
    <row r="72" spans="1:5">
      <c r="A72" s="15" t="s">
        <v>22</v>
      </c>
      <c r="B72" s="29"/>
      <c r="C72" s="19"/>
      <c r="D72" s="29"/>
      <c r="E72" s="7"/>
    </row>
    <row r="73" spans="1:5">
      <c r="A73" s="15" t="s">
        <v>23</v>
      </c>
      <c r="B73" s="29">
        <v>0</v>
      </c>
      <c r="C73" s="19"/>
      <c r="D73" s="29"/>
      <c r="E73" s="7"/>
    </row>
    <row r="74" spans="1:5">
      <c r="A74" s="15" t="s">
        <v>44</v>
      </c>
      <c r="B74" s="29"/>
      <c r="C74" s="19"/>
      <c r="D74" s="29"/>
      <c r="E74" s="7"/>
    </row>
    <row r="75" spans="1:5">
      <c r="A75" s="15" t="s">
        <v>24</v>
      </c>
      <c r="B75" s="23">
        <f>SUM(B62:B74)</f>
        <v>14215888</v>
      </c>
      <c r="C75" s="24"/>
      <c r="D75" s="23">
        <f>SUM(D62:D74)</f>
        <v>3599665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0" t="s">
        <v>86</v>
      </c>
      <c r="B78" s="29"/>
      <c r="C78" s="19"/>
      <c r="D78" s="29"/>
      <c r="E78" s="7"/>
    </row>
    <row r="79" spans="1:5">
      <c r="A79" s="30" t="s">
        <v>55</v>
      </c>
      <c r="B79" s="29"/>
      <c r="C79" s="19"/>
      <c r="D79" s="29"/>
      <c r="E79" s="7"/>
    </row>
    <row r="80" spans="1:5">
      <c r="A80" s="30" t="s">
        <v>56</v>
      </c>
      <c r="B80" s="29"/>
      <c r="C80" s="19"/>
      <c r="D80" s="29"/>
      <c r="E80" s="7"/>
    </row>
    <row r="81" spans="1:5">
      <c r="A81" s="30" t="s">
        <v>21</v>
      </c>
      <c r="B81" s="29"/>
      <c r="C81" s="19"/>
      <c r="D81" s="29"/>
      <c r="E81" s="7"/>
    </row>
    <row r="82" spans="1:5">
      <c r="A82" s="30" t="s">
        <v>57</v>
      </c>
      <c r="B82" s="29"/>
      <c r="C82" s="19"/>
      <c r="D82" s="29"/>
      <c r="E82" s="7"/>
    </row>
    <row r="83" spans="1:5">
      <c r="A83" s="30" t="s">
        <v>87</v>
      </c>
      <c r="B83" s="29"/>
      <c r="C83" s="19"/>
      <c r="D83" s="29"/>
      <c r="E83" s="7"/>
    </row>
    <row r="84" spans="1:5">
      <c r="A84" s="30" t="s">
        <v>88</v>
      </c>
      <c r="B84" s="29"/>
      <c r="C84" s="19"/>
      <c r="D84" s="29"/>
      <c r="E84" s="7"/>
    </row>
    <row r="85" spans="1:5">
      <c r="A85" s="30" t="s">
        <v>42</v>
      </c>
      <c r="B85" s="29"/>
      <c r="C85" s="19"/>
      <c r="D85" s="29"/>
      <c r="E85" s="7"/>
    </row>
    <row r="86" spans="1:5">
      <c r="A86" s="15" t="s">
        <v>22</v>
      </c>
      <c r="B86" s="29"/>
      <c r="C86" s="19"/>
      <c r="D86" s="29"/>
      <c r="E86" s="7"/>
    </row>
    <row r="87" spans="1:5">
      <c r="A87" s="15" t="s">
        <v>23</v>
      </c>
      <c r="B87" s="29"/>
      <c r="C87" s="19"/>
      <c r="D87" s="29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0" t="s">
        <v>59</v>
      </c>
      <c r="B89" s="29"/>
      <c r="C89" s="19"/>
      <c r="D89" s="29"/>
      <c r="E89" s="7"/>
    </row>
    <row r="90" spans="1:5">
      <c r="A90" s="30" t="s">
        <v>60</v>
      </c>
      <c r="B90" s="29"/>
      <c r="C90" s="19"/>
      <c r="D90" s="29"/>
      <c r="E90" s="7"/>
    </row>
    <row r="91" spans="1:5">
      <c r="A91" s="15" t="s">
        <v>26</v>
      </c>
      <c r="B91" s="29"/>
      <c r="C91" s="19"/>
      <c r="D91" s="29"/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3">
        <f>B75+B92</f>
        <v>14215888</v>
      </c>
      <c r="C94" s="32"/>
      <c r="D94" s="33">
        <f>D75+D92</f>
        <v>3599665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29"/>
      <c r="C97" s="19"/>
      <c r="D97" s="29"/>
      <c r="E97" s="7"/>
    </row>
    <row r="98" spans="1:5">
      <c r="A98" s="15" t="s">
        <v>31</v>
      </c>
      <c r="B98" s="29"/>
      <c r="C98" s="19"/>
      <c r="D98" s="29"/>
      <c r="E98" s="7"/>
    </row>
    <row r="99" spans="1:5">
      <c r="A99" s="15" t="s">
        <v>32</v>
      </c>
      <c r="B99" s="29"/>
      <c r="C99" s="19"/>
      <c r="D99" s="29"/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0" t="s">
        <v>0</v>
      </c>
      <c r="B101" s="29"/>
      <c r="C101" s="19"/>
      <c r="D101" s="29"/>
      <c r="E101" s="7"/>
    </row>
    <row r="102" spans="1:5">
      <c r="A102" s="30" t="s">
        <v>61</v>
      </c>
      <c r="B102" s="29"/>
      <c r="C102" s="19"/>
      <c r="D102" s="29"/>
      <c r="E102" s="7"/>
    </row>
    <row r="103" spans="1:5">
      <c r="A103" s="30" t="s">
        <v>4</v>
      </c>
      <c r="B103" s="119"/>
      <c r="C103" s="19"/>
      <c r="D103" s="29"/>
      <c r="E103" s="7"/>
    </row>
    <row r="104" spans="1:5">
      <c r="A104" s="30" t="s">
        <v>62</v>
      </c>
      <c r="B104" s="29"/>
      <c r="C104" s="19"/>
      <c r="D104" s="29"/>
      <c r="E104" s="7"/>
    </row>
    <row r="105" spans="1:5">
      <c r="A105" s="15" t="s">
        <v>38</v>
      </c>
      <c r="B105" s="29">
        <v>6317993</v>
      </c>
      <c r="C105" s="28"/>
      <c r="D105" s="29">
        <v>19422</v>
      </c>
      <c r="E105" s="7"/>
    </row>
    <row r="106" spans="1:5">
      <c r="A106" s="15" t="s">
        <v>37</v>
      </c>
      <c r="B106" s="29">
        <v>16096879</v>
      </c>
      <c r="C106" s="19"/>
      <c r="D106" s="29">
        <v>6298571</v>
      </c>
      <c r="E106" s="7"/>
    </row>
    <row r="107" spans="1:5" ht="18" customHeight="1">
      <c r="A107" s="15" t="s">
        <v>40</v>
      </c>
      <c r="B107" s="25">
        <f>SUM(B97:B106)</f>
        <v>22414872</v>
      </c>
      <c r="C107" s="26"/>
      <c r="D107" s="25">
        <f>SUM(D97:D106)</f>
        <v>6317993</v>
      </c>
      <c r="E107" s="7"/>
    </row>
    <row r="108" spans="1:5">
      <c r="A108" s="13" t="s">
        <v>35</v>
      </c>
      <c r="B108" s="29"/>
      <c r="C108" s="19"/>
      <c r="D108" s="29"/>
      <c r="E108" s="7"/>
    </row>
    <row r="109" spans="1:5">
      <c r="A109" s="15" t="s">
        <v>39</v>
      </c>
      <c r="B109" s="33">
        <f>SUM(B107:B108)</f>
        <v>22414872</v>
      </c>
      <c r="C109" s="32"/>
      <c r="D109" s="33">
        <f>SUM(D107:D108)</f>
        <v>6317993</v>
      </c>
      <c r="E109" s="7"/>
    </row>
    <row r="110" spans="1:5">
      <c r="A110" s="15"/>
      <c r="B110" s="27"/>
      <c r="C110" s="28"/>
      <c r="D110" s="27"/>
      <c r="E110" s="1"/>
    </row>
    <row r="111" spans="1:5" ht="15.75" thickBot="1">
      <c r="A111" s="34" t="s">
        <v>33</v>
      </c>
      <c r="B111" s="31">
        <f>B94+B109</f>
        <v>36630760</v>
      </c>
      <c r="C111" s="32"/>
      <c r="D111" s="31">
        <f>D94+D109</f>
        <v>9917658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120" t="s">
        <v>63</v>
      </c>
      <c r="B116" s="120"/>
      <c r="C116" s="120"/>
      <c r="D116" s="120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28" workbookViewId="0">
      <selection activeCell="B47" sqref="B47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22" style="6" customWidth="1"/>
    <col min="7" max="8" width="11" style="7" bestFit="1" customWidth="1"/>
    <col min="9" max="9" width="9.5703125" style="7" bestFit="1" customWidth="1"/>
    <col min="10" max="16384" width="9.140625" style="7"/>
  </cols>
  <sheetData>
    <row r="1" spans="1:6">
      <c r="A1" s="36" t="s">
        <v>213</v>
      </c>
    </row>
    <row r="2" spans="1:6">
      <c r="A2" s="37" t="s">
        <v>215</v>
      </c>
    </row>
    <row r="3" spans="1:6">
      <c r="A3" s="37" t="s">
        <v>216</v>
      </c>
    </row>
    <row r="4" spans="1:6">
      <c r="A4" s="37" t="s">
        <v>214</v>
      </c>
    </row>
    <row r="5" spans="1:6">
      <c r="A5" s="38" t="s">
        <v>90</v>
      </c>
      <c r="B5" s="7"/>
      <c r="C5" s="7"/>
      <c r="D5" s="7"/>
      <c r="E5" s="7"/>
      <c r="F5" s="7"/>
    </row>
    <row r="6" spans="1:6">
      <c r="A6" s="39"/>
      <c r="B6" s="8" t="s">
        <v>6</v>
      </c>
      <c r="C6" s="8"/>
      <c r="D6" s="8" t="s">
        <v>6</v>
      </c>
      <c r="E6" s="40"/>
      <c r="F6" s="7"/>
    </row>
    <row r="7" spans="1:6">
      <c r="A7" s="39"/>
      <c r="B7" s="8" t="s">
        <v>7</v>
      </c>
      <c r="C7" s="8"/>
      <c r="D7" s="8" t="s">
        <v>8</v>
      </c>
      <c r="E7" s="40"/>
      <c r="F7" s="7"/>
    </row>
    <row r="8" spans="1:6">
      <c r="A8" s="41"/>
      <c r="B8" s="12"/>
      <c r="C8" s="18"/>
      <c r="D8" s="12"/>
      <c r="E8" s="42"/>
      <c r="F8" s="7"/>
    </row>
    <row r="9" spans="1:6">
      <c r="A9" s="15" t="s">
        <v>91</v>
      </c>
      <c r="B9" s="43"/>
      <c r="C9" s="44"/>
      <c r="D9" s="43"/>
      <c r="E9" s="43"/>
      <c r="F9" s="45" t="s">
        <v>92</v>
      </c>
    </row>
    <row r="10" spans="1:6">
      <c r="A10" s="30" t="s">
        <v>93</v>
      </c>
      <c r="B10" s="46">
        <v>58528022</v>
      </c>
      <c r="C10" s="44"/>
      <c r="D10" s="46">
        <v>20676025</v>
      </c>
      <c r="E10" s="43"/>
      <c r="F10" s="47" t="s">
        <v>94</v>
      </c>
    </row>
    <row r="11" spans="1:6">
      <c r="A11" s="30" t="s">
        <v>95</v>
      </c>
      <c r="B11" s="46"/>
      <c r="C11" s="44"/>
      <c r="D11" s="46"/>
      <c r="E11" s="43"/>
      <c r="F11" s="47" t="s">
        <v>96</v>
      </c>
    </row>
    <row r="12" spans="1:6">
      <c r="A12" s="30" t="s">
        <v>97</v>
      </c>
      <c r="B12" s="46"/>
      <c r="C12" s="44"/>
      <c r="D12" s="46"/>
      <c r="E12" s="43"/>
      <c r="F12" s="47" t="s">
        <v>96</v>
      </c>
    </row>
    <row r="13" spans="1:6">
      <c r="A13" s="30" t="s">
        <v>98</v>
      </c>
      <c r="B13" s="46"/>
      <c r="C13" s="44"/>
      <c r="D13" s="46"/>
      <c r="E13" s="43"/>
      <c r="F13" s="47" t="s">
        <v>96</v>
      </c>
    </row>
    <row r="14" spans="1:6">
      <c r="A14" s="30" t="s">
        <v>99</v>
      </c>
      <c r="B14" s="46"/>
      <c r="C14" s="44"/>
      <c r="D14" s="46"/>
      <c r="E14" s="43"/>
      <c r="F14" s="47" t="s">
        <v>100</v>
      </c>
    </row>
    <row r="15" spans="1:6">
      <c r="A15" s="15" t="s">
        <v>101</v>
      </c>
      <c r="B15" s="46"/>
      <c r="C15" s="44"/>
      <c r="D15" s="46"/>
      <c r="E15" s="43"/>
      <c r="F15" s="7"/>
    </row>
    <row r="16" spans="1:6">
      <c r="A16" s="15" t="s">
        <v>102</v>
      </c>
      <c r="B16" s="46"/>
      <c r="C16" s="44"/>
      <c r="D16" s="46"/>
      <c r="E16" s="43"/>
      <c r="F16" s="7"/>
    </row>
    <row r="17" spans="1:6">
      <c r="A17" s="15" t="s">
        <v>103</v>
      </c>
      <c r="B17" s="46"/>
      <c r="C17" s="44"/>
      <c r="D17" s="46"/>
      <c r="E17" s="43"/>
      <c r="F17" s="7"/>
    </row>
    <row r="18" spans="1:6">
      <c r="A18" s="15" t="s">
        <v>104</v>
      </c>
      <c r="B18" s="43"/>
      <c r="C18" s="44"/>
      <c r="D18" s="43"/>
      <c r="E18" s="43"/>
      <c r="F18" s="7"/>
    </row>
    <row r="19" spans="1:6">
      <c r="A19" s="30" t="s">
        <v>104</v>
      </c>
      <c r="B19" s="46">
        <v>-20666250</v>
      </c>
      <c r="C19" s="44"/>
      <c r="D19" s="46">
        <v>0</v>
      </c>
      <c r="E19" s="43"/>
      <c r="F19" s="7"/>
    </row>
    <row r="20" spans="1:6">
      <c r="A20" s="30" t="s">
        <v>105</v>
      </c>
      <c r="B20" s="46"/>
      <c r="C20" s="44"/>
      <c r="D20" s="46"/>
      <c r="E20" s="43"/>
      <c r="F20" s="7"/>
    </row>
    <row r="21" spans="1:6">
      <c r="A21" s="15" t="s">
        <v>106</v>
      </c>
      <c r="B21" s="43"/>
      <c r="C21" s="44"/>
      <c r="D21" s="43"/>
      <c r="E21" s="43"/>
      <c r="F21" s="7"/>
    </row>
    <row r="22" spans="1:6">
      <c r="A22" s="30" t="s">
        <v>107</v>
      </c>
      <c r="B22" s="46">
        <v>-10284866</v>
      </c>
      <c r="C22" s="44"/>
      <c r="D22" s="46">
        <v>-5420688</v>
      </c>
      <c r="E22" s="43"/>
      <c r="F22" s="7"/>
    </row>
    <row r="23" spans="1:6">
      <c r="A23" s="30" t="s">
        <v>108</v>
      </c>
      <c r="B23" s="46">
        <v>-587654</v>
      </c>
      <c r="C23" s="44"/>
      <c r="D23" s="46">
        <v>-385798</v>
      </c>
      <c r="E23" s="43"/>
      <c r="F23" s="7"/>
    </row>
    <row r="24" spans="1:6">
      <c r="A24" s="30" t="s">
        <v>109</v>
      </c>
      <c r="B24" s="46"/>
      <c r="C24" s="44"/>
      <c r="D24" s="46"/>
      <c r="E24" s="43"/>
      <c r="F24" s="7"/>
    </row>
    <row r="25" spans="1:6">
      <c r="A25" s="15" t="s">
        <v>110</v>
      </c>
      <c r="B25" s="46"/>
      <c r="C25" s="44"/>
      <c r="D25" s="46"/>
      <c r="E25" s="43"/>
      <c r="F25" s="7"/>
    </row>
    <row r="26" spans="1:6">
      <c r="A26" s="15" t="s">
        <v>111</v>
      </c>
      <c r="B26" s="46">
        <v>-131800</v>
      </c>
      <c r="C26" s="44"/>
      <c r="D26" s="46">
        <v>-23809</v>
      </c>
      <c r="E26" s="43"/>
      <c r="F26" s="7"/>
    </row>
    <row r="27" spans="1:6">
      <c r="A27" s="15" t="s">
        <v>112</v>
      </c>
      <c r="B27" s="46">
        <v>-9774875</v>
      </c>
      <c r="C27" s="44"/>
      <c r="D27" s="46">
        <v>-7695285</v>
      </c>
      <c r="E27" s="43"/>
      <c r="F27" s="7"/>
    </row>
    <row r="28" spans="1:6">
      <c r="A28" s="15" t="s">
        <v>113</v>
      </c>
      <c r="B28" s="43"/>
      <c r="C28" s="44"/>
      <c r="D28" s="43"/>
      <c r="E28" s="43"/>
      <c r="F28" s="7"/>
    </row>
    <row r="29" spans="1:6" ht="15" customHeight="1">
      <c r="A29" s="30" t="s">
        <v>114</v>
      </c>
      <c r="B29" s="46"/>
      <c r="C29" s="44"/>
      <c r="D29" s="46"/>
      <c r="E29" s="43"/>
      <c r="F29" s="7"/>
    </row>
    <row r="30" spans="1:6" ht="15" customHeight="1">
      <c r="A30" s="30" t="s">
        <v>115</v>
      </c>
      <c r="B30" s="46"/>
      <c r="C30" s="44"/>
      <c r="D30" s="46"/>
      <c r="E30" s="43"/>
      <c r="F30" s="7"/>
    </row>
    <row r="31" spans="1:6" ht="15" customHeight="1">
      <c r="A31" s="30" t="s">
        <v>116</v>
      </c>
      <c r="B31" s="46"/>
      <c r="C31" s="44"/>
      <c r="D31" s="46"/>
      <c r="E31" s="43"/>
      <c r="F31" s="7"/>
    </row>
    <row r="32" spans="1:6" ht="15" customHeight="1">
      <c r="A32" s="30" t="s">
        <v>117</v>
      </c>
      <c r="B32" s="46"/>
      <c r="C32" s="44"/>
      <c r="D32" s="46"/>
      <c r="E32" s="43"/>
      <c r="F32" s="7"/>
    </row>
    <row r="33" spans="1:6" ht="15" customHeight="1">
      <c r="A33" s="30" t="s">
        <v>118</v>
      </c>
      <c r="B33" s="46"/>
      <c r="C33" s="44"/>
      <c r="D33" s="46"/>
      <c r="E33" s="43"/>
      <c r="F33" s="7"/>
    </row>
    <row r="34" spans="1:6" ht="15" customHeight="1">
      <c r="A34" s="30" t="s">
        <v>119</v>
      </c>
      <c r="B34" s="46"/>
      <c r="C34" s="44"/>
      <c r="D34" s="46"/>
      <c r="E34" s="43"/>
      <c r="F34" s="7"/>
    </row>
    <row r="35" spans="1:6">
      <c r="A35" s="15" t="s">
        <v>120</v>
      </c>
      <c r="B35" s="46"/>
      <c r="C35" s="44"/>
      <c r="D35" s="46"/>
      <c r="E35" s="43"/>
      <c r="F35" s="7"/>
    </row>
    <row r="36" spans="1:6">
      <c r="A36" s="15" t="s">
        <v>121</v>
      </c>
      <c r="B36" s="43"/>
      <c r="C36" s="48"/>
      <c r="D36" s="43"/>
      <c r="E36" s="43"/>
      <c r="F36" s="7"/>
    </row>
    <row r="37" spans="1:6">
      <c r="A37" s="30" t="s">
        <v>122</v>
      </c>
      <c r="B37" s="46">
        <v>-26438</v>
      </c>
      <c r="C37" s="44"/>
      <c r="D37" s="46">
        <v>-617</v>
      </c>
      <c r="E37" s="43"/>
      <c r="F37" s="7"/>
    </row>
    <row r="38" spans="1:6">
      <c r="A38" s="30" t="s">
        <v>123</v>
      </c>
      <c r="B38" s="46"/>
      <c r="C38" s="44"/>
      <c r="D38" s="46"/>
      <c r="E38" s="43"/>
      <c r="F38" s="7"/>
    </row>
    <row r="39" spans="1:6">
      <c r="A39" s="30" t="s">
        <v>124</v>
      </c>
      <c r="B39" s="46">
        <v>-105305</v>
      </c>
      <c r="C39" s="44"/>
      <c r="D39" s="46">
        <v>306954</v>
      </c>
      <c r="E39" s="43"/>
      <c r="F39" s="7"/>
    </row>
    <row r="40" spans="1:6">
      <c r="A40" s="15" t="s">
        <v>125</v>
      </c>
      <c r="B40" s="46"/>
      <c r="C40" s="44"/>
      <c r="D40" s="46"/>
      <c r="E40" s="43"/>
      <c r="F40" s="7"/>
    </row>
    <row r="41" spans="1:6">
      <c r="A41" s="49" t="s">
        <v>126</v>
      </c>
      <c r="B41" s="46"/>
      <c r="C41" s="44"/>
      <c r="D41" s="46"/>
      <c r="E41" s="43"/>
      <c r="F41" s="7"/>
    </row>
    <row r="42" spans="1:6">
      <c r="A42" s="15" t="s">
        <v>127</v>
      </c>
      <c r="B42" s="50">
        <f>SUM(B9:B41)</f>
        <v>16950834</v>
      </c>
      <c r="C42" s="51"/>
      <c r="D42" s="50">
        <f>SUM(D9:D41)</f>
        <v>7456782</v>
      </c>
      <c r="E42" s="52"/>
      <c r="F42" s="7"/>
    </row>
    <row r="43" spans="1:6">
      <c r="A43" s="15" t="s">
        <v>128</v>
      </c>
      <c r="B43" s="51"/>
      <c r="C43" s="51"/>
      <c r="D43" s="51"/>
      <c r="E43" s="52"/>
      <c r="F43" s="7"/>
    </row>
    <row r="44" spans="1:6">
      <c r="A44" s="30" t="s">
        <v>129</v>
      </c>
      <c r="B44" s="46">
        <v>-853955</v>
      </c>
      <c r="C44" s="44"/>
      <c r="D44" s="46">
        <v>-1158211</v>
      </c>
      <c r="E44" s="43"/>
      <c r="F44" s="7"/>
    </row>
    <row r="45" spans="1:6">
      <c r="A45" s="30" t="s">
        <v>130</v>
      </c>
      <c r="B45" s="46"/>
      <c r="C45" s="44"/>
      <c r="D45" s="46"/>
      <c r="E45" s="43"/>
      <c r="F45" s="7"/>
    </row>
    <row r="46" spans="1:6">
      <c r="A46" s="30" t="s">
        <v>131</v>
      </c>
      <c r="B46" s="46"/>
      <c r="C46" s="44"/>
      <c r="D46" s="46"/>
      <c r="E46" s="43"/>
      <c r="F46" s="7"/>
    </row>
    <row r="47" spans="1:6">
      <c r="A47" s="15" t="s">
        <v>132</v>
      </c>
      <c r="B47" s="53">
        <f>SUM(B42:B46)</f>
        <v>16096879</v>
      </c>
      <c r="C47" s="52"/>
      <c r="D47" s="53">
        <f>SUM(D42:D46)</f>
        <v>6298571</v>
      </c>
      <c r="E47" s="52"/>
      <c r="F47" s="7"/>
    </row>
    <row r="48" spans="1:6" ht="15.75" thickBot="1">
      <c r="A48" s="54"/>
      <c r="B48" s="55"/>
      <c r="C48" s="55"/>
      <c r="D48" s="55"/>
      <c r="E48" s="56"/>
      <c r="F48" s="7"/>
    </row>
    <row r="49" spans="1:6" ht="15.75" thickTop="1">
      <c r="A49" s="57" t="s">
        <v>133</v>
      </c>
      <c r="B49" s="58"/>
      <c r="C49" s="58"/>
      <c r="D49" s="58"/>
      <c r="E49" s="56"/>
      <c r="F49" s="7"/>
    </row>
    <row r="50" spans="1:6">
      <c r="A50" s="30" t="s">
        <v>134</v>
      </c>
      <c r="B50" s="59"/>
      <c r="C50" s="58"/>
      <c r="D50" s="59"/>
      <c r="E50" s="43"/>
      <c r="F50" s="7"/>
    </row>
    <row r="51" spans="1:6">
      <c r="A51" s="30" t="s">
        <v>135</v>
      </c>
      <c r="B51" s="59"/>
      <c r="C51" s="58"/>
      <c r="D51" s="59"/>
      <c r="E51" s="43"/>
      <c r="F51" s="7"/>
    </row>
    <row r="52" spans="1:6">
      <c r="A52" s="30" t="s">
        <v>136</v>
      </c>
      <c r="B52" s="59"/>
      <c r="C52" s="58"/>
      <c r="D52" s="59"/>
      <c r="E52" s="42"/>
      <c r="F52" s="7"/>
    </row>
    <row r="53" spans="1:6" ht="15" customHeight="1">
      <c r="A53" s="30" t="s">
        <v>137</v>
      </c>
      <c r="B53" s="59"/>
      <c r="C53" s="58"/>
      <c r="D53" s="59"/>
      <c r="E53" s="60"/>
      <c r="F53" s="61"/>
    </row>
    <row r="54" spans="1:6">
      <c r="A54" s="62" t="s">
        <v>138</v>
      </c>
      <c r="B54" s="59"/>
      <c r="C54" s="58"/>
      <c r="D54" s="59"/>
      <c r="E54" s="63"/>
      <c r="F54" s="61"/>
    </row>
    <row r="55" spans="1:6">
      <c r="A55" s="57" t="s">
        <v>139</v>
      </c>
      <c r="B55" s="64">
        <f>SUM(B50:B54)</f>
        <v>0</v>
      </c>
      <c r="C55" s="65"/>
      <c r="D55" s="64">
        <f>SUM(D50:D54)</f>
        <v>0</v>
      </c>
      <c r="E55" s="60"/>
      <c r="F55" s="61"/>
    </row>
    <row r="56" spans="1:6">
      <c r="A56" s="66"/>
      <c r="B56" s="67"/>
      <c r="C56" s="68"/>
      <c r="D56" s="67"/>
      <c r="E56" s="60"/>
      <c r="F56" s="61"/>
    </row>
    <row r="57" spans="1:6" ht="15.75" thickBot="1">
      <c r="A57" s="57" t="s">
        <v>140</v>
      </c>
      <c r="B57" s="69">
        <f>B47+B55</f>
        <v>16096879</v>
      </c>
      <c r="C57" s="70"/>
      <c r="D57" s="69">
        <f>D47+D55</f>
        <v>6298571</v>
      </c>
      <c r="E57" s="60"/>
      <c r="F57" s="61"/>
    </row>
    <row r="58" spans="1:6" ht="15.75" thickTop="1">
      <c r="A58" s="66"/>
      <c r="B58" s="67"/>
      <c r="C58" s="68"/>
      <c r="D58" s="67"/>
      <c r="E58" s="60"/>
      <c r="F58" s="61"/>
    </row>
    <row r="59" spans="1:6">
      <c r="A59" s="71" t="s">
        <v>141</v>
      </c>
      <c r="B59" s="67"/>
      <c r="C59" s="68"/>
      <c r="D59" s="67"/>
      <c r="E59" s="72"/>
      <c r="F59" s="73"/>
    </row>
    <row r="60" spans="1:6">
      <c r="A60" s="66" t="s">
        <v>142</v>
      </c>
      <c r="B60" s="46"/>
      <c r="C60" s="43"/>
      <c r="D60" s="46"/>
      <c r="E60" s="72"/>
      <c r="F60" s="73"/>
    </row>
    <row r="61" spans="1:6">
      <c r="A61" s="66" t="s">
        <v>143</v>
      </c>
      <c r="B61" s="46"/>
      <c r="C61" s="43"/>
      <c r="D61" s="46"/>
      <c r="E61" s="72"/>
      <c r="F61" s="73"/>
    </row>
    <row r="62" spans="1:6">
      <c r="A62" s="74"/>
      <c r="B62" s="73"/>
      <c r="C62" s="73"/>
      <c r="D62" s="73"/>
      <c r="E62" s="72"/>
      <c r="F62" s="73"/>
    </row>
    <row r="63" spans="1:6">
      <c r="A63" s="74"/>
      <c r="B63" s="73"/>
      <c r="C63" s="73"/>
      <c r="D63" s="73"/>
      <c r="E63" s="72"/>
      <c r="F63" s="73"/>
    </row>
    <row r="64" spans="1:6">
      <c r="A64" s="5" t="s">
        <v>144</v>
      </c>
      <c r="B64" s="73"/>
      <c r="C64" s="73"/>
      <c r="D64" s="73"/>
      <c r="E64" s="72"/>
      <c r="F64" s="73"/>
    </row>
    <row r="65" spans="1:6">
      <c r="A65" s="75"/>
      <c r="B65" s="76"/>
      <c r="C65" s="76"/>
      <c r="D65" s="76"/>
      <c r="E65" s="77"/>
      <c r="F65" s="7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opLeftCell="B19" workbookViewId="0">
      <selection activeCell="G33" sqref="G33"/>
    </sheetView>
  </sheetViews>
  <sheetFormatPr defaultRowHeight="15"/>
  <cols>
    <col min="1" max="1" width="78.7109375" style="78" customWidth="1"/>
    <col min="2" max="11" width="15.7109375" style="78" customWidth="1"/>
    <col min="12" max="16384" width="9.140625" style="78"/>
  </cols>
  <sheetData>
    <row r="1" spans="1:12">
      <c r="A1" s="36" t="s">
        <v>89</v>
      </c>
    </row>
    <row r="2" spans="1:12">
      <c r="A2" s="37" t="s">
        <v>215</v>
      </c>
    </row>
    <row r="3" spans="1:12">
      <c r="A3" s="37" t="s">
        <v>216</v>
      </c>
    </row>
    <row r="4" spans="1:12">
      <c r="A4" s="37" t="s">
        <v>214</v>
      </c>
    </row>
    <row r="5" spans="1:12">
      <c r="A5" s="38" t="s">
        <v>145</v>
      </c>
    </row>
    <row r="6" spans="1:12">
      <c r="A6" s="79"/>
    </row>
    <row r="7" spans="1:12" ht="72">
      <c r="B7" s="80" t="s">
        <v>146</v>
      </c>
      <c r="C7" s="80" t="s">
        <v>31</v>
      </c>
      <c r="D7" s="80" t="s">
        <v>32</v>
      </c>
      <c r="E7" s="80" t="s">
        <v>4</v>
      </c>
      <c r="F7" s="80" t="s">
        <v>62</v>
      </c>
      <c r="G7" s="80" t="s">
        <v>147</v>
      </c>
      <c r="H7" s="80" t="s">
        <v>148</v>
      </c>
      <c r="I7" s="80" t="s">
        <v>149</v>
      </c>
      <c r="J7" s="80" t="s">
        <v>35</v>
      </c>
      <c r="K7" s="80" t="s">
        <v>149</v>
      </c>
      <c r="L7" s="57"/>
    </row>
    <row r="8" spans="1:12">
      <c r="A8" s="81"/>
      <c r="B8" s="57"/>
      <c r="C8" s="82"/>
      <c r="D8" s="82"/>
      <c r="E8" s="83"/>
      <c r="F8" s="83"/>
      <c r="G8" s="83"/>
      <c r="H8" s="84"/>
      <c r="I8" s="84"/>
      <c r="J8" s="84"/>
      <c r="K8" s="82"/>
      <c r="L8" s="82"/>
    </row>
    <row r="9" spans="1:12">
      <c r="A9" s="85"/>
      <c r="B9" s="86"/>
      <c r="C9" s="86"/>
      <c r="D9" s="86"/>
      <c r="E9" s="87"/>
      <c r="F9" s="87"/>
      <c r="G9" s="87"/>
      <c r="H9" s="68"/>
      <c r="I9" s="68"/>
      <c r="J9" s="68"/>
      <c r="K9" s="68"/>
      <c r="L9" s="82"/>
    </row>
    <row r="10" spans="1:12" ht="15.75" thickBot="1">
      <c r="A10" s="88" t="s">
        <v>150</v>
      </c>
      <c r="B10" s="69"/>
      <c r="C10" s="69"/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82"/>
    </row>
    <row r="11" spans="1:12" ht="15.75" thickTop="1">
      <c r="A11" s="89" t="s">
        <v>151</v>
      </c>
      <c r="B11" s="86"/>
      <c r="C11" s="86"/>
      <c r="D11" s="86"/>
      <c r="E11" s="86"/>
      <c r="F11" s="86"/>
      <c r="G11" s="86"/>
      <c r="H11" s="68"/>
      <c r="I11" s="68">
        <f>SUM(B11:H11)</f>
        <v>0</v>
      </c>
      <c r="J11" s="90"/>
      <c r="K11" s="86">
        <f>SUM(I11:J11)</f>
        <v>0</v>
      </c>
      <c r="L11" s="82"/>
    </row>
    <row r="12" spans="1:12">
      <c r="A12" s="88" t="s">
        <v>152</v>
      </c>
      <c r="B12" s="91">
        <v>0</v>
      </c>
      <c r="C12" s="91">
        <f t="shared" ref="C12:J12" si="0">SUM(C10:C11)</f>
        <v>0</v>
      </c>
      <c r="D12" s="91">
        <f t="shared" si="0"/>
        <v>0</v>
      </c>
      <c r="E12" s="91">
        <v>0</v>
      </c>
      <c r="F12" s="91">
        <f t="shared" si="0"/>
        <v>0</v>
      </c>
      <c r="G12" s="91">
        <v>0</v>
      </c>
      <c r="H12" s="91">
        <v>19422</v>
      </c>
      <c r="I12" s="91">
        <f>SUM(B12:H12)</f>
        <v>19422</v>
      </c>
      <c r="J12" s="91">
        <f t="shared" si="0"/>
        <v>0</v>
      </c>
      <c r="K12" s="91">
        <f>SUM(I12:J12)</f>
        <v>19422</v>
      </c>
      <c r="L12" s="82"/>
    </row>
    <row r="13" spans="1:12">
      <c r="A13" s="92" t="s">
        <v>153</v>
      </c>
      <c r="B13" s="86"/>
      <c r="C13" s="86"/>
      <c r="D13" s="86"/>
      <c r="E13" s="86"/>
      <c r="F13" s="86"/>
      <c r="G13" s="86"/>
      <c r="H13" s="67"/>
      <c r="I13" s="67">
        <f t="shared" ref="I13:I37" si="1">SUM(B13:H13)</f>
        <v>0</v>
      </c>
      <c r="J13" s="67"/>
      <c r="K13" s="86">
        <f t="shared" ref="K13:K37" si="2">SUM(I13:J13)</f>
        <v>0</v>
      </c>
      <c r="L13" s="82"/>
    </row>
    <row r="14" spans="1:12">
      <c r="A14" s="93" t="s">
        <v>148</v>
      </c>
      <c r="B14" s="68"/>
      <c r="C14" s="68"/>
      <c r="D14" s="68"/>
      <c r="E14" s="68"/>
      <c r="F14" s="68"/>
      <c r="G14" s="67">
        <v>0</v>
      </c>
      <c r="H14" s="94">
        <v>6298571</v>
      </c>
      <c r="I14" s="67">
        <f t="shared" si="1"/>
        <v>6298571</v>
      </c>
      <c r="J14" s="94"/>
      <c r="K14" s="67">
        <f t="shared" si="2"/>
        <v>6298571</v>
      </c>
      <c r="L14" s="82"/>
    </row>
    <row r="15" spans="1:12">
      <c r="A15" s="93" t="s">
        <v>154</v>
      </c>
      <c r="B15" s="68"/>
      <c r="C15" s="68"/>
      <c r="D15" s="68"/>
      <c r="E15" s="68"/>
      <c r="F15" s="68"/>
      <c r="G15" s="67"/>
      <c r="H15" s="94"/>
      <c r="I15" s="67">
        <f t="shared" si="1"/>
        <v>0</v>
      </c>
      <c r="J15" s="94"/>
      <c r="K15" s="67">
        <f t="shared" si="2"/>
        <v>0</v>
      </c>
      <c r="L15" s="82"/>
    </row>
    <row r="16" spans="1:12">
      <c r="A16" s="93" t="s">
        <v>155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82"/>
    </row>
    <row r="17" spans="1:12">
      <c r="A17" s="92" t="s">
        <v>156</v>
      </c>
      <c r="B17" s="95">
        <f>SUM(B13:B16)</f>
        <v>0</v>
      </c>
      <c r="C17" s="95">
        <f t="shared" ref="C17:J17" si="3">SUM(C13:C16)</f>
        <v>0</v>
      </c>
      <c r="D17" s="95">
        <f t="shared" si="3"/>
        <v>0</v>
      </c>
      <c r="E17" s="95">
        <f t="shared" si="3"/>
        <v>0</v>
      </c>
      <c r="F17" s="95">
        <f t="shared" si="3"/>
        <v>0</v>
      </c>
      <c r="G17" s="95">
        <f t="shared" si="3"/>
        <v>0</v>
      </c>
      <c r="H17" s="96">
        <f>SUM(H13:H16)</f>
        <v>6298571</v>
      </c>
      <c r="I17" s="95">
        <f t="shared" si="1"/>
        <v>6298571</v>
      </c>
      <c r="J17" s="96">
        <f t="shared" si="3"/>
        <v>0</v>
      </c>
      <c r="K17" s="95">
        <f t="shared" si="2"/>
        <v>6298571</v>
      </c>
      <c r="L17" s="82"/>
    </row>
    <row r="18" spans="1:12">
      <c r="A18" s="92" t="s">
        <v>157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82"/>
    </row>
    <row r="19" spans="1:12">
      <c r="A19" s="97" t="s">
        <v>158</v>
      </c>
      <c r="B19" s="68"/>
      <c r="C19" s="68"/>
      <c r="D19" s="68"/>
      <c r="E19" s="68">
        <v>0</v>
      </c>
      <c r="F19" s="68"/>
      <c r="G19" s="67">
        <v>19422</v>
      </c>
      <c r="H19" s="67">
        <v>-19422</v>
      </c>
      <c r="I19" s="67">
        <f t="shared" si="1"/>
        <v>0</v>
      </c>
      <c r="J19" s="67"/>
      <c r="K19" s="67">
        <f t="shared" si="2"/>
        <v>0</v>
      </c>
      <c r="L19" s="82"/>
    </row>
    <row r="20" spans="1:12">
      <c r="A20" s="97" t="s">
        <v>159</v>
      </c>
      <c r="B20" s="68"/>
      <c r="C20" s="68"/>
      <c r="D20" s="68"/>
      <c r="E20" s="68"/>
      <c r="F20" s="68"/>
      <c r="G20" s="67">
        <v>0</v>
      </c>
      <c r="H20" s="67">
        <v>0</v>
      </c>
      <c r="I20" s="67">
        <f t="shared" si="1"/>
        <v>0</v>
      </c>
      <c r="J20" s="67"/>
      <c r="K20" s="67">
        <f t="shared" si="2"/>
        <v>0</v>
      </c>
      <c r="L20" s="82"/>
    </row>
    <row r="21" spans="1:12">
      <c r="A21" s="98" t="s">
        <v>160</v>
      </c>
      <c r="B21" s="68"/>
      <c r="C21" s="68"/>
      <c r="D21" s="68"/>
      <c r="E21" s="99"/>
      <c r="F21" s="99"/>
      <c r="G21" s="67"/>
      <c r="H21" s="67"/>
      <c r="I21" s="67">
        <f t="shared" si="1"/>
        <v>0</v>
      </c>
      <c r="J21" s="67"/>
      <c r="K21" s="67">
        <f t="shared" si="2"/>
        <v>0</v>
      </c>
      <c r="L21" s="82"/>
    </row>
    <row r="22" spans="1:12">
      <c r="A22" s="92" t="s">
        <v>161</v>
      </c>
      <c r="B22" s="91">
        <f>SUM(B19:B21)</f>
        <v>0</v>
      </c>
      <c r="C22" s="91">
        <f t="shared" ref="C22:J22" si="4">SUM(C19:C21)</f>
        <v>0</v>
      </c>
      <c r="D22" s="91">
        <f t="shared" si="4"/>
        <v>0</v>
      </c>
      <c r="E22" s="91">
        <f t="shared" si="4"/>
        <v>0</v>
      </c>
      <c r="F22" s="91">
        <f t="shared" si="4"/>
        <v>0</v>
      </c>
      <c r="G22" s="91">
        <f t="shared" si="4"/>
        <v>19422</v>
      </c>
      <c r="H22" s="91">
        <f t="shared" si="4"/>
        <v>-19422</v>
      </c>
      <c r="I22" s="95">
        <f t="shared" si="1"/>
        <v>0</v>
      </c>
      <c r="J22" s="91">
        <f t="shared" si="4"/>
        <v>0</v>
      </c>
      <c r="K22" s="91">
        <f t="shared" si="2"/>
        <v>0</v>
      </c>
      <c r="L22" s="82"/>
    </row>
    <row r="23" spans="1:12">
      <c r="A23" s="92"/>
      <c r="B23" s="86"/>
      <c r="C23" s="87"/>
      <c r="D23" s="86"/>
      <c r="E23" s="87"/>
      <c r="F23" s="87"/>
      <c r="G23" s="87"/>
      <c r="H23" s="67"/>
      <c r="I23" s="67"/>
      <c r="J23" s="67"/>
      <c r="K23" s="87"/>
      <c r="L23" s="82"/>
    </row>
    <row r="24" spans="1:12" ht="15.75" thickBot="1">
      <c r="A24" s="92" t="s">
        <v>162</v>
      </c>
      <c r="B24" s="100">
        <f>B12+B17+B22</f>
        <v>0</v>
      </c>
      <c r="C24" s="100">
        <f t="shared" ref="C24:J24" si="5">C12+C17+C22</f>
        <v>0</v>
      </c>
      <c r="D24" s="100">
        <f t="shared" si="5"/>
        <v>0</v>
      </c>
      <c r="E24" s="100">
        <f t="shared" si="5"/>
        <v>0</v>
      </c>
      <c r="F24" s="100">
        <f t="shared" si="5"/>
        <v>0</v>
      </c>
      <c r="G24" s="100">
        <f t="shared" si="5"/>
        <v>19422</v>
      </c>
      <c r="H24" s="100">
        <f t="shared" si="5"/>
        <v>6298571</v>
      </c>
      <c r="I24" s="100">
        <f t="shared" si="1"/>
        <v>6317993</v>
      </c>
      <c r="J24" s="100">
        <f t="shared" si="5"/>
        <v>0</v>
      </c>
      <c r="K24" s="100">
        <f t="shared" si="2"/>
        <v>6317993</v>
      </c>
      <c r="L24" s="82"/>
    </row>
    <row r="25" spans="1:12" ht="15.75" thickTop="1">
      <c r="A25" s="101"/>
      <c r="B25" s="86"/>
      <c r="C25" s="86"/>
      <c r="D25" s="86"/>
      <c r="E25" s="86"/>
      <c r="F25" s="86"/>
      <c r="G25" s="86"/>
      <c r="H25" s="67"/>
      <c r="I25" s="67">
        <f t="shared" si="1"/>
        <v>0</v>
      </c>
      <c r="J25" s="67"/>
      <c r="K25" s="86">
        <f t="shared" si="2"/>
        <v>0</v>
      </c>
      <c r="L25" s="82"/>
    </row>
    <row r="26" spans="1:12">
      <c r="A26" s="92" t="s">
        <v>153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82"/>
    </row>
    <row r="27" spans="1:12">
      <c r="A27" s="93" t="s">
        <v>148</v>
      </c>
      <c r="B27" s="68"/>
      <c r="C27" s="68"/>
      <c r="D27" s="68"/>
      <c r="E27" s="68"/>
      <c r="F27" s="68"/>
      <c r="G27" s="67"/>
      <c r="H27" s="94">
        <v>16096879</v>
      </c>
      <c r="I27" s="67">
        <f t="shared" si="1"/>
        <v>16096879</v>
      </c>
      <c r="J27" s="94"/>
      <c r="K27" s="67">
        <f t="shared" si="2"/>
        <v>16096879</v>
      </c>
      <c r="L27" s="82"/>
    </row>
    <row r="28" spans="1:12">
      <c r="A28" s="93" t="s">
        <v>154</v>
      </c>
      <c r="B28" s="68"/>
      <c r="C28" s="68"/>
      <c r="D28" s="68"/>
      <c r="E28" s="68"/>
      <c r="F28" s="68"/>
      <c r="G28" s="67"/>
      <c r="H28" s="94">
        <v>0</v>
      </c>
      <c r="I28" s="67">
        <f t="shared" si="1"/>
        <v>0</v>
      </c>
      <c r="J28" s="94"/>
      <c r="K28" s="67">
        <f t="shared" si="2"/>
        <v>0</v>
      </c>
      <c r="L28" s="82"/>
    </row>
    <row r="29" spans="1:12">
      <c r="A29" s="93" t="s">
        <v>155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82"/>
    </row>
    <row r="30" spans="1:12">
      <c r="A30" s="92" t="s">
        <v>156</v>
      </c>
      <c r="B30" s="95"/>
      <c r="C30" s="95">
        <f t="shared" ref="C30:J30" si="6">SUM(C27:C29)</f>
        <v>0</v>
      </c>
      <c r="D30" s="95">
        <f t="shared" si="6"/>
        <v>0</v>
      </c>
      <c r="E30" s="95">
        <f t="shared" si="6"/>
        <v>0</v>
      </c>
      <c r="F30" s="95">
        <f t="shared" si="6"/>
        <v>0</v>
      </c>
      <c r="G30" s="95">
        <f t="shared" si="6"/>
        <v>0</v>
      </c>
      <c r="H30" s="96">
        <f t="shared" si="6"/>
        <v>16096879</v>
      </c>
      <c r="I30" s="95">
        <f t="shared" si="1"/>
        <v>16096879</v>
      </c>
      <c r="J30" s="96">
        <f t="shared" si="6"/>
        <v>0</v>
      </c>
      <c r="K30" s="95">
        <f t="shared" si="2"/>
        <v>16096879</v>
      </c>
      <c r="L30" s="82"/>
    </row>
    <row r="31" spans="1:12">
      <c r="A31" s="92" t="s">
        <v>157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82"/>
    </row>
    <row r="32" spans="1:12">
      <c r="A32" s="97" t="s">
        <v>158</v>
      </c>
      <c r="B32" s="68"/>
      <c r="C32" s="68"/>
      <c r="D32" s="68"/>
      <c r="E32" s="68"/>
      <c r="F32" s="68"/>
      <c r="G32" s="67">
        <v>6298571</v>
      </c>
      <c r="H32" s="67">
        <v>-6298571</v>
      </c>
      <c r="I32" s="67">
        <f t="shared" si="1"/>
        <v>0</v>
      </c>
      <c r="J32" s="67"/>
      <c r="K32" s="67">
        <f t="shared" si="2"/>
        <v>0</v>
      </c>
      <c r="L32" s="82"/>
    </row>
    <row r="33" spans="1:12">
      <c r="A33" s="97" t="s">
        <v>159</v>
      </c>
      <c r="B33" s="68"/>
      <c r="C33" s="68"/>
      <c r="D33" s="68"/>
      <c r="E33" s="68"/>
      <c r="F33" s="68"/>
      <c r="G33" s="67"/>
      <c r="H33" s="67">
        <v>0</v>
      </c>
      <c r="I33" s="67">
        <f t="shared" si="1"/>
        <v>0</v>
      </c>
      <c r="J33" s="67"/>
      <c r="K33" s="67">
        <f t="shared" si="2"/>
        <v>0</v>
      </c>
      <c r="L33" s="82"/>
    </row>
    <row r="34" spans="1:12">
      <c r="A34" s="98" t="s">
        <v>160</v>
      </c>
      <c r="B34" s="68"/>
      <c r="C34" s="68"/>
      <c r="D34" s="68"/>
      <c r="E34" s="99"/>
      <c r="F34" s="99"/>
      <c r="G34" s="67"/>
      <c r="H34" s="67"/>
      <c r="I34" s="67">
        <f t="shared" si="1"/>
        <v>0</v>
      </c>
      <c r="J34" s="67"/>
      <c r="K34" s="67">
        <f t="shared" si="2"/>
        <v>0</v>
      </c>
      <c r="L34" s="82"/>
    </row>
    <row r="35" spans="1:12">
      <c r="A35" s="92" t="s">
        <v>161</v>
      </c>
      <c r="B35" s="95">
        <f>SUM(B32:B34)</f>
        <v>0</v>
      </c>
      <c r="C35" s="95">
        <f t="shared" ref="C35:J35" si="7">SUM(C32:C34)</f>
        <v>0</v>
      </c>
      <c r="D35" s="95">
        <f t="shared" si="7"/>
        <v>0</v>
      </c>
      <c r="E35" s="95">
        <f t="shared" si="7"/>
        <v>0</v>
      </c>
      <c r="F35" s="95">
        <f t="shared" si="7"/>
        <v>0</v>
      </c>
      <c r="G35" s="95">
        <f t="shared" si="7"/>
        <v>6298571</v>
      </c>
      <c r="H35" s="95">
        <f t="shared" si="7"/>
        <v>-6298571</v>
      </c>
      <c r="I35" s="95">
        <f t="shared" si="1"/>
        <v>0</v>
      </c>
      <c r="J35" s="95">
        <f t="shared" si="7"/>
        <v>0</v>
      </c>
      <c r="K35" s="95">
        <f t="shared" si="2"/>
        <v>0</v>
      </c>
      <c r="L35" s="82"/>
    </row>
    <row r="36" spans="1:12">
      <c r="A36" s="92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82"/>
    </row>
    <row r="37" spans="1:12" ht="15.75" thickBot="1">
      <c r="A37" s="92" t="s">
        <v>163</v>
      </c>
      <c r="B37" s="100">
        <f>B24+B30+B35</f>
        <v>0</v>
      </c>
      <c r="C37" s="100">
        <f t="shared" ref="C37:J37" si="8">C24+C30+C35</f>
        <v>0</v>
      </c>
      <c r="D37" s="100">
        <f t="shared" si="8"/>
        <v>0</v>
      </c>
      <c r="E37" s="100">
        <f t="shared" si="8"/>
        <v>0</v>
      </c>
      <c r="F37" s="100">
        <f t="shared" si="8"/>
        <v>0</v>
      </c>
      <c r="G37" s="100">
        <f t="shared" si="8"/>
        <v>6317993</v>
      </c>
      <c r="H37" s="100">
        <f t="shared" si="8"/>
        <v>16096879</v>
      </c>
      <c r="I37" s="100">
        <f t="shared" si="1"/>
        <v>22414872</v>
      </c>
      <c r="J37" s="100">
        <f t="shared" si="8"/>
        <v>0</v>
      </c>
      <c r="K37" s="100">
        <f t="shared" si="2"/>
        <v>22414872</v>
      </c>
      <c r="L37" s="82"/>
    </row>
    <row r="38" spans="1:12" ht="15.75" thickTop="1">
      <c r="B38" s="102"/>
      <c r="C38" s="102"/>
      <c r="D38" s="102"/>
      <c r="E38" s="102"/>
      <c r="F38" s="102"/>
      <c r="G38" s="103"/>
      <c r="H38" s="103"/>
      <c r="I38" s="103"/>
      <c r="J38" s="103"/>
      <c r="K38" s="103"/>
      <c r="L38" s="82"/>
    </row>
    <row r="39" spans="1:12">
      <c r="B39" s="82"/>
      <c r="C39" s="82"/>
      <c r="D39" s="82"/>
      <c r="E39" s="82"/>
      <c r="F39" s="82"/>
      <c r="L39" s="82"/>
    </row>
    <row r="40" spans="1:12">
      <c r="B40" s="82"/>
      <c r="C40" s="82"/>
      <c r="D40" s="82"/>
      <c r="E40" s="82"/>
      <c r="F40" s="82"/>
      <c r="L40" s="82"/>
    </row>
    <row r="41" spans="1:12">
      <c r="B41" s="82"/>
      <c r="C41" s="82"/>
      <c r="D41" s="82"/>
      <c r="E41" s="82"/>
      <c r="F41" s="82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5"/>
  <sheetViews>
    <sheetView tabSelected="1" topLeftCell="A28" workbookViewId="0">
      <selection activeCell="B56" sqref="B56"/>
    </sheetView>
  </sheetViews>
  <sheetFormatPr defaultRowHeight="15"/>
  <cols>
    <col min="1" max="1" width="9.7109375" style="7" customWidth="1"/>
    <col min="2" max="2" width="90.140625" style="7" customWidth="1"/>
    <col min="3" max="3" width="15.7109375" style="7" customWidth="1"/>
    <col min="4" max="4" width="2.7109375" style="7" customWidth="1"/>
    <col min="5" max="5" width="15.7109375" style="7" customWidth="1"/>
    <col min="6" max="6" width="11.5703125" style="7" customWidth="1"/>
    <col min="7" max="16384" width="9.140625" style="7"/>
  </cols>
  <sheetData>
    <row r="1" spans="2:5">
      <c r="B1" s="36" t="s">
        <v>89</v>
      </c>
    </row>
    <row r="2" spans="2:5">
      <c r="B2" s="37" t="s">
        <v>215</v>
      </c>
    </row>
    <row r="3" spans="2:5">
      <c r="B3" s="37" t="s">
        <v>216</v>
      </c>
    </row>
    <row r="4" spans="2:5">
      <c r="B4" s="37" t="s">
        <v>214</v>
      </c>
    </row>
    <row r="5" spans="2:5">
      <c r="B5" s="38" t="s">
        <v>164</v>
      </c>
      <c r="C5" s="12"/>
      <c r="D5" s="18"/>
      <c r="E5" s="12"/>
    </row>
    <row r="6" spans="2:5">
      <c r="B6" s="104"/>
      <c r="C6" s="12"/>
      <c r="D6" s="18"/>
      <c r="E6" s="12"/>
    </row>
    <row r="7" spans="2:5">
      <c r="B7" s="121"/>
      <c r="C7" s="8" t="s">
        <v>6</v>
      </c>
      <c r="D7" s="8"/>
      <c r="E7" s="8" t="s">
        <v>6</v>
      </c>
    </row>
    <row r="8" spans="2:5" ht="14.1" customHeight="1">
      <c r="B8" s="121"/>
      <c r="C8" s="8" t="s">
        <v>7</v>
      </c>
      <c r="D8" s="8"/>
      <c r="E8" s="8" t="s">
        <v>8</v>
      </c>
    </row>
    <row r="9" spans="2:5" ht="14.1" customHeight="1">
      <c r="B9" s="41"/>
      <c r="C9" s="12"/>
      <c r="D9" s="18"/>
      <c r="E9" s="12"/>
    </row>
    <row r="10" spans="2:5" ht="14.1" customHeight="1">
      <c r="B10" s="15" t="s">
        <v>165</v>
      </c>
      <c r="C10" s="105"/>
      <c r="D10" s="106"/>
      <c r="E10" s="105"/>
    </row>
    <row r="11" spans="2:5" ht="14.1" customHeight="1">
      <c r="B11" s="13" t="s">
        <v>166</v>
      </c>
      <c r="C11" s="14">
        <v>16950834</v>
      </c>
      <c r="D11" s="19"/>
      <c r="E11" s="14">
        <v>7456782</v>
      </c>
    </row>
    <row r="12" spans="2:5" ht="14.1" customHeight="1">
      <c r="B12" s="107" t="s">
        <v>167</v>
      </c>
      <c r="C12" s="14"/>
      <c r="D12" s="19"/>
      <c r="E12" s="14"/>
    </row>
    <row r="13" spans="2:5" ht="14.1" customHeight="1">
      <c r="B13" s="108" t="s">
        <v>168</v>
      </c>
      <c r="C13" s="14">
        <v>-853955</v>
      </c>
      <c r="D13" s="19"/>
      <c r="E13" s="14">
        <v>-1158211</v>
      </c>
    </row>
    <row r="14" spans="2:5" ht="14.1" customHeight="1">
      <c r="B14" s="108" t="s">
        <v>169</v>
      </c>
      <c r="C14" s="14"/>
      <c r="D14" s="19"/>
      <c r="E14" s="14"/>
    </row>
    <row r="15" spans="2:5">
      <c r="B15" s="109" t="s">
        <v>111</v>
      </c>
      <c r="C15" s="14">
        <v>131800</v>
      </c>
      <c r="D15" s="19"/>
      <c r="E15" s="14">
        <v>23809</v>
      </c>
    </row>
    <row r="16" spans="2:5">
      <c r="B16" s="108" t="s">
        <v>110</v>
      </c>
      <c r="C16" s="14"/>
      <c r="D16" s="19"/>
      <c r="E16" s="14"/>
    </row>
    <row r="17" spans="2:5">
      <c r="B17" s="108" t="s">
        <v>170</v>
      </c>
      <c r="C17" s="14"/>
      <c r="D17" s="19"/>
      <c r="E17" s="14"/>
    </row>
    <row r="18" spans="2:5">
      <c r="B18" s="108" t="s">
        <v>171</v>
      </c>
      <c r="C18" s="14"/>
      <c r="D18" s="19"/>
      <c r="E18" s="14"/>
    </row>
    <row r="19" spans="2:5">
      <c r="B19" s="108" t="s">
        <v>172</v>
      </c>
      <c r="C19" s="14"/>
      <c r="D19" s="19"/>
      <c r="E19" s="14"/>
    </row>
    <row r="20" spans="2:5">
      <c r="B20" s="108" t="s">
        <v>173</v>
      </c>
      <c r="C20" s="14"/>
      <c r="D20" s="28"/>
      <c r="E20" s="27"/>
    </row>
    <row r="21" spans="2:5">
      <c r="B21" s="108" t="s">
        <v>174</v>
      </c>
      <c r="C21" s="14"/>
      <c r="D21" s="28"/>
      <c r="E21" s="27"/>
    </row>
    <row r="22" spans="2:5">
      <c r="B22" s="108" t="s">
        <v>175</v>
      </c>
      <c r="C22" s="14"/>
      <c r="D22" s="28"/>
      <c r="E22" s="27"/>
    </row>
    <row r="23" spans="2:5">
      <c r="B23" s="108" t="s">
        <v>175</v>
      </c>
      <c r="C23" s="14">
        <v>0</v>
      </c>
      <c r="D23" s="28"/>
      <c r="E23" s="27"/>
    </row>
    <row r="24" spans="2:5">
      <c r="B24" s="108"/>
      <c r="C24" s="14"/>
      <c r="D24" s="19"/>
      <c r="E24" s="14"/>
    </row>
    <row r="25" spans="2:5" ht="14.1" customHeight="1">
      <c r="B25" s="13" t="s">
        <v>176</v>
      </c>
      <c r="C25" s="14"/>
      <c r="D25" s="19"/>
      <c r="E25" s="14"/>
    </row>
    <row r="26" spans="2:5" ht="14.1" customHeight="1">
      <c r="B26" s="108" t="s">
        <v>177</v>
      </c>
      <c r="C26" s="14"/>
      <c r="D26" s="19"/>
      <c r="E26" s="14"/>
    </row>
    <row r="27" spans="2:5">
      <c r="B27" s="108" t="s">
        <v>178</v>
      </c>
      <c r="C27" s="14"/>
      <c r="D27" s="19"/>
      <c r="E27" s="14"/>
    </row>
    <row r="28" spans="2:5">
      <c r="B28" s="108" t="s">
        <v>179</v>
      </c>
      <c r="C28" s="14"/>
      <c r="D28" s="19"/>
      <c r="E28" s="14"/>
    </row>
    <row r="29" spans="2:5">
      <c r="B29" s="108" t="s">
        <v>175</v>
      </c>
      <c r="C29" s="14"/>
      <c r="D29" s="19"/>
      <c r="E29" s="14"/>
    </row>
    <row r="30" spans="2:5">
      <c r="B30" s="108"/>
      <c r="C30" s="14"/>
      <c r="D30" s="19"/>
      <c r="E30" s="14"/>
    </row>
    <row r="31" spans="2:5" ht="14.1" customHeight="1">
      <c r="B31" s="13" t="s">
        <v>180</v>
      </c>
      <c r="C31" s="14"/>
      <c r="D31" s="19"/>
      <c r="E31" s="14"/>
    </row>
    <row r="32" spans="2:5">
      <c r="B32" s="108" t="s">
        <v>181</v>
      </c>
      <c r="C32" s="14">
        <v>-14828359</v>
      </c>
      <c r="D32" s="19"/>
      <c r="E32" s="14">
        <v>-3238627</v>
      </c>
    </row>
    <row r="33" spans="2:5" ht="14.25" customHeight="1">
      <c r="B33" s="108" t="s">
        <v>182</v>
      </c>
      <c r="C33" s="14">
        <v>0</v>
      </c>
      <c r="D33" s="19"/>
      <c r="E33" s="14">
        <v>0</v>
      </c>
    </row>
    <row r="34" spans="2:5" ht="14.25" customHeight="1">
      <c r="B34" s="108" t="s">
        <v>183</v>
      </c>
      <c r="C34" s="14">
        <v>10616223</v>
      </c>
      <c r="D34" s="19"/>
      <c r="E34" s="14">
        <v>-4507494</v>
      </c>
    </row>
    <row r="35" spans="2:5">
      <c r="B35" s="108" t="s">
        <v>184</v>
      </c>
      <c r="C35" s="14">
        <v>0</v>
      </c>
      <c r="D35" s="19"/>
      <c r="E35" s="14"/>
    </row>
    <row r="36" spans="2:5" ht="14.1" customHeight="1">
      <c r="B36" s="108" t="s">
        <v>175</v>
      </c>
      <c r="C36" s="14"/>
      <c r="D36" s="19"/>
      <c r="E36" s="14"/>
    </row>
    <row r="37" spans="2:5">
      <c r="B37" s="15" t="s">
        <v>185</v>
      </c>
      <c r="C37" s="25">
        <f>SUM(C11:C36)</f>
        <v>12016543</v>
      </c>
      <c r="D37" s="26"/>
      <c r="E37" s="25">
        <f>SUM(E11:E36)</f>
        <v>-1423741</v>
      </c>
    </row>
    <row r="38" spans="2:5">
      <c r="B38" s="110"/>
      <c r="C38" s="14"/>
      <c r="D38" s="19"/>
      <c r="E38" s="14"/>
    </row>
    <row r="39" spans="2:5">
      <c r="B39" s="15" t="s">
        <v>186</v>
      </c>
      <c r="C39" s="14"/>
      <c r="D39" s="19"/>
      <c r="E39" s="14"/>
    </row>
    <row r="40" spans="2:5" ht="14.1" customHeight="1">
      <c r="B40" s="108" t="s">
        <v>187</v>
      </c>
      <c r="C40" s="14">
        <v>-725383</v>
      </c>
      <c r="D40" s="19"/>
      <c r="E40" s="14">
        <v>0</v>
      </c>
    </row>
    <row r="41" spans="2:5">
      <c r="B41" s="108" t="s">
        <v>188</v>
      </c>
      <c r="C41" s="14"/>
      <c r="D41" s="19"/>
      <c r="E41" s="14"/>
    </row>
    <row r="42" spans="2:5" ht="14.1" customHeight="1">
      <c r="B42" s="108" t="s">
        <v>189</v>
      </c>
      <c r="C42" s="14"/>
      <c r="D42" s="19"/>
      <c r="E42" s="14"/>
    </row>
    <row r="43" spans="2:5" ht="30">
      <c r="B43" s="108" t="s">
        <v>190</v>
      </c>
      <c r="C43" s="14"/>
      <c r="D43" s="19"/>
      <c r="E43" s="14"/>
    </row>
    <row r="44" spans="2:5">
      <c r="B44" s="108" t="s">
        <v>191</v>
      </c>
      <c r="C44" s="14"/>
      <c r="D44" s="19"/>
      <c r="E44" s="14"/>
    </row>
    <row r="45" spans="2:5">
      <c r="B45" s="108" t="s">
        <v>192</v>
      </c>
      <c r="C45" s="14"/>
      <c r="D45" s="19"/>
      <c r="E45" s="14"/>
    </row>
    <row r="46" spans="2:5">
      <c r="B46" s="108" t="s">
        <v>193</v>
      </c>
      <c r="C46" s="14"/>
      <c r="D46" s="19"/>
      <c r="E46" s="14"/>
    </row>
    <row r="47" spans="2:5" ht="14.1" customHeight="1">
      <c r="B47" s="108" t="s">
        <v>194</v>
      </c>
      <c r="C47" s="14"/>
      <c r="D47" s="19"/>
      <c r="E47" s="14"/>
    </row>
    <row r="48" spans="2:5" ht="14.1" customHeight="1">
      <c r="B48" s="108" t="s">
        <v>175</v>
      </c>
      <c r="C48" s="14"/>
      <c r="D48" s="19"/>
      <c r="E48" s="14"/>
    </row>
    <row r="49" spans="2:5" ht="14.1" customHeight="1">
      <c r="B49" s="15" t="s">
        <v>195</v>
      </c>
      <c r="C49" s="25">
        <f>SUM(C40:C48)</f>
        <v>-725383</v>
      </c>
      <c r="D49" s="26"/>
      <c r="E49" s="25">
        <f>SUM(E40:E48)</f>
        <v>0</v>
      </c>
    </row>
    <row r="50" spans="2:5" ht="14.1" customHeight="1">
      <c r="B50" s="110"/>
      <c r="C50" s="14"/>
      <c r="D50" s="19"/>
      <c r="E50" s="14"/>
    </row>
    <row r="51" spans="2:5" ht="14.1" customHeight="1">
      <c r="B51" s="15" t="s">
        <v>196</v>
      </c>
      <c r="C51" s="14"/>
      <c r="D51" s="19"/>
      <c r="E51" s="14"/>
    </row>
    <row r="52" spans="2:5" ht="14.1" customHeight="1">
      <c r="B52" s="108" t="s">
        <v>197</v>
      </c>
      <c r="C52" s="14"/>
      <c r="D52" s="19"/>
      <c r="E52" s="14"/>
    </row>
    <row r="53" spans="2:5" ht="14.1" customHeight="1">
      <c r="B53" s="108" t="s">
        <v>198</v>
      </c>
      <c r="C53" s="14"/>
      <c r="D53" s="19"/>
      <c r="E53" s="14"/>
    </row>
    <row r="54" spans="2:5" ht="14.1" customHeight="1">
      <c r="B54" s="108" t="s">
        <v>199</v>
      </c>
      <c r="C54" s="14"/>
      <c r="D54" s="19"/>
      <c r="E54" s="14"/>
    </row>
    <row r="55" spans="2:5" ht="14.1" customHeight="1">
      <c r="B55" s="108" t="s">
        <v>200</v>
      </c>
      <c r="C55" s="14"/>
      <c r="D55" s="19"/>
      <c r="E55" s="14"/>
    </row>
    <row r="56" spans="2:5" ht="14.1" customHeight="1">
      <c r="B56" s="108" t="s">
        <v>201</v>
      </c>
      <c r="C56" s="14"/>
      <c r="D56" s="19"/>
      <c r="E56" s="14"/>
    </row>
    <row r="57" spans="2:5" ht="14.1" customHeight="1">
      <c r="B57" s="108" t="s">
        <v>202</v>
      </c>
      <c r="C57" s="14"/>
      <c r="D57" s="19"/>
      <c r="E57" s="14"/>
    </row>
    <row r="58" spans="2:5" ht="14.1" customHeight="1">
      <c r="B58" s="108" t="s">
        <v>203</v>
      </c>
      <c r="C58" s="14"/>
      <c r="D58" s="19"/>
      <c r="E58" s="14"/>
    </row>
    <row r="59" spans="2:5" ht="14.1" customHeight="1">
      <c r="B59" s="108" t="s">
        <v>204</v>
      </c>
      <c r="C59" s="14"/>
      <c r="D59" s="19"/>
      <c r="E59" s="14"/>
    </row>
    <row r="60" spans="2:5" ht="15" customHeight="1">
      <c r="B60" s="108" t="s">
        <v>205</v>
      </c>
      <c r="C60" s="14"/>
      <c r="D60" s="19"/>
      <c r="E60" s="14"/>
    </row>
    <row r="61" spans="2:5" ht="14.1" customHeight="1">
      <c r="B61" s="108" t="s">
        <v>206</v>
      </c>
      <c r="C61" s="14">
        <v>0</v>
      </c>
      <c r="D61" s="28"/>
      <c r="E61" s="27">
        <v>0</v>
      </c>
    </row>
    <row r="62" spans="2:5" ht="14.1" customHeight="1">
      <c r="B62" s="108" t="s">
        <v>207</v>
      </c>
      <c r="C62" s="14"/>
      <c r="D62" s="28"/>
      <c r="E62" s="27"/>
    </row>
    <row r="63" spans="2:5" ht="14.1" customHeight="1">
      <c r="B63" s="108" t="s">
        <v>175</v>
      </c>
      <c r="C63" s="14"/>
      <c r="D63" s="19"/>
      <c r="E63" s="14"/>
    </row>
    <row r="64" spans="2:5" ht="14.1" customHeight="1">
      <c r="B64" s="15" t="s">
        <v>208</v>
      </c>
      <c r="C64" s="25">
        <f>SUM(C52:C63)</f>
        <v>0</v>
      </c>
      <c r="D64" s="26"/>
      <c r="E64" s="25">
        <f>SUM(E52:E63)</f>
        <v>0</v>
      </c>
    </row>
    <row r="65" spans="2:6" ht="14.1" customHeight="1">
      <c r="B65" s="110"/>
      <c r="C65" s="14"/>
      <c r="D65" s="19"/>
      <c r="E65" s="14"/>
    </row>
    <row r="66" spans="2:6" ht="14.1" customHeight="1">
      <c r="B66" s="15" t="s">
        <v>209</v>
      </c>
      <c r="C66" s="111">
        <f>C37+C49+C64</f>
        <v>11291160</v>
      </c>
      <c r="D66" s="26"/>
      <c r="E66" s="111">
        <f>E37+E49+E64</f>
        <v>-1423741</v>
      </c>
    </row>
    <row r="67" spans="2:6">
      <c r="B67" s="112" t="s">
        <v>210</v>
      </c>
      <c r="C67" s="14">
        <v>6433854</v>
      </c>
      <c r="D67" s="19"/>
      <c r="E67" s="14">
        <v>7857595</v>
      </c>
    </row>
    <row r="68" spans="2:6">
      <c r="B68" s="112" t="s">
        <v>211</v>
      </c>
      <c r="C68" s="14"/>
      <c r="D68" s="19"/>
      <c r="E68" s="14"/>
    </row>
    <row r="69" spans="2:6" ht="15.75" thickBot="1">
      <c r="B69" s="113" t="s">
        <v>212</v>
      </c>
      <c r="C69" s="114">
        <f>SUM(C66:C68)</f>
        <v>17725014</v>
      </c>
      <c r="D69" s="115"/>
      <c r="E69" s="114">
        <f>SUM(E66:E68)</f>
        <v>6433854</v>
      </c>
    </row>
    <row r="70" spans="2:6" ht="15.75" thickTop="1"/>
    <row r="72" spans="2:6">
      <c r="B72" s="21" t="s">
        <v>3</v>
      </c>
      <c r="C72" s="116">
        <f>'[1]Pasqyra e Pozicioni Financiar'!C11</f>
        <v>0</v>
      </c>
      <c r="D72" s="117"/>
      <c r="E72" s="117">
        <f>E69-'[1]Pasqyra e Pozicioni Financiar'!E11</f>
        <v>6433854</v>
      </c>
      <c r="F72" s="21"/>
    </row>
    <row r="75" spans="2:6">
      <c r="C75" s="118"/>
    </row>
  </sheetData>
  <mergeCells count="1"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Pasqyra e Performances (sipas n</vt:lpstr>
      <vt:lpstr>Pasq.levizjes ne kap.neto</vt:lpstr>
      <vt:lpstr>Fluksi met.indirekt</vt:lpstr>
      <vt:lpstr>'1-Pasqyra e Pozicioni Financiar'!Print_Area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2020-04-21T09:26:16Z</dcterms:modified>
</cp:coreProperties>
</file>