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900"/>
  </bookViews>
  <sheets>
    <sheet name="2.1-Pasqyra e Perform. (natyra)" sheetId="18" r:id="rId1"/>
    <sheet name="2.2-Pasqyra e Perform.(funks)" sheetId="20" r:id="rId2"/>
    <sheet name="3.1-CashFlow (indirekt)" sheetId="22" r:id="rId3"/>
    <sheet name="4-Pasq. e Levizjeve ne Kapital" sheetId="19" r:id="rId4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20"/>
  <c r="H21" i="19"/>
  <c r="A1"/>
  <c r="B1" i="22"/>
  <c r="A1" i="20"/>
  <c r="B18" l="1"/>
  <c r="E35" i="19" l="1"/>
  <c r="C37" i="22"/>
  <c r="C36" i="20"/>
  <c r="B36"/>
  <c r="C14"/>
  <c r="B14"/>
  <c r="C10"/>
  <c r="B10"/>
  <c r="C16" l="1"/>
  <c r="C34" s="1"/>
  <c r="B16"/>
  <c r="B34" s="1"/>
  <c r="B39" s="1"/>
  <c r="D37" i="22"/>
  <c r="C49"/>
  <c r="D49"/>
  <c r="C64"/>
  <c r="D64"/>
  <c r="B46" i="20"/>
  <c r="C46"/>
  <c r="C39" l="1"/>
  <c r="C47" s="1"/>
  <c r="B47"/>
  <c r="D66" i="22"/>
  <c r="D69" s="1"/>
  <c r="C66"/>
  <c r="C69" s="1"/>
  <c r="B42" i="18" l="1"/>
  <c r="J35" i="19" l="1"/>
  <c r="H35"/>
  <c r="G35"/>
  <c r="F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I21"/>
  <c r="K21" s="1"/>
  <c r="I20"/>
  <c r="K20" s="1"/>
  <c r="I19"/>
  <c r="K19" s="1"/>
  <c r="I18"/>
  <c r="K18" s="1"/>
  <c r="G17"/>
  <c r="F17"/>
  <c r="E17"/>
  <c r="E24" s="1"/>
  <c r="E37" s="1"/>
  <c r="D17"/>
  <c r="C17"/>
  <c r="B17"/>
  <c r="B24" s="1"/>
  <c r="I16"/>
  <c r="K16" s="1"/>
  <c r="I15"/>
  <c r="K15" s="1"/>
  <c r="J17"/>
  <c r="I13"/>
  <c r="K13" s="1"/>
  <c r="J12"/>
  <c r="H12"/>
  <c r="G12"/>
  <c r="F12"/>
  <c r="D12"/>
  <c r="C12"/>
  <c r="B12"/>
  <c r="I11"/>
  <c r="K11" s="1"/>
  <c r="I10"/>
  <c r="K10" s="1"/>
  <c r="C55" i="18"/>
  <c r="B55"/>
  <c r="C42"/>
  <c r="C47" s="1"/>
  <c r="B47"/>
  <c r="F24" i="19" l="1"/>
  <c r="B57" i="18"/>
  <c r="D24" i="19"/>
  <c r="I22"/>
  <c r="K22" s="1"/>
  <c r="C57" i="18"/>
  <c r="I35" i="19"/>
  <c r="K35" s="1"/>
  <c r="I12"/>
  <c r="K12" s="1"/>
  <c r="C24"/>
  <c r="G24"/>
  <c r="J24"/>
  <c r="J37" s="1"/>
  <c r="H30"/>
  <c r="I30" s="1"/>
  <c r="K30" s="1"/>
  <c r="H17"/>
  <c r="I17" s="1"/>
  <c r="K17" s="1"/>
  <c r="I14"/>
  <c r="K14" s="1"/>
  <c r="C37"/>
  <c r="G37"/>
  <c r="F37"/>
  <c r="D37"/>
  <c r="B37"/>
  <c r="H24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<sst xmlns="http://schemas.openxmlformats.org/spreadsheetml/2006/main" count="215" uniqueCount="143">
  <si>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</si>
  <si>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</si>
  <si>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</si>
  <si>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</si>
  <si>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</si>
  <si>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</si>
  <si>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</si>
  <si>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</si>
  <si>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</si>
  <si>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Primi i lidhur me kapitalin</t>
  </si>
  <si>
    <t>Rezerva rivleresimi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</si>
  <si>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</si>
  <si>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</si>
  <si>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</si>
  <si>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</si>
  <si>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</si>
  <si>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</si>
  <si>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</si>
  <si>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</si>
  <si>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</si>
  <si>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</si>
  <si>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</si>
  <si>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</si>
  <si>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</si>
  <si>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</si>
  <si>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</si>
  <si>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</si>
  <si>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</si>
  <si>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</si>
  <si>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</si>
  <si>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</si>
  <si>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</si>
  <si>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</si>
  <si>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</si>
  <si>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</si>
  <si>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</si>
  <si>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</si>
  <si>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</si>
  <si>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</si>
  <si>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</si>
  <si>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</si>
  <si>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</si>
  <si>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</si>
  <si>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</si>
  <si>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</si>
  <si>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</si>
  <si>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</si>
  <si>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</si>
  <si>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</si>
  <si>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</si>
  <si>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</si>
  <si>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</si>
  <si>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</si>
  <si>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</si>
  <si>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</si>
  <si>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</si>
  <si>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</si>
  <si>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</si>
  <si>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</si>
  <si>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</si>
  <si>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</si>
  <si>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</si>
  <si>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</si>
  <si>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</si>
  <si>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</si>
  <si>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</si>
  <si>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</si>
  <si>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</si>
  <si>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</si>
  <si>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</si>
  <si>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</si>
  <si>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</si>
  <si>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</si>
  <si>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</si>
  <si>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</si>
  <si>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</si>
  <si>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</si>
  <si>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</si>
  <si>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</si>
  <si>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</si>
  <si>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</si>
  <si>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</si>
  <si>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</si>
  <si>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</si>
  <si>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</si>
  <si>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</si>
  <si>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</si>
  <si>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</si>
  <si>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</si>
  <si>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</si>
  <si>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</si>
  <si>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</si>
  <si>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</si>
  <si>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</si>
  <si>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</si>
  <si>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</si>
  <si>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</si>
  <si>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</si>
  <si>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</si>
  <si>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</si>
  <si>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</si>
  <si>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</si>
  <si>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</si>
  <si>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</si>
  <si>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</si>
  <si>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</si>
  <si>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</si>
  <si>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</si>
  <si>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</si>
  <si>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</si>
  <si>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</si>
  <si>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</si>
  <si>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</si>
  <si>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</si>
  <si>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</si>
  <si>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</si>
  <si>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</si>
  <si>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</si>
  <si>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</si>
  <si>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</si>
  <si>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</si>
  <si>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</si>
  <si>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</si>
  <si>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</si>
  <si>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</si>
  <si>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</si>
  <si>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</si>
  <si>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</si>
  <si>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</si>
  <si>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</si>
  <si>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</si>
  <si>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</si>
  <si>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</si>
  <si>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</si>
  <si>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</si>
  <si>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</si>
  <si>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</si>
  <si>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Orlu Shpk</t>
  </si>
  <si>
    <t>L52609403Q</t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</si>
  <si>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</si>
  <si>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</t>
  </si>
  <si>
    <t>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</si>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</sst>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wrapText="1"/>
    </xf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69" fillId="0" borderId="16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6595" applyFont="1"/>
    <xf numFmtId="0" fontId="174" fillId="0" borderId="0" xfId="6596" applyNumberFormat="1" applyFont="1" applyFill="1" applyBorder="1" applyAlignment="1" applyProtection="1">
      <alignment wrapText="1"/>
    </xf>
    <xf numFmtId="0" fontId="180" fillId="0" borderId="0" xfId="6596" applyNumberFormat="1" applyFont="1" applyFill="1" applyBorder="1" applyAlignment="1" applyProtection="1">
      <alignment wrapText="1"/>
    </xf>
    <xf numFmtId="0" fontId="169" fillId="0" borderId="0" xfId="6596" applyNumberFormat="1" applyFont="1" applyFill="1" applyBorder="1" applyAlignment="1" applyProtection="1">
      <alignment wrapText="1"/>
    </xf>
    <xf numFmtId="0" fontId="178" fillId="0" borderId="0" xfId="6595" applyFont="1"/>
    <xf numFmtId="0" fontId="169" fillId="0" borderId="0" xfId="6595" applyNumberFormat="1" applyFont="1" applyFill="1" applyBorder="1" applyAlignment="1" applyProtection="1">
      <alignment wrapText="1"/>
    </xf>
    <xf numFmtId="0" fontId="171" fillId="0" borderId="0" xfId="6595" applyFont="1" applyBorder="1" applyAlignment="1">
      <alignment vertical="center"/>
    </xf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69" fillId="0" borderId="0" xfId="3275" applyFont="1" applyFill="1" applyAlignment="1">
      <alignment vertical="top" wrapText="1"/>
    </xf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6592" applyFont="1"/>
    <xf numFmtId="0" fontId="184" fillId="0" borderId="0" xfId="0" applyFont="1"/>
    <xf numFmtId="0" fontId="184" fillId="0" borderId="0" xfId="6592" applyFont="1"/>
    <xf numFmtId="0" fontId="126" fillId="0" borderId="0" xfId="6592" applyNumberFormat="1" applyFont="1" applyFill="1" applyBorder="1" applyAlignment="1" applyProtection="1">
      <alignment wrapText="1"/>
    </xf>
    <xf numFmtId="0" fontId="126" fillId="0" borderId="0" xfId="6593" applyFont="1" applyFill="1" applyBorder="1"/>
    <xf numFmtId="0" fontId="183" fillId="0" borderId="0" xfId="6592" applyFont="1" applyBorder="1"/>
    <xf numFmtId="0" fontId="185" fillId="0" borderId="0" xfId="6593" applyFont="1" applyFill="1" applyBorder="1"/>
    <xf numFmtId="0" fontId="186" fillId="0" borderId="0" xfId="6592" applyNumberFormat="1" applyFont="1" applyFill="1" applyBorder="1" applyAlignment="1" applyProtection="1">
      <alignment vertical="center"/>
    </xf>
    <xf numFmtId="0" fontId="187" fillId="0" borderId="0" xfId="6592" applyNumberFormat="1" applyFont="1" applyFill="1" applyBorder="1" applyAlignment="1" applyProtection="1">
      <alignment vertical="center"/>
    </xf>
    <xf numFmtId="0" fontId="186" fillId="0" borderId="0" xfId="6592" applyNumberFormat="1" applyFont="1" applyFill="1" applyBorder="1" applyAlignment="1" applyProtection="1">
      <alignment vertical="top" wrapText="1"/>
    </xf>
    <xf numFmtId="0" fontId="187" fillId="0" borderId="0" xfId="6592" applyNumberFormat="1" applyFont="1" applyFill="1" applyBorder="1" applyAlignment="1" applyProtection="1">
      <alignment vertical="top" wrapText="1"/>
    </xf>
    <xf numFmtId="0" fontId="187" fillId="0" borderId="0" xfId="6592" applyNumberFormat="1" applyFont="1" applyFill="1" applyBorder="1" applyAlignment="1" applyProtection="1">
      <alignment vertical="top"/>
    </xf>
    <xf numFmtId="0" fontId="187" fillId="60" borderId="0" xfId="6592" applyNumberFormat="1" applyFont="1" applyFill="1" applyBorder="1" applyAlignment="1" applyProtection="1">
      <alignment vertical="top"/>
    </xf>
    <xf numFmtId="0" fontId="186" fillId="0" borderId="0" xfId="6592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>
      <alignment horizontal="center"/>
    </xf>
    <xf numFmtId="3" fontId="166" fillId="0" borderId="0" xfId="0" applyNumberFormat="1" applyFont="1" applyFill="1" applyBorder="1" applyAlignment="1" applyProtection="1"/>
    <xf numFmtId="3" fontId="173" fillId="0" borderId="0" xfId="0" applyNumberFormat="1" applyFont="1"/>
    <xf numFmtId="3" fontId="166" fillId="0" borderId="0" xfId="215" applyNumberFormat="1" applyFont="1" applyFill="1" applyBorder="1" applyAlignment="1" applyProtection="1">
      <alignment horizontal="right" wrapText="1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78" fillId="0" borderId="26" xfId="0" applyNumberFormat="1" applyFont="1" applyBorder="1" applyAlignment="1">
      <alignment horizontal="right"/>
    </xf>
    <xf numFmtId="3" fontId="178" fillId="0" borderId="0" xfId="0" applyNumberFormat="1" applyFont="1" applyBorder="1" applyAlignment="1">
      <alignment horizontal="right"/>
    </xf>
    <xf numFmtId="3" fontId="178" fillId="0" borderId="26" xfId="0" applyNumberFormat="1" applyFont="1" applyFill="1" applyBorder="1" applyAlignment="1">
      <alignment horizontal="right"/>
    </xf>
    <xf numFmtId="3" fontId="173" fillId="0" borderId="16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59" borderId="0" xfId="215" applyNumberFormat="1" applyFont="1" applyFill="1" applyBorder="1" applyAlignment="1" applyProtection="1">
      <alignment horizontal="right" wrapText="1"/>
    </xf>
    <xf numFmtId="3" fontId="171" fillId="0" borderId="26" xfId="6592" applyNumberFormat="1" applyFont="1" applyBorder="1" applyAlignment="1">
      <alignment horizontal="right" vertical="center"/>
    </xf>
    <xf numFmtId="3" fontId="173" fillId="0" borderId="0" xfId="6592" applyNumberFormat="1" applyFont="1" applyAlignment="1">
      <alignment horizontal="right"/>
    </xf>
    <xf numFmtId="3" fontId="178" fillId="0" borderId="16" xfId="6592" applyNumberFormat="1" applyFont="1" applyFill="1" applyBorder="1" applyAlignment="1">
      <alignment horizontal="right"/>
    </xf>
    <xf numFmtId="3" fontId="167" fillId="0" borderId="0" xfId="3506" applyNumberFormat="1" applyFont="1" applyAlignment="1">
      <alignment horizontal="center" vertical="center"/>
    </xf>
    <xf numFmtId="3" fontId="168" fillId="0" borderId="0" xfId="3275" applyNumberFormat="1" applyFont="1" applyAlignment="1">
      <alignment horizontal="center"/>
    </xf>
    <xf numFmtId="3" fontId="173" fillId="0" borderId="0" xfId="6595" applyNumberFormat="1" applyFont="1"/>
    <xf numFmtId="3" fontId="173" fillId="62" borderId="27" xfId="6595" applyNumberFormat="1" applyFont="1" applyFill="1" applyBorder="1"/>
    <xf numFmtId="3" fontId="178" fillId="0" borderId="0" xfId="6595" applyNumberFormat="1" applyFont="1" applyBorder="1"/>
    <xf numFmtId="3" fontId="173" fillId="62" borderId="0" xfId="6595" applyNumberFormat="1" applyFont="1" applyFill="1" applyBorder="1"/>
    <xf numFmtId="3" fontId="172" fillId="0" borderId="0" xfId="6595" applyNumberFormat="1" applyFont="1" applyBorder="1" applyAlignment="1">
      <alignment vertical="center"/>
    </xf>
    <xf numFmtId="3" fontId="173" fillId="0" borderId="0" xfId="6595" applyNumberFormat="1" applyFont="1" applyBorder="1"/>
    <xf numFmtId="3" fontId="172" fillId="62" borderId="0" xfId="6595" applyNumberFormat="1" applyFont="1" applyFill="1" applyBorder="1" applyAlignment="1">
      <alignment vertical="center"/>
    </xf>
    <xf numFmtId="3" fontId="173" fillId="62" borderId="0" xfId="6595" applyNumberFormat="1" applyFont="1" applyFill="1"/>
    <xf numFmtId="3" fontId="178" fillId="0" borderId="26" xfId="6595" applyNumberFormat="1" applyFont="1" applyBorder="1"/>
    <xf numFmtId="3" fontId="178" fillId="0" borderId="16" xfId="6595" applyNumberFormat="1" applyFont="1" applyFill="1" applyBorder="1"/>
    <xf numFmtId="3" fontId="174" fillId="62" borderId="0" xfId="215" applyNumberFormat="1" applyFont="1" applyFill="1" applyBorder="1" applyAlignment="1" applyProtection="1">
      <alignment horizontal="right" wrapText="1"/>
    </xf>
    <xf numFmtId="3" fontId="171" fillId="0" borderId="26" xfId="6596" applyNumberFormat="1" applyFont="1" applyBorder="1" applyAlignment="1">
      <alignment horizontal="right" vertical="center"/>
    </xf>
    <xf numFmtId="3" fontId="178" fillId="0" borderId="16" xfId="6596" applyNumberFormat="1" applyFont="1" applyFill="1" applyBorder="1" applyAlignment="1">
      <alignment horizontal="right"/>
    </xf>
    <xf numFmtId="3" fontId="173" fillId="0" borderId="0" xfId="6596" applyNumberFormat="1" applyFont="1" applyAlignment="1">
      <alignment horizontal="right"/>
    </xf>
    <xf numFmtId="3" fontId="166" fillId="62" borderId="0" xfId="215" applyNumberFormat="1" applyFont="1" applyFill="1" applyBorder="1" applyAlignment="1" applyProtection="1">
      <alignment horizontal="right" wrapText="1"/>
    </xf>
    <xf numFmtId="3" fontId="173" fillId="0" borderId="0" xfId="0" applyNumberFormat="1" applyFont="1" applyFill="1"/>
    <xf numFmtId="3" fontId="178" fillId="0" borderId="26" xfId="0" applyNumberFormat="1" applyFont="1" applyBorder="1"/>
    <xf numFmtId="3" fontId="178" fillId="0" borderId="15" xfId="0" applyNumberFormat="1" applyFont="1" applyBorder="1"/>
    <xf numFmtId="3" fontId="178" fillId="59" borderId="16" xfId="0" applyNumberFormat="1" applyFont="1" applyFill="1" applyBorder="1"/>
    <xf numFmtId="3" fontId="176" fillId="0" borderId="0" xfId="3507" applyNumberFormat="1" applyFont="1" applyFill="1" applyBorder="1" applyAlignment="1">
      <alignment vertical="center"/>
    </xf>
    <xf numFmtId="3" fontId="183" fillId="0" borderId="0" xfId="6592" applyNumberFormat="1" applyFont="1"/>
    <xf numFmtId="3" fontId="126" fillId="0" borderId="0" xfId="6592" applyNumberFormat="1" applyFont="1" applyFill="1" applyBorder="1" applyAlignment="1" applyProtection="1">
      <alignment horizontal="center" vertical="center" wrapText="1"/>
    </xf>
    <xf numFmtId="3" fontId="126" fillId="0" borderId="0" xfId="6592" applyNumberFormat="1" applyFont="1" applyFill="1" applyBorder="1" applyAlignment="1" applyProtection="1">
      <alignment wrapText="1"/>
    </xf>
    <xf numFmtId="3" fontId="183" fillId="0" borderId="0" xfId="6592" applyNumberFormat="1" applyFont="1" applyBorder="1"/>
    <xf numFmtId="3" fontId="185" fillId="0" borderId="0" xfId="6592" applyNumberFormat="1" applyFont="1" applyFill="1" applyBorder="1" applyAlignment="1" applyProtection="1"/>
    <xf numFmtId="3" fontId="126" fillId="0" borderId="0" xfId="6592" applyNumberFormat="1" applyFont="1" applyFill="1" applyBorder="1" applyAlignment="1" applyProtection="1">
      <alignment horizontal="right" wrapText="1"/>
    </xf>
    <xf numFmtId="3" fontId="185" fillId="0" borderId="0" xfId="6594" applyNumberFormat="1" applyFont="1" applyBorder="1" applyAlignment="1">
      <alignment horizontal="right"/>
    </xf>
    <xf numFmtId="3" fontId="185" fillId="0" borderId="0" xfId="6594" applyNumberFormat="1" applyFont="1" applyFill="1" applyBorder="1" applyAlignment="1" applyProtection="1">
      <alignment horizontal="right" wrapText="1"/>
    </xf>
    <xf numFmtId="3" fontId="183" fillId="0" borderId="0" xfId="6592" applyNumberFormat="1" applyFont="1" applyBorder="1" applyAlignment="1">
      <alignment horizontal="right"/>
    </xf>
    <xf numFmtId="3" fontId="182" fillId="0" borderId="16" xfId="6592" applyNumberFormat="1" applyFont="1" applyFill="1" applyBorder="1" applyAlignment="1">
      <alignment horizontal="right"/>
    </xf>
    <xf numFmtId="3" fontId="185" fillId="0" borderId="0" xfId="6594" applyNumberFormat="1" applyFont="1" applyFill="1" applyBorder="1" applyAlignment="1">
      <alignment horizontal="right"/>
    </xf>
    <xf numFmtId="3" fontId="126" fillId="0" borderId="26" xfId="6594" applyNumberFormat="1" applyFont="1" applyBorder="1" applyAlignment="1">
      <alignment horizontal="right"/>
    </xf>
    <xf numFmtId="3" fontId="183" fillId="0" borderId="0" xfId="6592" applyNumberFormat="1" applyFont="1" applyAlignment="1">
      <alignment horizontal="right"/>
    </xf>
    <xf numFmtId="3" fontId="183" fillId="61" borderId="0" xfId="6592" applyNumberFormat="1" applyFont="1" applyFill="1" applyAlignment="1">
      <alignment horizontal="right"/>
    </xf>
    <xf numFmtId="3" fontId="182" fillId="0" borderId="26" xfId="6592" applyNumberFormat="1" applyFont="1" applyBorder="1" applyAlignment="1">
      <alignment horizontal="right"/>
    </xf>
    <xf numFmtId="3" fontId="182" fillId="61" borderId="26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82" fillId="59" borderId="16" xfId="6592" applyNumberFormat="1" applyFont="1" applyFill="1" applyBorder="1" applyAlignment="1">
      <alignment horizontal="right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29" workbookViewId="0">
      <selection activeCell="B67" sqref="B67"/>
    </sheetView>
  </sheetViews>
  <sheetFormatPr defaultColWidth="9.140625" defaultRowHeight="15"/>
  <cols>
    <col min="1" max="1" width="110.5703125" style="5" customWidth="1"/>
    <col min="2" max="3" width="15.7109375" style="62" customWidth="1"/>
    <col min="4" max="4" width="2.5703125" style="4" customWidth="1"/>
    <col min="5" max="6" width="11" style="5" bestFit="1" customWidth="1"/>
    <col min="7" max="7" width="9.5703125" style="5" bestFit="1" customWidth="1"/>
    <col min="8" max="16384" width="9.140625" style="5"/>
  </cols>
  <sheetData>
    <row r="1" spans="1:4">
      <c r="A1" s="12" t="s">
        <v>142</v>
      </c>
    </row>
    <row r="2" spans="1:4">
      <c r="A2" s="13" t="s">
        <v>137</v>
      </c>
    </row>
    <row r="3" spans="1:4">
      <c r="A3" s="13" t="s">
        <v>138</v>
      </c>
    </row>
    <row r="4" spans="1:4">
      <c r="A4" s="13" t="s">
        <v>37</v>
      </c>
    </row>
    <row r="5" spans="1:4">
      <c r="A5" s="12" t="s">
        <v>25</v>
      </c>
      <c r="B5" s="63"/>
      <c r="C5" s="63"/>
      <c r="D5" s="5"/>
    </row>
    <row r="6" spans="1:4">
      <c r="A6" s="10"/>
      <c r="B6" s="6" t="s">
        <v>5</v>
      </c>
      <c r="C6" s="6" t="s">
        <v>5</v>
      </c>
      <c r="D6" s="16"/>
    </row>
    <row r="7" spans="1:4">
      <c r="A7" s="10"/>
      <c r="B7" s="6" t="s">
        <v>6</v>
      </c>
      <c r="C7" s="6" t="s">
        <v>7</v>
      </c>
      <c r="D7" s="16"/>
    </row>
    <row r="8" spans="1:4">
      <c r="A8" s="11"/>
      <c r="B8" s="64"/>
      <c r="C8" s="64"/>
      <c r="D8" s="15"/>
    </row>
    <row r="9" spans="1:4">
      <c r="A9" s="8" t="s">
        <v>11</v>
      </c>
      <c r="B9" s="65"/>
      <c r="C9" s="65"/>
      <c r="D9" s="14"/>
    </row>
    <row r="10" spans="1:4">
      <c r="A10" s="22" t="s">
        <v>74</v>
      </c>
      <c r="B10" s="66">
        <v>7703165</v>
      </c>
      <c r="C10" s="66">
        <v>6113715</v>
      </c>
      <c r="D10" s="14"/>
    </row>
    <row r="11" spans="1:4">
      <c r="A11" s="22" t="s">
        <v>76</v>
      </c>
      <c r="B11" s="66"/>
      <c r="C11" s="66"/>
      <c r="D11" s="14"/>
    </row>
    <row r="12" spans="1:4">
      <c r="A12" s="22" t="s">
        <v>77</v>
      </c>
      <c r="B12" s="66"/>
      <c r="C12" s="66"/>
      <c r="D12" s="14"/>
    </row>
    <row r="13" spans="1:4">
      <c r="A13" s="22" t="s">
        <v>78</v>
      </c>
      <c r="B13" s="66"/>
      <c r="C13" s="66"/>
      <c r="D13" s="14"/>
    </row>
    <row r="14" spans="1:4">
      <c r="A14" s="22" t="s">
        <v>75</v>
      </c>
      <c r="B14" s="66">
        <v>2440086</v>
      </c>
      <c r="C14" s="66">
        <v>51687</v>
      </c>
      <c r="D14" s="14"/>
    </row>
    <row r="15" spans="1:4">
      <c r="A15" s="8" t="s">
        <v>12</v>
      </c>
      <c r="B15" s="66"/>
      <c r="C15" s="66"/>
      <c r="D15" s="14"/>
    </row>
    <row r="16" spans="1:4">
      <c r="A16" s="8" t="s">
        <v>13</v>
      </c>
      <c r="B16" s="66"/>
      <c r="C16" s="66"/>
      <c r="D16" s="14"/>
    </row>
    <row r="17" spans="1:4">
      <c r="A17" s="8" t="s">
        <v>14</v>
      </c>
      <c r="B17" s="66"/>
      <c r="C17" s="66"/>
      <c r="D17" s="14"/>
    </row>
    <row r="18" spans="1:4">
      <c r="A18" s="8" t="s">
        <v>15</v>
      </c>
      <c r="B18" s="65"/>
      <c r="C18" s="65"/>
      <c r="D18" s="14"/>
    </row>
    <row r="19" spans="1:4">
      <c r="A19" s="22" t="s">
        <v>15</v>
      </c>
      <c r="B19" s="66">
        <v>-1028582</v>
      </c>
      <c r="C19" s="66">
        <v>-691114</v>
      </c>
      <c r="D19" s="14"/>
    </row>
    <row r="20" spans="1:4">
      <c r="A20" s="22" t="s">
        <v>42</v>
      </c>
      <c r="B20" s="66">
        <v>-2537003</v>
      </c>
      <c r="C20" s="66">
        <v>0</v>
      </c>
      <c r="D20" s="14"/>
    </row>
    <row r="21" spans="1:4">
      <c r="A21" s="8" t="s">
        <v>35</v>
      </c>
      <c r="B21" s="65"/>
      <c r="C21" s="65"/>
      <c r="D21" s="14"/>
    </row>
    <row r="22" spans="1:4">
      <c r="A22" s="22" t="s">
        <v>43</v>
      </c>
      <c r="B22" s="66">
        <v>-1599820</v>
      </c>
      <c r="C22" s="66">
        <v>-1584216</v>
      </c>
      <c r="D22" s="14"/>
    </row>
    <row r="23" spans="1:4">
      <c r="A23" s="22" t="s">
        <v>44</v>
      </c>
      <c r="B23" s="66">
        <v>-268272</v>
      </c>
      <c r="C23" s="66">
        <v>-264576</v>
      </c>
      <c r="D23" s="14"/>
    </row>
    <row r="24" spans="1:4">
      <c r="A24" s="22" t="s">
        <v>46</v>
      </c>
      <c r="B24" s="66"/>
      <c r="C24" s="66"/>
      <c r="D24" s="14"/>
    </row>
    <row r="25" spans="1:4">
      <c r="A25" s="8" t="s">
        <v>16</v>
      </c>
      <c r="B25" s="66"/>
      <c r="C25" s="66"/>
      <c r="D25" s="14"/>
    </row>
    <row r="26" spans="1:4">
      <c r="A26" s="8" t="s">
        <v>31</v>
      </c>
      <c r="B26" s="66">
        <v>-1465748</v>
      </c>
      <c r="C26" s="66">
        <v>-1709328</v>
      </c>
      <c r="D26" s="14"/>
    </row>
    <row r="27" spans="1:4">
      <c r="A27" s="8" t="s">
        <v>17</v>
      </c>
      <c r="B27" s="66"/>
      <c r="C27" s="66">
        <v>-655235</v>
      </c>
      <c r="D27" s="14"/>
    </row>
    <row r="28" spans="1:4">
      <c r="A28" s="8" t="s">
        <v>4</v>
      </c>
      <c r="B28" s="65"/>
      <c r="C28" s="65"/>
      <c r="D28" s="14"/>
    </row>
    <row r="29" spans="1:4" ht="15" customHeight="1">
      <c r="A29" s="22" t="s">
        <v>47</v>
      </c>
      <c r="B29" s="66"/>
      <c r="C29" s="66"/>
      <c r="D29" s="14"/>
    </row>
    <row r="30" spans="1:4" ht="15" customHeight="1">
      <c r="A30" s="22" t="s">
        <v>45</v>
      </c>
      <c r="B30" s="66"/>
      <c r="C30" s="66"/>
      <c r="D30" s="14"/>
    </row>
    <row r="31" spans="1:4" ht="15" customHeight="1">
      <c r="A31" s="22" t="s">
        <v>54</v>
      </c>
      <c r="B31" s="66"/>
      <c r="C31" s="66"/>
      <c r="D31" s="14"/>
    </row>
    <row r="32" spans="1:4" ht="15" customHeight="1">
      <c r="A32" s="22" t="s">
        <v>48</v>
      </c>
      <c r="B32" s="66"/>
      <c r="C32" s="66"/>
      <c r="D32" s="14"/>
    </row>
    <row r="33" spans="1:4" ht="15" customHeight="1">
      <c r="A33" s="22" t="s">
        <v>53</v>
      </c>
      <c r="B33" s="66"/>
      <c r="C33" s="66"/>
      <c r="D33" s="14"/>
    </row>
    <row r="34" spans="1:4" ht="15" customHeight="1">
      <c r="A34" s="22" t="s">
        <v>49</v>
      </c>
      <c r="B34" s="66"/>
      <c r="C34" s="66"/>
      <c r="D34" s="14"/>
    </row>
    <row r="35" spans="1:4">
      <c r="A35" s="8" t="s">
        <v>18</v>
      </c>
      <c r="B35" s="66"/>
      <c r="C35" s="66"/>
      <c r="D35" s="14"/>
    </row>
    <row r="36" spans="1:4">
      <c r="A36" s="8" t="s">
        <v>36</v>
      </c>
      <c r="B36" s="65"/>
      <c r="C36" s="65"/>
      <c r="D36" s="14"/>
    </row>
    <row r="37" spans="1:4">
      <c r="A37" s="22" t="s">
        <v>50</v>
      </c>
      <c r="B37" s="66"/>
      <c r="C37" s="66"/>
      <c r="D37" s="14"/>
    </row>
    <row r="38" spans="1:4">
      <c r="A38" s="22" t="s">
        <v>52</v>
      </c>
      <c r="B38" s="66"/>
      <c r="C38" s="66"/>
      <c r="D38" s="14"/>
    </row>
    <row r="39" spans="1:4">
      <c r="A39" s="22" t="s">
        <v>51</v>
      </c>
      <c r="B39" s="66"/>
      <c r="C39" s="66"/>
      <c r="D39" s="14"/>
    </row>
    <row r="40" spans="1:4">
      <c r="A40" s="8" t="s">
        <v>19</v>
      </c>
      <c r="B40" s="66"/>
      <c r="C40" s="66"/>
      <c r="D40" s="14"/>
    </row>
    <row r="41" spans="1:4">
      <c r="A41" s="28" t="s">
        <v>56</v>
      </c>
      <c r="B41" s="66"/>
      <c r="C41" s="66"/>
      <c r="D41" s="14"/>
    </row>
    <row r="42" spans="1:4">
      <c r="A42" s="8" t="s">
        <v>20</v>
      </c>
      <c r="B42" s="67">
        <f>SUM(B9:B41)</f>
        <v>3243826</v>
      </c>
      <c r="C42" s="67">
        <f>SUM(C9:C41)</f>
        <v>1260933</v>
      </c>
      <c r="D42" s="17"/>
    </row>
    <row r="43" spans="1:4">
      <c r="A43" s="8" t="s">
        <v>1</v>
      </c>
      <c r="B43" s="68"/>
      <c r="C43" s="68"/>
      <c r="D43" s="17"/>
    </row>
    <row r="44" spans="1:4">
      <c r="A44" s="22" t="s">
        <v>21</v>
      </c>
      <c r="B44" s="66"/>
      <c r="C44" s="66">
        <v>-64248</v>
      </c>
      <c r="D44" s="14"/>
    </row>
    <row r="45" spans="1:4">
      <c r="A45" s="22" t="s">
        <v>22</v>
      </c>
      <c r="B45" s="66"/>
      <c r="C45" s="66"/>
      <c r="D45" s="14"/>
    </row>
    <row r="46" spans="1:4">
      <c r="A46" s="22" t="s">
        <v>34</v>
      </c>
      <c r="B46" s="66"/>
      <c r="C46" s="66"/>
      <c r="D46" s="14"/>
    </row>
    <row r="47" spans="1:4">
      <c r="A47" s="8" t="s">
        <v>38</v>
      </c>
      <c r="B47" s="69">
        <f>SUM(B42:B46)</f>
        <v>3243826</v>
      </c>
      <c r="C47" s="69">
        <f>SUM(C42:C46)</f>
        <v>1196685</v>
      </c>
      <c r="D47" s="17"/>
    </row>
    <row r="48" spans="1:4" ht="15.75" thickBot="1">
      <c r="A48" s="23"/>
      <c r="B48" s="70"/>
      <c r="C48" s="70"/>
      <c r="D48" s="18"/>
    </row>
    <row r="49" spans="1:4" ht="15.75" thickTop="1">
      <c r="A49" s="24" t="s">
        <v>39</v>
      </c>
      <c r="B49" s="71"/>
      <c r="C49" s="71"/>
      <c r="D49" s="18"/>
    </row>
    <row r="50" spans="1:4">
      <c r="A50" s="22" t="s">
        <v>26</v>
      </c>
      <c r="B50" s="72"/>
      <c r="C50" s="72"/>
      <c r="D50" s="14"/>
    </row>
    <row r="51" spans="1:4">
      <c r="A51" s="22" t="s">
        <v>27</v>
      </c>
      <c r="B51" s="72"/>
      <c r="C51" s="72"/>
      <c r="D51" s="14"/>
    </row>
    <row r="52" spans="1:4">
      <c r="A52" s="22" t="s">
        <v>28</v>
      </c>
      <c r="B52" s="72"/>
      <c r="C52" s="72"/>
      <c r="D52" s="15"/>
    </row>
    <row r="53" spans="1:4" ht="15" customHeight="1">
      <c r="A53" s="22" t="s">
        <v>29</v>
      </c>
      <c r="B53" s="72"/>
      <c r="C53" s="72"/>
      <c r="D53" s="19"/>
    </row>
    <row r="54" spans="1:4">
      <c r="A54" s="29" t="s">
        <v>8</v>
      </c>
      <c r="B54" s="72"/>
      <c r="C54" s="72"/>
      <c r="D54" s="1"/>
    </row>
    <row r="55" spans="1:4">
      <c r="A55" s="24" t="s">
        <v>40</v>
      </c>
      <c r="B55" s="73">
        <f>SUM(B50:B54)</f>
        <v>0</v>
      </c>
      <c r="C55" s="73">
        <f>SUM(C50:C54)</f>
        <v>0</v>
      </c>
      <c r="D55" s="19"/>
    </row>
    <row r="56" spans="1:4">
      <c r="A56" s="25"/>
      <c r="B56" s="74"/>
      <c r="C56" s="74"/>
      <c r="D56" s="19"/>
    </row>
    <row r="57" spans="1:4" ht="15.75" thickBot="1">
      <c r="A57" s="24" t="s">
        <v>41</v>
      </c>
      <c r="B57" s="75">
        <f>B47+B55</f>
        <v>3243826</v>
      </c>
      <c r="C57" s="75">
        <f>C47+C55</f>
        <v>1196685</v>
      </c>
      <c r="D57" s="19"/>
    </row>
    <row r="58" spans="1:4" ht="15.75" thickTop="1">
      <c r="A58" s="25"/>
      <c r="B58" s="74"/>
      <c r="C58" s="74"/>
      <c r="D58" s="19"/>
    </row>
    <row r="59" spans="1:4">
      <c r="A59" s="26" t="s">
        <v>30</v>
      </c>
      <c r="B59" s="74"/>
      <c r="C59" s="74"/>
      <c r="D59" s="20"/>
    </row>
    <row r="60" spans="1:4">
      <c r="A60" s="25" t="s">
        <v>23</v>
      </c>
      <c r="B60" s="66"/>
      <c r="C60" s="66"/>
      <c r="D60" s="20"/>
    </row>
    <row r="61" spans="1:4">
      <c r="A61" s="25" t="s">
        <v>24</v>
      </c>
      <c r="B61" s="66"/>
      <c r="C61" s="66"/>
      <c r="D61" s="20"/>
    </row>
    <row r="62" spans="1:4">
      <c r="A62" s="2"/>
      <c r="B62" s="76"/>
      <c r="C62" s="76"/>
      <c r="D62" s="20"/>
    </row>
    <row r="63" spans="1:4">
      <c r="A63" s="2"/>
      <c r="B63" s="76"/>
      <c r="C63" s="76"/>
      <c r="D63" s="20"/>
    </row>
    <row r="64" spans="1:4">
      <c r="A64" s="3" t="s">
        <v>57</v>
      </c>
      <c r="B64" s="76"/>
      <c r="C64" s="76"/>
      <c r="D64" s="20"/>
    </row>
    <row r="65" spans="1:4">
      <c r="A65" s="27"/>
      <c r="B65" s="77"/>
      <c r="C65" s="77"/>
      <c r="D65" s="21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54"/>
  <sheetViews>
    <sheetView topLeftCell="A25" workbookViewId="0">
      <selection activeCell="D34" sqref="D34"/>
    </sheetView>
  </sheetViews>
  <sheetFormatPr defaultColWidth="9.140625" defaultRowHeight="15"/>
  <cols>
    <col min="1" max="1" width="57.7109375" style="30" customWidth="1"/>
    <col min="2" max="2" width="13.85546875" style="78" customWidth="1"/>
    <col min="3" max="3" width="14.28515625" style="78" customWidth="1"/>
    <col min="4" max="4" width="10.7109375" style="30" customWidth="1"/>
    <col min="5" max="5" width="10.140625" style="30" customWidth="1"/>
    <col min="6" max="6" width="10.7109375" style="30" customWidth="1"/>
    <col min="7" max="7" width="11.5703125" style="30" customWidth="1"/>
    <col min="8" max="8" width="84.28515625" style="30" customWidth="1"/>
    <col min="9" max="16384" width="9.140625" style="30"/>
  </cols>
  <sheetData>
    <row r="1" spans="1:6">
      <c r="A1" s="34" t="str">
        <f>'2.1-Pasqyra e Perform. (natyra)'!A1</f>
        <v>Pasqyrat financiare te vitit 2021</v>
      </c>
    </row>
    <row r="2" spans="1:6">
      <c r="A2" s="40" t="s">
        <v>137</v>
      </c>
    </row>
    <row r="3" spans="1:6">
      <c r="A3" s="40" t="s">
        <v>138</v>
      </c>
    </row>
    <row r="4" spans="1:6" ht="15.75" customHeight="1">
      <c r="A4" s="40" t="s">
        <v>37</v>
      </c>
    </row>
    <row r="5" spans="1:6" ht="15.75" customHeight="1">
      <c r="A5" s="34" t="s">
        <v>87</v>
      </c>
    </row>
    <row r="6" spans="1:6" ht="15" customHeight="1">
      <c r="A6" s="116"/>
      <c r="B6" s="39" t="s">
        <v>5</v>
      </c>
      <c r="C6" s="39" t="s">
        <v>5</v>
      </c>
    </row>
    <row r="7" spans="1:6" ht="15" customHeight="1">
      <c r="A7" s="116"/>
      <c r="B7" s="39" t="s">
        <v>6</v>
      </c>
      <c r="C7" s="39" t="s">
        <v>7</v>
      </c>
    </row>
    <row r="8" spans="1:6">
      <c r="A8" s="38"/>
    </row>
    <row r="9" spans="1:6">
      <c r="A9" s="37" t="s">
        <v>86</v>
      </c>
    </row>
    <row r="10" spans="1:6">
      <c r="A10" s="22" t="s">
        <v>74</v>
      </c>
      <c r="B10" s="66">
        <f>'2.1-Pasqyra e Perform. (natyra)'!B10</f>
        <v>7703165</v>
      </c>
      <c r="C10" s="66">
        <f>'2.1-Pasqyra e Perform. (natyra)'!C10</f>
        <v>6113715</v>
      </c>
      <c r="E10" s="5"/>
      <c r="F10" s="5"/>
    </row>
    <row r="11" spans="1:6">
      <c r="A11" s="22" t="s">
        <v>76</v>
      </c>
      <c r="B11" s="66"/>
      <c r="C11" s="66"/>
      <c r="E11" s="5"/>
      <c r="F11" s="5"/>
    </row>
    <row r="12" spans="1:6">
      <c r="A12" s="22" t="s">
        <v>77</v>
      </c>
      <c r="B12" s="66"/>
      <c r="C12" s="66"/>
      <c r="E12" s="5"/>
      <c r="F12" s="5"/>
    </row>
    <row r="13" spans="1:6">
      <c r="A13" s="22" t="s">
        <v>78</v>
      </c>
      <c r="B13" s="66"/>
      <c r="C13" s="66"/>
      <c r="E13" s="5"/>
      <c r="F13" s="5"/>
    </row>
    <row r="14" spans="1:6">
      <c r="A14" s="22" t="s">
        <v>75</v>
      </c>
      <c r="B14" s="66">
        <f>'2.1-Pasqyra e Perform. (natyra)'!B14</f>
        <v>2440086</v>
      </c>
      <c r="C14" s="66">
        <f>'2.1-Pasqyra e Perform. (natyra)'!C14</f>
        <v>51687</v>
      </c>
      <c r="E14" s="5"/>
      <c r="F14" s="5"/>
    </row>
    <row r="15" spans="1:6">
      <c r="A15" s="37" t="s">
        <v>85</v>
      </c>
      <c r="B15" s="79"/>
      <c r="C15" s="79"/>
    </row>
    <row r="16" spans="1:6">
      <c r="A16" s="37" t="s">
        <v>84</v>
      </c>
      <c r="B16" s="80">
        <f>SUM(B10:B15)</f>
        <v>10143251</v>
      </c>
      <c r="C16" s="80">
        <f>SUM(C10:C15)</f>
        <v>6165402</v>
      </c>
    </row>
    <row r="17" spans="1:8">
      <c r="A17" s="37" t="s">
        <v>83</v>
      </c>
      <c r="B17" s="81"/>
      <c r="C17" s="81"/>
    </row>
    <row r="18" spans="1:8">
      <c r="A18" s="37" t="s">
        <v>82</v>
      </c>
      <c r="B18" s="81">
        <f>'2.1-Pasqyra e Perform. (natyra)'!B19+'2.1-Pasqyra e Perform. (natyra)'!B20+'2.1-Pasqyra e Perform. (natyra)'!B22+'2.1-Pasqyra e Perform. (natyra)'!B23+'2.1-Pasqyra e Perform. (natyra)'!B26+'2.1-Pasqyra e Perform. (natyra)'!B27</f>
        <v>-6899425</v>
      </c>
      <c r="C18" s="81">
        <f>'2.1-Pasqyra e Perform. (natyra)'!C19+'2.1-Pasqyra e Perform. (natyra)'!C22+'2.1-Pasqyra e Perform. (natyra)'!C23+'2.1-Pasqyra e Perform. (natyra)'!C26+'2.1-Pasqyra e Perform. (natyra)'!C27+'2.1-Pasqyra e Perform. (natyra)'!C20</f>
        <v>-4904469</v>
      </c>
    </row>
    <row r="19" spans="1:8">
      <c r="A19" s="37" t="s">
        <v>4</v>
      </c>
      <c r="B19" s="82"/>
      <c r="C19" s="83"/>
    </row>
    <row r="20" spans="1:8">
      <c r="A20" s="22" t="s">
        <v>81</v>
      </c>
      <c r="B20" s="84"/>
      <c r="C20" s="81"/>
    </row>
    <row r="21" spans="1:8">
      <c r="A21" s="22" t="s">
        <v>47</v>
      </c>
      <c r="B21" s="84"/>
      <c r="C21" s="81"/>
      <c r="H21" s="22"/>
    </row>
    <row r="22" spans="1:8">
      <c r="A22" s="22" t="s">
        <v>45</v>
      </c>
      <c r="B22" s="84"/>
      <c r="C22" s="81"/>
      <c r="H22" s="22"/>
    </row>
    <row r="23" spans="1:8" ht="30">
      <c r="A23" s="22" t="s">
        <v>54</v>
      </c>
      <c r="B23" s="84"/>
      <c r="C23" s="81"/>
      <c r="H23" s="22"/>
    </row>
    <row r="24" spans="1:8" ht="45">
      <c r="A24" s="22" t="s">
        <v>48</v>
      </c>
      <c r="B24" s="84"/>
      <c r="C24" s="81"/>
    </row>
    <row r="25" spans="1:8" ht="30">
      <c r="A25" s="22" t="s">
        <v>53</v>
      </c>
      <c r="B25" s="84"/>
      <c r="C25" s="81"/>
    </row>
    <row r="26" spans="1:8" ht="30">
      <c r="A26" s="22" t="s">
        <v>49</v>
      </c>
      <c r="B26" s="84"/>
      <c r="C26" s="81"/>
    </row>
    <row r="27" spans="1:8">
      <c r="A27" s="37" t="s">
        <v>18</v>
      </c>
      <c r="B27" s="84"/>
      <c r="C27" s="81"/>
    </row>
    <row r="28" spans="1:8">
      <c r="A28" s="37" t="s">
        <v>80</v>
      </c>
      <c r="B28" s="82"/>
      <c r="C28" s="83"/>
    </row>
    <row r="29" spans="1:8">
      <c r="A29" s="22" t="s">
        <v>50</v>
      </c>
      <c r="B29" s="84"/>
      <c r="C29" s="81"/>
    </row>
    <row r="30" spans="1:8" ht="30">
      <c r="A30" s="22" t="s">
        <v>52</v>
      </c>
      <c r="B30" s="84"/>
      <c r="C30" s="81"/>
    </row>
    <row r="31" spans="1:8">
      <c r="A31" s="22" t="s">
        <v>51</v>
      </c>
      <c r="B31" s="84"/>
      <c r="C31" s="81"/>
    </row>
    <row r="32" spans="1:8">
      <c r="A32" s="36" t="s">
        <v>79</v>
      </c>
      <c r="B32" s="84"/>
      <c r="C32" s="84"/>
    </row>
    <row r="33" spans="1:4">
      <c r="A33" s="8" t="s">
        <v>56</v>
      </c>
      <c r="B33" s="85"/>
      <c r="C33" s="85"/>
    </row>
    <row r="34" spans="1:4">
      <c r="A34" s="35" t="s">
        <v>20</v>
      </c>
      <c r="B34" s="86">
        <f>SUM(B16:B33)</f>
        <v>3243826</v>
      </c>
      <c r="C34" s="86">
        <f>SUM(C16:C33)</f>
        <v>1260933</v>
      </c>
      <c r="D34" s="78"/>
    </row>
    <row r="35" spans="1:4">
      <c r="A35" s="8" t="s">
        <v>1</v>
      </c>
    </row>
    <row r="36" spans="1:4">
      <c r="A36" s="22" t="s">
        <v>21</v>
      </c>
      <c r="B36" s="85">
        <f>'2.1-Pasqyra e Perform. (natyra)'!B44</f>
        <v>0</v>
      </c>
      <c r="C36" s="85">
        <f>'2.1-Pasqyra e Perform. (natyra)'!C44</f>
        <v>-64248</v>
      </c>
    </row>
    <row r="37" spans="1:4">
      <c r="A37" s="22" t="s">
        <v>22</v>
      </c>
      <c r="B37" s="85"/>
      <c r="C37" s="85"/>
    </row>
    <row r="38" spans="1:4">
      <c r="A38" s="22" t="s">
        <v>34</v>
      </c>
      <c r="B38" s="79"/>
      <c r="C38" s="79"/>
    </row>
    <row r="39" spans="1:4" ht="15.75" thickBot="1">
      <c r="A39" s="8" t="s">
        <v>38</v>
      </c>
      <c r="B39" s="87">
        <f>SUM(B34:B38)</f>
        <v>3243826</v>
      </c>
      <c r="C39" s="87">
        <f>SUM(C34:C38)</f>
        <v>1196685</v>
      </c>
    </row>
    <row r="40" spans="1:4" ht="15.75" thickTop="1">
      <c r="A40" s="33" t="s">
        <v>39</v>
      </c>
      <c r="B40" s="71"/>
      <c r="C40" s="71"/>
    </row>
    <row r="41" spans="1:4" ht="30">
      <c r="A41" s="22" t="s">
        <v>26</v>
      </c>
      <c r="B41" s="88"/>
      <c r="C41" s="88"/>
    </row>
    <row r="42" spans="1:4">
      <c r="A42" s="22" t="s">
        <v>27</v>
      </c>
      <c r="B42" s="88"/>
      <c r="C42" s="88"/>
    </row>
    <row r="43" spans="1:4" ht="30">
      <c r="A43" s="22" t="s">
        <v>28</v>
      </c>
      <c r="B43" s="88"/>
      <c r="C43" s="88"/>
    </row>
    <row r="44" spans="1:4">
      <c r="A44" s="22" t="s">
        <v>29</v>
      </c>
      <c r="B44" s="88"/>
      <c r="C44" s="88"/>
    </row>
    <row r="45" spans="1:4">
      <c r="A45" s="22" t="s">
        <v>8</v>
      </c>
      <c r="B45" s="88"/>
      <c r="C45" s="88"/>
    </row>
    <row r="46" spans="1:4" ht="29.25">
      <c r="A46" s="33" t="s">
        <v>40</v>
      </c>
      <c r="B46" s="89">
        <f>SUM(B41:B45)</f>
        <v>0</v>
      </c>
      <c r="C46" s="89">
        <f>SUM(C41:C45)</f>
        <v>0</v>
      </c>
    </row>
    <row r="47" spans="1:4" ht="30" thickBot="1">
      <c r="A47" s="33" t="s">
        <v>41</v>
      </c>
      <c r="B47" s="90">
        <f>B39+B46</f>
        <v>3243826</v>
      </c>
      <c r="C47" s="90">
        <f>C39+C46</f>
        <v>1196685</v>
      </c>
    </row>
    <row r="48" spans="1:4" ht="15.75" thickTop="1">
      <c r="A48" s="32" t="s">
        <v>30</v>
      </c>
      <c r="B48" s="91"/>
      <c r="C48" s="91"/>
    </row>
    <row r="49" spans="1:3">
      <c r="A49" s="31" t="s">
        <v>23</v>
      </c>
      <c r="B49" s="92"/>
      <c r="C49" s="92"/>
    </row>
    <row r="50" spans="1:3">
      <c r="A50" s="31" t="s">
        <v>24</v>
      </c>
      <c r="B50" s="92"/>
      <c r="C50" s="92"/>
    </row>
    <row r="51" spans="1:3">
      <c r="A51" s="2"/>
      <c r="B51" s="76"/>
      <c r="C51" s="76"/>
    </row>
    <row r="52" spans="1:3">
      <c r="A52" s="2"/>
      <c r="B52" s="76"/>
      <c r="C52" s="76"/>
    </row>
    <row r="53" spans="1:3">
      <c r="A53" s="3" t="s">
        <v>140</v>
      </c>
      <c r="B53" s="76"/>
      <c r="C53" s="76"/>
    </row>
    <row r="54" spans="1:3">
      <c r="A54" s="30" t="s">
        <v>141</v>
      </c>
    </row>
  </sheetData>
  <mergeCells count="1"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72"/>
  <sheetViews>
    <sheetView showGridLines="0" topLeftCell="B40" workbookViewId="0">
      <selection activeCell="C76" sqref="C76"/>
    </sheetView>
  </sheetViews>
  <sheetFormatPr defaultColWidth="9.140625" defaultRowHeight="15"/>
  <cols>
    <col min="1" max="1" width="9.7109375" style="5" customWidth="1"/>
    <col min="2" max="2" width="52.7109375" style="5" customWidth="1"/>
    <col min="3" max="3" width="13.140625" style="63" customWidth="1"/>
    <col min="4" max="4" width="13.85546875" style="63" customWidth="1"/>
    <col min="5" max="5" width="11.5703125" style="5" customWidth="1"/>
    <col min="6" max="16384" width="9.140625" style="5"/>
  </cols>
  <sheetData>
    <row r="1" spans="2:4">
      <c r="B1" s="12" t="str">
        <f>'2.1-Pasqyra e Perform. (natyra)'!A1</f>
        <v>Pasqyrat financiare te vitit 2021</v>
      </c>
    </row>
    <row r="2" spans="2:4">
      <c r="B2" s="13" t="s">
        <v>137</v>
      </c>
    </row>
    <row r="3" spans="2:4">
      <c r="B3" s="13" t="s">
        <v>138</v>
      </c>
    </row>
    <row r="4" spans="2:4">
      <c r="B4" s="13" t="s">
        <v>37</v>
      </c>
    </row>
    <row r="5" spans="2:4">
      <c r="B5" s="12" t="s">
        <v>136</v>
      </c>
      <c r="C5" s="64"/>
      <c r="D5" s="64"/>
    </row>
    <row r="6" spans="2:4">
      <c r="B6" s="13"/>
      <c r="C6" s="64"/>
      <c r="D6" s="64"/>
    </row>
    <row r="7" spans="2:4">
      <c r="B7" s="117"/>
      <c r="C7" s="6" t="s">
        <v>5</v>
      </c>
      <c r="D7" s="6" t="s">
        <v>5</v>
      </c>
    </row>
    <row r="8" spans="2:4" ht="14.1" customHeight="1">
      <c r="B8" s="117"/>
      <c r="C8" s="6" t="s">
        <v>6</v>
      </c>
      <c r="D8" s="6" t="s">
        <v>7</v>
      </c>
    </row>
    <row r="9" spans="2:4" ht="14.1" customHeight="1">
      <c r="B9" s="11"/>
      <c r="C9" s="64"/>
      <c r="D9" s="64"/>
    </row>
    <row r="10" spans="2:4" ht="14.1" customHeight="1">
      <c r="B10" s="8" t="s">
        <v>113</v>
      </c>
      <c r="C10" s="64"/>
      <c r="D10" s="64"/>
    </row>
    <row r="11" spans="2:4" ht="14.1" customHeight="1">
      <c r="B11" s="7" t="s">
        <v>135</v>
      </c>
      <c r="C11" s="64">
        <v>3243826</v>
      </c>
      <c r="D11" s="64">
        <v>1260933</v>
      </c>
    </row>
    <row r="12" spans="2:4" ht="14.1" customHeight="1">
      <c r="B12" s="46" t="s">
        <v>134</v>
      </c>
      <c r="C12" s="64"/>
      <c r="D12" s="64"/>
    </row>
    <row r="13" spans="2:4" ht="14.1" customHeight="1">
      <c r="B13" s="44" t="s">
        <v>133</v>
      </c>
      <c r="C13" s="64"/>
      <c r="D13" s="64"/>
    </row>
    <row r="14" spans="2:4" ht="14.1" customHeight="1">
      <c r="B14" s="44" t="s">
        <v>132</v>
      </c>
      <c r="C14" s="64"/>
      <c r="D14" s="64">
        <v>-64248</v>
      </c>
    </row>
    <row r="15" spans="2:4">
      <c r="B15" s="45" t="s">
        <v>31</v>
      </c>
      <c r="C15" s="64">
        <v>1465748</v>
      </c>
      <c r="D15" s="64">
        <v>1709328</v>
      </c>
    </row>
    <row r="16" spans="2:4">
      <c r="B16" s="44" t="s">
        <v>16</v>
      </c>
      <c r="C16" s="64"/>
      <c r="D16" s="64"/>
    </row>
    <row r="17" spans="2:4">
      <c r="B17" s="44" t="s">
        <v>131</v>
      </c>
      <c r="C17" s="64"/>
      <c r="D17" s="64"/>
    </row>
    <row r="18" spans="2:4">
      <c r="B18" s="44" t="s">
        <v>130</v>
      </c>
      <c r="C18" s="64"/>
      <c r="D18" s="64"/>
    </row>
    <row r="19" spans="2:4">
      <c r="B19" s="44" t="s">
        <v>129</v>
      </c>
      <c r="C19" s="64"/>
      <c r="D19" s="64"/>
    </row>
    <row r="20" spans="2:4">
      <c r="B20" s="44" t="s">
        <v>128</v>
      </c>
      <c r="C20" s="64"/>
      <c r="D20" s="64"/>
    </row>
    <row r="21" spans="2:4">
      <c r="B21" s="44" t="s">
        <v>127</v>
      </c>
      <c r="C21" s="64"/>
      <c r="D21" s="64"/>
    </row>
    <row r="22" spans="2:4">
      <c r="B22" s="44" t="s">
        <v>92</v>
      </c>
      <c r="C22" s="64"/>
      <c r="D22" s="64"/>
    </row>
    <row r="23" spans="2:4">
      <c r="B23" s="44" t="s">
        <v>92</v>
      </c>
      <c r="C23" s="64"/>
      <c r="D23" s="64"/>
    </row>
    <row r="24" spans="2:4">
      <c r="B24" s="44"/>
      <c r="C24" s="64"/>
      <c r="D24" s="64"/>
    </row>
    <row r="25" spans="2:4" ht="14.1" customHeight="1">
      <c r="B25" s="7" t="s">
        <v>126</v>
      </c>
      <c r="C25" s="64"/>
      <c r="D25" s="64"/>
    </row>
    <row r="26" spans="2:4" ht="14.1" customHeight="1">
      <c r="B26" s="44" t="s">
        <v>125</v>
      </c>
      <c r="C26" s="64">
        <v>-846084</v>
      </c>
      <c r="D26" s="64"/>
    </row>
    <row r="27" spans="2:4">
      <c r="B27" s="44" t="s">
        <v>124</v>
      </c>
      <c r="C27" s="64"/>
      <c r="D27" s="64"/>
    </row>
    <row r="28" spans="2:4">
      <c r="B28" s="44" t="s">
        <v>123</v>
      </c>
      <c r="C28" s="64"/>
      <c r="D28" s="64"/>
    </row>
    <row r="29" spans="2:4">
      <c r="B29" s="44" t="s">
        <v>92</v>
      </c>
      <c r="C29" s="64"/>
      <c r="D29" s="64"/>
    </row>
    <row r="30" spans="2:4">
      <c r="B30" s="44"/>
      <c r="C30" s="64"/>
      <c r="D30" s="64"/>
    </row>
    <row r="31" spans="2:4" ht="14.1" customHeight="1">
      <c r="B31" s="7" t="s">
        <v>122</v>
      </c>
      <c r="C31" s="64"/>
      <c r="D31" s="64"/>
    </row>
    <row r="32" spans="2:4">
      <c r="B32" s="44" t="s">
        <v>121</v>
      </c>
      <c r="C32" s="64">
        <v>-182013</v>
      </c>
      <c r="D32" s="64">
        <v>-216893</v>
      </c>
    </row>
    <row r="33" spans="2:4" ht="14.25" customHeight="1">
      <c r="B33" s="44" t="s">
        <v>120</v>
      </c>
      <c r="C33" s="64">
        <v>-2264261</v>
      </c>
      <c r="D33" s="64">
        <v>323184</v>
      </c>
    </row>
    <row r="34" spans="2:4" ht="14.25" customHeight="1">
      <c r="B34" s="44" t="s">
        <v>119</v>
      </c>
      <c r="C34" s="64">
        <v>0</v>
      </c>
      <c r="D34" s="64">
        <v>0</v>
      </c>
    </row>
    <row r="35" spans="2:4">
      <c r="B35" s="44" t="s">
        <v>118</v>
      </c>
      <c r="C35" s="64">
        <v>-4084226</v>
      </c>
      <c r="D35" s="64">
        <v>-1306397</v>
      </c>
    </row>
    <row r="36" spans="2:4" ht="14.1" customHeight="1">
      <c r="B36" s="44" t="s">
        <v>92</v>
      </c>
      <c r="C36" s="64"/>
      <c r="D36" s="64"/>
    </row>
    <row r="37" spans="2:4" ht="29.25">
      <c r="B37" s="8" t="s">
        <v>111</v>
      </c>
      <c r="C37" s="94">
        <f>SUM(C11:C36)</f>
        <v>-2667010</v>
      </c>
      <c r="D37" s="94">
        <f>SUM(D11:D36)</f>
        <v>1705907</v>
      </c>
    </row>
    <row r="38" spans="2:4">
      <c r="B38" s="41"/>
      <c r="C38" s="64"/>
      <c r="D38" s="64"/>
    </row>
    <row r="39" spans="2:4" ht="29.25">
      <c r="B39" s="8" t="s">
        <v>110</v>
      </c>
      <c r="C39" s="64"/>
      <c r="D39" s="64"/>
    </row>
    <row r="40" spans="2:4" ht="14.1" customHeight="1">
      <c r="B40" s="44" t="s">
        <v>109</v>
      </c>
      <c r="C40" s="64"/>
      <c r="D40" s="64">
        <v>-133950</v>
      </c>
    </row>
    <row r="41" spans="2:4">
      <c r="B41" s="44" t="s">
        <v>108</v>
      </c>
      <c r="C41" s="64"/>
      <c r="D41" s="64"/>
    </row>
    <row r="42" spans="2:4" ht="14.1" customHeight="1">
      <c r="B42" s="44" t="s">
        <v>107</v>
      </c>
      <c r="C42" s="64"/>
      <c r="D42" s="64"/>
    </row>
    <row r="43" spans="2:4" ht="45">
      <c r="B43" s="44" t="s">
        <v>106</v>
      </c>
      <c r="C43" s="64"/>
      <c r="D43" s="64"/>
    </row>
    <row r="44" spans="2:4">
      <c r="B44" s="44" t="s">
        <v>105</v>
      </c>
      <c r="C44" s="64">
        <v>-2968293</v>
      </c>
      <c r="D44" s="64"/>
    </row>
    <row r="45" spans="2:4">
      <c r="B45" s="44" t="s">
        <v>104</v>
      </c>
      <c r="C45" s="64">
        <v>2436000</v>
      </c>
      <c r="D45" s="64"/>
    </row>
    <row r="46" spans="2:4">
      <c r="B46" s="44" t="s">
        <v>103</v>
      </c>
      <c r="C46" s="64"/>
      <c r="D46" s="64"/>
    </row>
    <row r="47" spans="2:4" ht="14.1" customHeight="1">
      <c r="B47" s="44" t="s">
        <v>117</v>
      </c>
      <c r="C47" s="64"/>
      <c r="D47" s="64"/>
    </row>
    <row r="48" spans="2:4" ht="14.1" customHeight="1">
      <c r="B48" s="44" t="s">
        <v>92</v>
      </c>
      <c r="C48" s="64"/>
      <c r="D48" s="64"/>
    </row>
    <row r="49" spans="2:4" ht="14.1" customHeight="1">
      <c r="B49" s="8" t="s">
        <v>102</v>
      </c>
      <c r="C49" s="94">
        <f>SUM(C40:C48)</f>
        <v>-532293</v>
      </c>
      <c r="D49" s="94">
        <f>SUM(D40:D48)</f>
        <v>-133950</v>
      </c>
    </row>
    <row r="50" spans="2:4" ht="14.1" customHeight="1">
      <c r="B50" s="41"/>
      <c r="C50" s="64"/>
      <c r="D50" s="64"/>
    </row>
    <row r="51" spans="2:4" ht="14.1" customHeight="1">
      <c r="B51" s="8" t="s">
        <v>101</v>
      </c>
      <c r="C51" s="64"/>
      <c r="D51" s="64"/>
    </row>
    <row r="52" spans="2:4" ht="14.1" customHeight="1">
      <c r="B52" s="44" t="s">
        <v>100</v>
      </c>
      <c r="C52" s="64"/>
      <c r="D52" s="64"/>
    </row>
    <row r="53" spans="2:4" ht="14.1" customHeight="1">
      <c r="B53" s="44" t="s">
        <v>99</v>
      </c>
      <c r="C53" s="64"/>
      <c r="D53" s="64"/>
    </row>
    <row r="54" spans="2:4" ht="14.1" customHeight="1">
      <c r="B54" s="44" t="s">
        <v>98</v>
      </c>
      <c r="C54" s="64"/>
      <c r="D54" s="64"/>
    </row>
    <row r="55" spans="2:4" ht="14.1" customHeight="1">
      <c r="B55" s="44" t="s">
        <v>97</v>
      </c>
      <c r="C55" s="64"/>
      <c r="D55" s="64"/>
    </row>
    <row r="56" spans="2:4" ht="14.1" customHeight="1">
      <c r="B56" s="44" t="s">
        <v>96</v>
      </c>
      <c r="C56" s="64"/>
      <c r="D56" s="64"/>
    </row>
    <row r="57" spans="2:4" ht="14.1" customHeight="1">
      <c r="B57" s="44" t="s">
        <v>95</v>
      </c>
      <c r="C57" s="64"/>
      <c r="D57" s="64"/>
    </row>
    <row r="58" spans="2:4" ht="14.1" customHeight="1">
      <c r="B58" s="44" t="s">
        <v>94</v>
      </c>
      <c r="C58" s="64"/>
      <c r="D58" s="64"/>
    </row>
    <row r="59" spans="2:4" ht="14.1" customHeight="1">
      <c r="B59" s="44" t="s">
        <v>93</v>
      </c>
      <c r="C59" s="64"/>
      <c r="D59" s="64"/>
    </row>
    <row r="60" spans="2:4" ht="15" customHeight="1">
      <c r="B60" s="44" t="s">
        <v>112</v>
      </c>
      <c r="C60" s="64"/>
      <c r="D60" s="64"/>
    </row>
    <row r="61" spans="2:4" ht="14.1" customHeight="1">
      <c r="B61" s="44" t="s">
        <v>116</v>
      </c>
      <c r="C61" s="64"/>
      <c r="D61" s="93"/>
    </row>
    <row r="62" spans="2:4" ht="14.1" customHeight="1">
      <c r="B62" s="44" t="s">
        <v>115</v>
      </c>
      <c r="C62" s="64"/>
      <c r="D62" s="93"/>
    </row>
    <row r="63" spans="2:4" ht="14.1" customHeight="1">
      <c r="B63" s="44" t="s">
        <v>92</v>
      </c>
      <c r="C63" s="64"/>
      <c r="D63" s="64"/>
    </row>
    <row r="64" spans="2:4" ht="14.1" customHeight="1">
      <c r="B64" s="8" t="s">
        <v>91</v>
      </c>
      <c r="C64" s="94">
        <f>SUM(C52:C63)</f>
        <v>0</v>
      </c>
      <c r="D64" s="94">
        <f>SUM(D52:D63)</f>
        <v>0</v>
      </c>
    </row>
    <row r="65" spans="2:5" ht="14.1" customHeight="1">
      <c r="B65" s="41"/>
      <c r="C65" s="64"/>
      <c r="D65" s="64"/>
    </row>
    <row r="66" spans="2:5" ht="14.1" customHeight="1">
      <c r="B66" s="8" t="s">
        <v>90</v>
      </c>
      <c r="C66" s="95">
        <f>C37+C49+C64</f>
        <v>-3199303</v>
      </c>
      <c r="D66" s="95">
        <f>D37+D49+D64</f>
        <v>1571957</v>
      </c>
    </row>
    <row r="67" spans="2:5">
      <c r="B67" s="43" t="s">
        <v>89</v>
      </c>
      <c r="C67" s="64">
        <v>6656245</v>
      </c>
      <c r="D67" s="64">
        <v>5084288</v>
      </c>
    </row>
    <row r="68" spans="2:5" ht="30">
      <c r="B68" s="43" t="s">
        <v>114</v>
      </c>
      <c r="C68" s="64"/>
      <c r="D68" s="64"/>
    </row>
    <row r="69" spans="2:5" ht="15.75" thickBot="1">
      <c r="B69" s="42" t="s">
        <v>88</v>
      </c>
      <c r="C69" s="96">
        <f>SUM(C66:C68)</f>
        <v>3456942</v>
      </c>
      <c r="D69" s="96">
        <f>SUM(D66:D68)</f>
        <v>6656245</v>
      </c>
    </row>
    <row r="70" spans="2:5" ht="15.75" thickTop="1"/>
    <row r="72" spans="2:5">
      <c r="B72" s="9" t="s">
        <v>0</v>
      </c>
      <c r="C72" s="97"/>
      <c r="D72" s="97"/>
      <c r="E72" s="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21" workbookViewId="0">
      <selection activeCell="K21" sqref="J21:K21"/>
    </sheetView>
  </sheetViews>
  <sheetFormatPr defaultColWidth="9.140625" defaultRowHeight="12"/>
  <cols>
    <col min="1" max="1" width="25.42578125" style="48" customWidth="1"/>
    <col min="2" max="2" width="12.28515625" style="98" customWidth="1"/>
    <col min="3" max="3" width="5.85546875" style="98" customWidth="1"/>
    <col min="4" max="4" width="7.140625" style="98" customWidth="1"/>
    <col min="5" max="5" width="12.28515625" style="98" customWidth="1"/>
    <col min="6" max="6" width="8.140625" style="98" customWidth="1"/>
    <col min="7" max="7" width="7.7109375" style="98" customWidth="1"/>
    <col min="8" max="9" width="12.28515625" style="98" customWidth="1"/>
    <col min="10" max="10" width="7.5703125" style="98" customWidth="1"/>
    <col min="11" max="11" width="12.28515625" style="98" customWidth="1"/>
    <col min="12" max="16384" width="9.140625" style="48"/>
  </cols>
  <sheetData>
    <row r="1" spans="1:12">
      <c r="A1" s="47" t="str">
        <f>'2.1-Pasqyra e Perform. (natyra)'!A1</f>
        <v>Pasqyrat financiare te vitit 2021</v>
      </c>
    </row>
    <row r="2" spans="1:12">
      <c r="A2" s="49" t="s">
        <v>137</v>
      </c>
    </row>
    <row r="3" spans="1:12">
      <c r="A3" s="49" t="s">
        <v>138</v>
      </c>
    </row>
    <row r="4" spans="1:12">
      <c r="A4" s="49" t="s">
        <v>37</v>
      </c>
    </row>
    <row r="5" spans="1:12">
      <c r="A5" s="47" t="s">
        <v>32</v>
      </c>
    </row>
    <row r="6" spans="1:12">
      <c r="A6" s="50"/>
    </row>
    <row r="7" spans="1:12" ht="144" customHeight="1">
      <c r="B7" s="99" t="s">
        <v>58</v>
      </c>
      <c r="C7" s="99" t="s">
        <v>9</v>
      </c>
      <c r="D7" s="99" t="s">
        <v>10</v>
      </c>
      <c r="E7" s="99" t="s">
        <v>3</v>
      </c>
      <c r="F7" s="99" t="s">
        <v>55</v>
      </c>
      <c r="G7" s="99" t="s">
        <v>59</v>
      </c>
      <c r="H7" s="99" t="s">
        <v>60</v>
      </c>
      <c r="I7" s="99" t="s">
        <v>2</v>
      </c>
      <c r="J7" s="99" t="s">
        <v>33</v>
      </c>
      <c r="K7" s="99" t="s">
        <v>2</v>
      </c>
      <c r="L7" s="51"/>
    </row>
    <row r="8" spans="1:12" ht="15.75" customHeight="1">
      <c r="A8" s="52"/>
      <c r="B8" s="100"/>
      <c r="C8" s="101"/>
      <c r="D8" s="101"/>
      <c r="E8" s="102"/>
      <c r="F8" s="102"/>
      <c r="G8" s="102"/>
      <c r="H8" s="103"/>
      <c r="I8" s="103"/>
      <c r="J8" s="103"/>
      <c r="K8" s="101"/>
      <c r="L8" s="53"/>
    </row>
    <row r="9" spans="1:12" ht="21" customHeight="1">
      <c r="A9" s="54"/>
      <c r="B9" s="104"/>
      <c r="C9" s="104"/>
      <c r="D9" s="104"/>
      <c r="E9" s="105"/>
      <c r="F9" s="105"/>
      <c r="G9" s="105"/>
      <c r="H9" s="106"/>
      <c r="I9" s="106"/>
      <c r="J9" s="106"/>
      <c r="K9" s="106"/>
      <c r="L9" s="53"/>
    </row>
    <row r="10" spans="1:12" ht="30" customHeight="1" thickBot="1">
      <c r="A10" s="55" t="s">
        <v>61</v>
      </c>
      <c r="B10" s="107"/>
      <c r="C10" s="107"/>
      <c r="D10" s="107"/>
      <c r="E10" s="107"/>
      <c r="F10" s="107"/>
      <c r="G10" s="107"/>
      <c r="H10" s="107"/>
      <c r="I10" s="107">
        <f>SUM(B10:H10)</f>
        <v>0</v>
      </c>
      <c r="J10" s="107"/>
      <c r="K10" s="107">
        <f>SUM(I10:J10)</f>
        <v>0</v>
      </c>
      <c r="L10" s="53"/>
    </row>
    <row r="11" spans="1:12" ht="30" customHeight="1" thickTop="1">
      <c r="A11" s="56" t="s">
        <v>62</v>
      </c>
      <c r="B11" s="104"/>
      <c r="C11" s="104"/>
      <c r="D11" s="104"/>
      <c r="E11" s="104"/>
      <c r="F11" s="104"/>
      <c r="G11" s="104"/>
      <c r="H11" s="106"/>
      <c r="I11" s="106">
        <f>SUM(B11:H11)</f>
        <v>0</v>
      </c>
      <c r="J11" s="108"/>
      <c r="K11" s="104">
        <f>SUM(I11:J11)</f>
        <v>0</v>
      </c>
      <c r="L11" s="53"/>
    </row>
    <row r="12" spans="1:12" ht="30" customHeight="1">
      <c r="A12" s="55" t="s">
        <v>63</v>
      </c>
      <c r="B12" s="109">
        <f>SUM(B10:B11)</f>
        <v>0</v>
      </c>
      <c r="C12" s="109">
        <f t="shared" ref="C12:J12" si="0">SUM(C10:C11)</f>
        <v>0</v>
      </c>
      <c r="D12" s="109">
        <f t="shared" si="0"/>
        <v>0</v>
      </c>
      <c r="E12" s="106">
        <v>0</v>
      </c>
      <c r="F12" s="109">
        <f t="shared" si="0"/>
        <v>0</v>
      </c>
      <c r="G12" s="109">
        <f t="shared" si="0"/>
        <v>0</v>
      </c>
      <c r="H12" s="109">
        <f t="shared" si="0"/>
        <v>0</v>
      </c>
      <c r="I12" s="109">
        <f>SUM(B12:H12)</f>
        <v>0</v>
      </c>
      <c r="J12" s="109">
        <f t="shared" si="0"/>
        <v>0</v>
      </c>
      <c r="K12" s="109">
        <f>SUM(I12:J12)</f>
        <v>0</v>
      </c>
      <c r="L12" s="53"/>
    </row>
    <row r="13" spans="1:12" ht="30" customHeight="1">
      <c r="A13" s="57" t="s">
        <v>64</v>
      </c>
      <c r="B13" s="104"/>
      <c r="C13" s="104"/>
      <c r="D13" s="104"/>
      <c r="E13" s="104"/>
      <c r="F13" s="104"/>
      <c r="G13" s="104"/>
      <c r="H13" s="110"/>
      <c r="I13" s="110">
        <f t="shared" ref="I13:I37" si="1">SUM(B13:H13)</f>
        <v>0</v>
      </c>
      <c r="J13" s="110"/>
      <c r="K13" s="104">
        <f t="shared" ref="K13:K37" si="2">SUM(I13:J13)</f>
        <v>0</v>
      </c>
      <c r="L13" s="53"/>
    </row>
    <row r="14" spans="1:12" ht="30" customHeight="1">
      <c r="A14" s="58" t="s">
        <v>60</v>
      </c>
      <c r="B14" s="106">
        <v>100000</v>
      </c>
      <c r="C14" s="106"/>
      <c r="D14" s="106"/>
      <c r="E14" s="106">
        <v>8877255</v>
      </c>
      <c r="F14" s="106"/>
      <c r="G14" s="110"/>
      <c r="H14" s="111">
        <v>1196685</v>
      </c>
      <c r="I14" s="110">
        <f t="shared" si="1"/>
        <v>10173940</v>
      </c>
      <c r="J14" s="111"/>
      <c r="K14" s="110">
        <f t="shared" si="2"/>
        <v>10173940</v>
      </c>
      <c r="L14" s="53"/>
    </row>
    <row r="15" spans="1:12" ht="30" customHeight="1">
      <c r="A15" s="58" t="s">
        <v>65</v>
      </c>
      <c r="B15" s="106"/>
      <c r="C15" s="106"/>
      <c r="D15" s="106"/>
      <c r="E15" s="106"/>
      <c r="F15" s="106"/>
      <c r="G15" s="110"/>
      <c r="H15" s="111"/>
      <c r="I15" s="110">
        <f t="shared" si="1"/>
        <v>0</v>
      </c>
      <c r="J15" s="111"/>
      <c r="K15" s="110">
        <f t="shared" si="2"/>
        <v>0</v>
      </c>
      <c r="L15" s="53"/>
    </row>
    <row r="16" spans="1:12" ht="30" customHeight="1">
      <c r="A16" s="58" t="s">
        <v>66</v>
      </c>
      <c r="B16" s="106"/>
      <c r="C16" s="106"/>
      <c r="D16" s="106"/>
      <c r="E16" s="106"/>
      <c r="F16" s="106"/>
      <c r="G16" s="110"/>
      <c r="H16" s="110"/>
      <c r="I16" s="110">
        <f t="shared" si="1"/>
        <v>0</v>
      </c>
      <c r="J16" s="110"/>
      <c r="K16" s="110">
        <f t="shared" si="2"/>
        <v>0</v>
      </c>
      <c r="L16" s="53"/>
    </row>
    <row r="17" spans="1:12" ht="30" customHeight="1">
      <c r="A17" s="57" t="s">
        <v>67</v>
      </c>
      <c r="B17" s="112">
        <f>SUM(B13:B16)</f>
        <v>100000</v>
      </c>
      <c r="C17" s="112">
        <f t="shared" ref="C17:J17" si="3">SUM(C13:C16)</f>
        <v>0</v>
      </c>
      <c r="D17" s="112">
        <f t="shared" si="3"/>
        <v>0</v>
      </c>
      <c r="E17" s="112">
        <f t="shared" si="3"/>
        <v>8877255</v>
      </c>
      <c r="F17" s="112">
        <f t="shared" si="3"/>
        <v>0</v>
      </c>
      <c r="G17" s="112">
        <f t="shared" si="3"/>
        <v>0</v>
      </c>
      <c r="H17" s="113">
        <f>SUM(H13:H16)</f>
        <v>1196685</v>
      </c>
      <c r="I17" s="112">
        <f t="shared" si="1"/>
        <v>10173940</v>
      </c>
      <c r="J17" s="113">
        <f t="shared" si="3"/>
        <v>0</v>
      </c>
      <c r="K17" s="112">
        <f t="shared" si="2"/>
        <v>10173940</v>
      </c>
      <c r="L17" s="53"/>
    </row>
    <row r="18" spans="1:12" ht="30" customHeight="1">
      <c r="A18" s="57" t="s">
        <v>68</v>
      </c>
      <c r="B18" s="106"/>
      <c r="C18" s="106"/>
      <c r="D18" s="106"/>
      <c r="E18" s="106"/>
      <c r="F18" s="106"/>
      <c r="G18" s="110"/>
      <c r="H18" s="110"/>
      <c r="I18" s="110">
        <f t="shared" si="1"/>
        <v>0</v>
      </c>
      <c r="J18" s="110"/>
      <c r="K18" s="110">
        <f t="shared" si="2"/>
        <v>0</v>
      </c>
      <c r="L18" s="53"/>
    </row>
    <row r="19" spans="1:12" ht="30" customHeight="1">
      <c r="A19" s="59" t="s">
        <v>69</v>
      </c>
      <c r="B19" s="106"/>
      <c r="C19" s="106"/>
      <c r="D19" s="106"/>
      <c r="E19" s="106"/>
      <c r="F19" s="106"/>
      <c r="G19" s="110"/>
      <c r="H19" s="110"/>
      <c r="I19" s="110">
        <f t="shared" si="1"/>
        <v>0</v>
      </c>
      <c r="J19" s="110"/>
      <c r="K19" s="110">
        <f t="shared" si="2"/>
        <v>0</v>
      </c>
      <c r="L19" s="53"/>
    </row>
    <row r="20" spans="1:12" ht="30" customHeight="1">
      <c r="A20" s="59" t="s">
        <v>70</v>
      </c>
      <c r="B20" s="106"/>
      <c r="C20" s="106"/>
      <c r="D20" s="106"/>
      <c r="E20" s="106"/>
      <c r="F20" s="106"/>
      <c r="G20" s="110"/>
      <c r="H20" s="110"/>
      <c r="I20" s="110">
        <f t="shared" si="1"/>
        <v>0</v>
      </c>
      <c r="J20" s="110"/>
      <c r="K20" s="110">
        <f t="shared" si="2"/>
        <v>0</v>
      </c>
      <c r="L20" s="53"/>
    </row>
    <row r="21" spans="1:12" ht="30" customHeight="1">
      <c r="A21" s="60" t="s">
        <v>139</v>
      </c>
      <c r="B21" s="106"/>
      <c r="C21" s="106"/>
      <c r="D21" s="106"/>
      <c r="E21" s="114">
        <v>1196685</v>
      </c>
      <c r="F21" s="114"/>
      <c r="G21" s="110"/>
      <c r="H21" s="110">
        <f>-H14</f>
        <v>-1196685</v>
      </c>
      <c r="I21" s="110">
        <f t="shared" si="1"/>
        <v>0</v>
      </c>
      <c r="J21" s="110"/>
      <c r="K21" s="110">
        <f t="shared" si="2"/>
        <v>0</v>
      </c>
      <c r="L21" s="53"/>
    </row>
    <row r="22" spans="1:12" ht="30" customHeight="1">
      <c r="A22" s="57" t="s">
        <v>71</v>
      </c>
      <c r="B22" s="109"/>
      <c r="C22" s="109">
        <f t="shared" ref="C22:J22" si="4">SUM(C19:C21)</f>
        <v>0</v>
      </c>
      <c r="D22" s="109">
        <f t="shared" si="4"/>
        <v>0</v>
      </c>
      <c r="E22" s="109">
        <f t="shared" si="4"/>
        <v>1196685</v>
      </c>
      <c r="F22" s="109">
        <f t="shared" si="4"/>
        <v>0</v>
      </c>
      <c r="G22" s="109">
        <f t="shared" si="4"/>
        <v>0</v>
      </c>
      <c r="H22" s="109">
        <f t="shared" si="4"/>
        <v>-1196685</v>
      </c>
      <c r="I22" s="112">
        <f t="shared" si="1"/>
        <v>0</v>
      </c>
      <c r="J22" s="109">
        <f t="shared" si="4"/>
        <v>0</v>
      </c>
      <c r="K22" s="109">
        <f t="shared" si="2"/>
        <v>0</v>
      </c>
      <c r="L22" s="53"/>
    </row>
    <row r="23" spans="1:12" ht="30" customHeight="1">
      <c r="A23" s="57"/>
      <c r="B23" s="104"/>
      <c r="C23" s="105"/>
      <c r="D23" s="104"/>
      <c r="E23" s="105"/>
      <c r="F23" s="105"/>
      <c r="G23" s="105"/>
      <c r="H23" s="110"/>
      <c r="I23" s="110"/>
      <c r="J23" s="110"/>
      <c r="K23" s="105"/>
      <c r="L23" s="53"/>
    </row>
    <row r="24" spans="1:12" ht="30" customHeight="1" thickBot="1">
      <c r="A24" s="57" t="s">
        <v>72</v>
      </c>
      <c r="B24" s="115">
        <f>B12+B17+B22</f>
        <v>100000</v>
      </c>
      <c r="C24" s="115">
        <f t="shared" ref="C24:J24" si="5">C12+C17+C22</f>
        <v>0</v>
      </c>
      <c r="D24" s="115">
        <f t="shared" si="5"/>
        <v>0</v>
      </c>
      <c r="E24" s="115">
        <f>E22+E17</f>
        <v>10073940</v>
      </c>
      <c r="F24" s="115">
        <f t="shared" si="5"/>
        <v>0</v>
      </c>
      <c r="G24" s="115">
        <f t="shared" si="5"/>
        <v>0</v>
      </c>
      <c r="H24" s="115">
        <f t="shared" si="5"/>
        <v>0</v>
      </c>
      <c r="I24" s="115">
        <f t="shared" si="1"/>
        <v>10173940</v>
      </c>
      <c r="J24" s="115">
        <f t="shared" si="5"/>
        <v>0</v>
      </c>
      <c r="K24" s="115">
        <f t="shared" si="2"/>
        <v>10173940</v>
      </c>
      <c r="L24" s="53"/>
    </row>
    <row r="25" spans="1:12" ht="30" customHeight="1" thickTop="1">
      <c r="A25" s="61"/>
      <c r="B25" s="104"/>
      <c r="C25" s="104"/>
      <c r="D25" s="104"/>
      <c r="E25" s="104"/>
      <c r="F25" s="104"/>
      <c r="G25" s="104"/>
      <c r="H25" s="110"/>
      <c r="I25" s="110">
        <f t="shared" si="1"/>
        <v>0</v>
      </c>
      <c r="J25" s="110"/>
      <c r="K25" s="104">
        <f t="shared" si="2"/>
        <v>0</v>
      </c>
      <c r="L25" s="53"/>
    </row>
    <row r="26" spans="1:12" ht="30" customHeight="1">
      <c r="A26" s="57" t="s">
        <v>64</v>
      </c>
      <c r="B26" s="106"/>
      <c r="C26" s="106"/>
      <c r="D26" s="106"/>
      <c r="E26" s="106"/>
      <c r="F26" s="106"/>
      <c r="G26" s="110"/>
      <c r="H26" s="110"/>
      <c r="I26" s="110">
        <f t="shared" si="1"/>
        <v>0</v>
      </c>
      <c r="J26" s="110"/>
      <c r="K26" s="110">
        <f t="shared" si="2"/>
        <v>0</v>
      </c>
      <c r="L26" s="53"/>
    </row>
    <row r="27" spans="1:12" ht="30" customHeight="1">
      <c r="A27" s="58" t="s">
        <v>60</v>
      </c>
      <c r="B27" s="106"/>
      <c r="C27" s="106"/>
      <c r="D27" s="106"/>
      <c r="E27" s="106"/>
      <c r="F27" s="106"/>
      <c r="G27" s="110"/>
      <c r="H27" s="111">
        <v>3243826</v>
      </c>
      <c r="I27" s="110">
        <f t="shared" si="1"/>
        <v>3243826</v>
      </c>
      <c r="J27" s="111"/>
      <c r="K27" s="110">
        <f t="shared" si="2"/>
        <v>3243826</v>
      </c>
      <c r="L27" s="53"/>
    </row>
    <row r="28" spans="1:12" ht="30" customHeight="1">
      <c r="A28" s="58" t="s">
        <v>65</v>
      </c>
      <c r="B28" s="106"/>
      <c r="C28" s="106"/>
      <c r="D28" s="106"/>
      <c r="E28" s="106"/>
      <c r="F28" s="106"/>
      <c r="G28" s="110"/>
      <c r="H28" s="111"/>
      <c r="I28" s="110">
        <f t="shared" si="1"/>
        <v>0</v>
      </c>
      <c r="J28" s="111"/>
      <c r="K28" s="110">
        <f t="shared" si="2"/>
        <v>0</v>
      </c>
      <c r="L28" s="53"/>
    </row>
    <row r="29" spans="1:12" ht="30" customHeight="1">
      <c r="A29" s="58" t="s">
        <v>66</v>
      </c>
      <c r="B29" s="106"/>
      <c r="C29" s="106"/>
      <c r="D29" s="106"/>
      <c r="E29" s="106"/>
      <c r="F29" s="106"/>
      <c r="G29" s="110"/>
      <c r="H29" s="110"/>
      <c r="I29" s="110">
        <f t="shared" si="1"/>
        <v>0</v>
      </c>
      <c r="J29" s="110"/>
      <c r="K29" s="110">
        <f t="shared" si="2"/>
        <v>0</v>
      </c>
      <c r="L29" s="53"/>
    </row>
    <row r="30" spans="1:12" ht="30" customHeight="1">
      <c r="A30" s="57" t="s">
        <v>67</v>
      </c>
      <c r="B30" s="112">
        <f>SUM(B27:B29)</f>
        <v>0</v>
      </c>
      <c r="C30" s="112">
        <f t="shared" ref="C30:J30" si="6">SUM(C27:C29)</f>
        <v>0</v>
      </c>
      <c r="D30" s="112">
        <f t="shared" si="6"/>
        <v>0</v>
      </c>
      <c r="E30" s="112">
        <f t="shared" si="6"/>
        <v>0</v>
      </c>
      <c r="F30" s="112">
        <f t="shared" si="6"/>
        <v>0</v>
      </c>
      <c r="G30" s="112">
        <f t="shared" si="6"/>
        <v>0</v>
      </c>
      <c r="H30" s="113">
        <f t="shared" si="6"/>
        <v>3243826</v>
      </c>
      <c r="I30" s="112">
        <f t="shared" si="1"/>
        <v>3243826</v>
      </c>
      <c r="J30" s="113">
        <f t="shared" si="6"/>
        <v>0</v>
      </c>
      <c r="K30" s="112">
        <f t="shared" si="2"/>
        <v>3243826</v>
      </c>
      <c r="L30" s="53"/>
    </row>
    <row r="31" spans="1:12" ht="30" customHeight="1">
      <c r="A31" s="57" t="s">
        <v>68</v>
      </c>
      <c r="B31" s="106"/>
      <c r="C31" s="106"/>
      <c r="D31" s="106"/>
      <c r="E31" s="106"/>
      <c r="F31" s="106"/>
      <c r="G31" s="110"/>
      <c r="H31" s="110"/>
      <c r="I31" s="110">
        <f t="shared" si="1"/>
        <v>0</v>
      </c>
      <c r="J31" s="110"/>
      <c r="K31" s="110">
        <f t="shared" si="2"/>
        <v>0</v>
      </c>
      <c r="L31" s="53"/>
    </row>
    <row r="32" spans="1:12" ht="30" customHeight="1">
      <c r="A32" s="59" t="s">
        <v>69</v>
      </c>
      <c r="B32" s="106"/>
      <c r="C32" s="106"/>
      <c r="D32" s="106"/>
      <c r="E32" s="106"/>
      <c r="F32" s="106"/>
      <c r="G32" s="110"/>
      <c r="H32" s="110"/>
      <c r="I32" s="110">
        <f t="shared" si="1"/>
        <v>0</v>
      </c>
      <c r="J32" s="110"/>
      <c r="K32" s="110">
        <f t="shared" si="2"/>
        <v>0</v>
      </c>
      <c r="L32" s="53"/>
    </row>
    <row r="33" spans="1:12" ht="30" customHeight="1">
      <c r="A33" s="59" t="s">
        <v>70</v>
      </c>
      <c r="B33" s="106"/>
      <c r="C33" s="106"/>
      <c r="D33" s="106"/>
      <c r="E33" s="106"/>
      <c r="F33" s="106"/>
      <c r="G33" s="110"/>
      <c r="H33" s="110"/>
      <c r="I33" s="110">
        <f t="shared" si="1"/>
        <v>0</v>
      </c>
      <c r="J33" s="110"/>
      <c r="K33" s="110">
        <f t="shared" si="2"/>
        <v>0</v>
      </c>
      <c r="L33" s="53"/>
    </row>
    <row r="34" spans="1:12" ht="30" customHeight="1">
      <c r="A34" s="60" t="s">
        <v>139</v>
      </c>
      <c r="B34" s="106"/>
      <c r="C34" s="106"/>
      <c r="D34" s="106"/>
      <c r="E34" s="106"/>
      <c r="F34" s="114"/>
      <c r="G34" s="110"/>
      <c r="H34" s="110"/>
      <c r="I34" s="110">
        <f t="shared" si="1"/>
        <v>0</v>
      </c>
      <c r="J34" s="110"/>
      <c r="K34" s="110">
        <f t="shared" si="2"/>
        <v>0</v>
      </c>
      <c r="L34" s="53"/>
    </row>
    <row r="35" spans="1:12" ht="30" customHeight="1">
      <c r="A35" s="57" t="s">
        <v>71</v>
      </c>
      <c r="B35" s="112">
        <f>SUM(B32:B34)</f>
        <v>0</v>
      </c>
      <c r="C35" s="112">
        <f t="shared" ref="C35:J35" si="7">SUM(C32:C34)</f>
        <v>0</v>
      </c>
      <c r="D35" s="112">
        <f t="shared" si="7"/>
        <v>0</v>
      </c>
      <c r="E35" s="112">
        <f>SUM(E31:E34)</f>
        <v>0</v>
      </c>
      <c r="F35" s="112">
        <f t="shared" si="7"/>
        <v>0</v>
      </c>
      <c r="G35" s="112">
        <f t="shared" si="7"/>
        <v>0</v>
      </c>
      <c r="H35" s="112">
        <f t="shared" si="7"/>
        <v>0</v>
      </c>
      <c r="I35" s="112">
        <f t="shared" si="1"/>
        <v>0</v>
      </c>
      <c r="J35" s="112">
        <f t="shared" si="7"/>
        <v>0</v>
      </c>
      <c r="K35" s="112">
        <f t="shared" si="2"/>
        <v>0</v>
      </c>
      <c r="L35" s="53"/>
    </row>
    <row r="36" spans="1:12" ht="30" customHeight="1">
      <c r="A36" s="57"/>
      <c r="B36" s="106"/>
      <c r="C36" s="106"/>
      <c r="D36" s="106"/>
      <c r="E36" s="106"/>
      <c r="F36" s="106"/>
      <c r="G36" s="110"/>
      <c r="H36" s="110"/>
      <c r="I36" s="110"/>
      <c r="J36" s="110"/>
      <c r="K36" s="110"/>
      <c r="L36" s="53"/>
    </row>
    <row r="37" spans="1:12" ht="30" customHeight="1" thickBot="1">
      <c r="A37" s="57" t="s">
        <v>73</v>
      </c>
      <c r="B37" s="115">
        <f>B24+B30+B35</f>
        <v>100000</v>
      </c>
      <c r="C37" s="115">
        <f t="shared" ref="C37:J37" si="8">C24+C30+C35</f>
        <v>0</v>
      </c>
      <c r="D37" s="115">
        <f t="shared" si="8"/>
        <v>0</v>
      </c>
      <c r="E37" s="115">
        <f>E24+E30+E35</f>
        <v>10073940</v>
      </c>
      <c r="F37" s="115">
        <f t="shared" si="8"/>
        <v>0</v>
      </c>
      <c r="G37" s="115">
        <f t="shared" si="8"/>
        <v>0</v>
      </c>
      <c r="H37" s="115">
        <f t="shared" si="8"/>
        <v>3243826</v>
      </c>
      <c r="I37" s="115">
        <f t="shared" si="1"/>
        <v>13417766</v>
      </c>
      <c r="J37" s="115">
        <f t="shared" si="8"/>
        <v>0</v>
      </c>
      <c r="K37" s="115">
        <f t="shared" si="2"/>
        <v>13417766</v>
      </c>
      <c r="L37" s="53"/>
    </row>
    <row r="38" spans="1:12" ht="12.75" thickTop="1">
      <c r="B38" s="101"/>
      <c r="C38" s="101"/>
      <c r="D38" s="101"/>
      <c r="E38" s="101"/>
      <c r="F38" s="101"/>
      <c r="L38" s="53"/>
    </row>
    <row r="39" spans="1:12">
      <c r="B39" s="101"/>
      <c r="C39" s="101"/>
      <c r="D39" s="101"/>
      <c r="E39" s="101"/>
      <c r="F39" s="101"/>
      <c r="L39" s="53"/>
    </row>
    <row r="40" spans="1:12">
      <c r="B40" s="101"/>
      <c r="C40" s="101"/>
      <c r="D40" s="101"/>
      <c r="E40" s="101"/>
      <c r="F40" s="101"/>
      <c r="L40" s="53"/>
    </row>
    <row r="41" spans="1:12">
      <c r="B41" s="101"/>
      <c r="C41" s="101"/>
      <c r="D41" s="101"/>
      <c r="E41" s="101"/>
      <c r="F41" s="10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3.1-CashFlow (indirekt)</vt:lpstr>
      <vt:lpstr>4-Pasq. e Levizjeve ne Kapital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2022-07-21T18:05:26Z</cp:lastPrinted>
  <dcterms:created xsi:type="dcterms:W3CDTF">2012-01-19T09:31:29Z</dcterms:created>
  <dcterms:modified xsi:type="dcterms:W3CDTF">2022-07-21T18:06:20Z</dcterms:modified>
</cp:coreProperties>
</file>