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imiter\Desktop\Bilanci 2021 Deliu 3D\"/>
    </mc:Choice>
  </mc:AlternateContent>
  <xr:revisionPtr revIDLastSave="0" documentId="13_ncr:1_{0BD6C681-6C41-4D6B-8413-D68863FEB87D}" xr6:coauthVersionLast="47" xr6:coauthVersionMax="47" xr10:uidLastSave="{00000000-0000-0000-0000-000000000000}"/>
  <bookViews>
    <workbookView xWindow="-108" yWindow="-108" windowWidth="20376" windowHeight="12216" tabRatio="823" activeTab="2" xr2:uid="{00000000-000D-0000-FFFF-FFFF00000000}"/>
  </bookViews>
  <sheets>
    <sheet name="Kop." sheetId="1" r:id="rId1"/>
    <sheet name="Aktivet" sheetId="4" r:id="rId2"/>
    <sheet name="Pasivet" sheetId="14" r:id="rId3"/>
    <sheet name="PASH 1" sheetId="15" r:id="rId4"/>
    <sheet name="Fluksi 1" sheetId="17" r:id="rId5"/>
    <sheet name="Kapitali 1" sheetId="25" r:id="rId6"/>
    <sheet name="Shenimet faqe 1" sheetId="23" r:id="rId7"/>
    <sheet name="Shenimet faqe 2" sheetId="22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5" l="1"/>
  <c r="M18" i="25" s="1"/>
  <c r="H27" i="25"/>
  <c r="J16" i="25"/>
  <c r="J18" i="25"/>
  <c r="K16" i="25"/>
  <c r="K6" i="25"/>
  <c r="K4" i="25"/>
  <c r="M4" i="25" s="1"/>
  <c r="D40" i="17"/>
  <c r="E54" i="14"/>
  <c r="E20" i="14"/>
  <c r="E6" i="14"/>
  <c r="E50" i="14"/>
  <c r="E44" i="15"/>
  <c r="E12" i="4"/>
  <c r="E5" i="4"/>
  <c r="E18" i="4"/>
  <c r="E45" i="14"/>
  <c r="E14" i="14"/>
  <c r="F40" i="4"/>
  <c r="F55" i="4" s="1"/>
  <c r="F18" i="4"/>
  <c r="F12" i="4"/>
  <c r="F5" i="4"/>
  <c r="F30" i="4" s="1"/>
  <c r="F56" i="4" s="1"/>
  <c r="K23" i="25"/>
  <c r="M23" i="25" s="1"/>
  <c r="K8" i="25"/>
  <c r="M8" i="25" s="1"/>
  <c r="D6" i="17"/>
  <c r="E12" i="15"/>
  <c r="E41" i="15" s="1"/>
  <c r="E16" i="15"/>
  <c r="E52" i="14" l="1"/>
  <c r="F4" i="4"/>
  <c r="E48" i="15"/>
  <c r="E40" i="4"/>
  <c r="J20" i="25" l="1"/>
  <c r="E30" i="4" l="1"/>
  <c r="E56" i="4" s="1"/>
  <c r="E4" i="4"/>
  <c r="E40" i="14"/>
  <c r="E38" i="14"/>
  <c r="F56" i="15" l="1"/>
  <c r="E55" i="4"/>
  <c r="E56" i="15" l="1"/>
  <c r="K20" i="25" l="1"/>
  <c r="C27" i="25"/>
  <c r="K25" i="25" l="1"/>
  <c r="K30" i="25" l="1"/>
  <c r="D43" i="17"/>
  <c r="E71" i="15"/>
  <c r="E55" i="14" l="1"/>
  <c r="J27" i="25" l="1"/>
  <c r="K27" i="25" s="1"/>
  <c r="M20" i="25"/>
  <c r="M6" i="25" l="1"/>
  <c r="H18" i="25" l="1"/>
  <c r="M27" i="25" s="1"/>
  <c r="M16" i="25"/>
</calcChain>
</file>

<file path=xl/sharedStrings.xml><?xml version="1.0" encoding="utf-8"?>
<sst xmlns="http://schemas.openxmlformats.org/spreadsheetml/2006/main" count="408" uniqueCount="318">
  <si>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</si>
  <si>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</si>
  <si>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</si>
  <si>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</si>
  <si>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</si>
  <si>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</si>
  <si>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</si>
  <si>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</si>
  <si>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</si>
  <si>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</si>
  <si>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</si>
  <si>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</si>
  <si>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</si>
  <si>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</si>
  <si>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</si>
  <si>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</si>
  <si>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</si>
  <si>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</si>
  <si>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</si>
  <si>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</si>
  <si>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</si>
  <si>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</si>
  <si>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</si>
  <si>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</si>
  <si>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</si>
  <si>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</si>
  <si>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</si>
  <si>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</si>
  <si>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</si>
  <si>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</si>
  <si>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</si>
  <si>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</si>
  <si>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</si>
  <si>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</si>
  <si>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</si>
  <si>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</si>
  <si>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</si>
  <si>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</si>
  <si>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</si>
  <si>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</si>
  <si>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</si>
  <si>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</si>
  <si>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</si>
  <si>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</si>
  <si>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</si>
  <si>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</si>
  <si>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</si>
  <si>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</si>
  <si>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</si>
  <si>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</si>
  <si>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</si>
  <si>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</si>
  <si>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</si>
  <si>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</si>
  <si>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</si>
  <si>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</si>
  <si>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</si>
  <si>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</si>
  <si>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</si>
  <si>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</si>
  <si>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</si>
  <si>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</si>
  <si>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</si>
  <si>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</si>
  <si>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</si>
  <si>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</si>
  <si>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</si>
  <si>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</si>
  <si>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</si>
  <si>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</si>
  <si>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</si>
  <si>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</si>
  <si>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</si>
  <si>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</si>
  <si>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</si>
  <si>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</si>
  <si>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</si>
  <si>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</si>
  <si>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</si>
  <si>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</si>
  <si>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</si>
  <si>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</si>
  <si>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</si>
  <si>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</si>
  <si>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</si>
  <si>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</si>
  <si>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</si>
  <si>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</si>
  <si>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</si>
  <si>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</si>
  <si>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</si>
  <si>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</si>
  <si>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</si>
  <si>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</si>
  <si>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</si>
  <si>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</si>
  <si>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</si>
  <si>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</si>
  <si>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</si>
  <si>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</si>
  <si>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</si>
  <si>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</si>
  <si>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</si>
  <si>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</si>
  <si>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</si>
  <si>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</si>
  <si>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</si>
  <si>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</si>
  <si>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</si>
  <si>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</si>
  <si>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</si>
  <si>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</si>
  <si>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</si>
  <si>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</si>
  <si>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</si>
  <si>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</si>
  <si>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</si>
  <si>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</si>
  <si>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</si>
  <si>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</si>
  <si>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</si>
  <si>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</si>
  <si>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</si>
  <si>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</si>
  <si>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</si>
  <si>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</si>
  <si>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</si>
  <si>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</si>
  <si>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</si>
  <si>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</si>
  <si>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</si>
  <si>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</si>
  <si>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</si>
  <si>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</si>
  <si>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</si>
  <si>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</si>
  <si>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</si>
  <si>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</si>
  <si>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</si>
  <si>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</si>
  <si>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</si>
  <si>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</si>
  <si>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</si>
  <si>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</si>
  <si>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</si>
  <si>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</si>
  <si>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</si>
  <si>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</si>
  <si>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</si>
  <si>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</si>
  <si>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</si>
  <si>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</si>
  <si>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</si>
  <si>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</si>
  <si>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</si>
  <si>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</si>
  <si>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</si>
  <si>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</si>
  <si>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</si>
  <si>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</si>
  <si>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</si>
  <si>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</si>
  <si>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</si>
  <si>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</si>
  <si>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</si>
  <si>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</si>
  <si>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</si>
  <si>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</si>
  <si>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</si>
  <si>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</si>
  <si>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</si>
  <si>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</si>
  <si>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</si>
  <si>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</si>
  <si>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</si>
  <si>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</si>
  <si>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</si>
  <si>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</si>
  <si>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</si>
  <si>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</si>
  <si>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</si>
  <si>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</si>
  <si>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</si>
  <si>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</si>
  <si>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</si>
  <si>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</si>
  <si>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</si>
  <si>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Fitim / Humbja e vitit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</si>
  <si>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</si>
  <si>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</si>
  <si>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</si>
  <si>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</si>
  <si>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</si>
  <si>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</si>
  <si>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</si>
  <si>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</si>
  <si>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</si>
  <si>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</si>
  <si>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</si>
  <si>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</si>
  <si>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</si>
  <si>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</si>
  <si>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</si>
  <si>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</si>
  <si>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</si>
  <si>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</si>
  <si>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</si>
  <si>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</si>
  <si>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</si>
  <si>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</si>
  <si>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</si>
  <si>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</si>
  <si>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</si>
  <si>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</si>
  <si>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2)</t>
  </si>
  <si>
    <t xml:space="preserve">     Baza e pergatitjes se PF : Te drejtat dhe detyrimet e konstatuara.(SSK 1) </t>
  </si>
  <si>
    <t xml:space="preserve">     Parimet dhe karakteristikat cilesore te perdorura per hartimin e P.F. : (SKK 1)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</si>
  <si>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</si>
  <si>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</si>
  <si>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</si>
  <si>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</si>
  <si>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</si>
  <si>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</si>
  <si>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</si>
  <si>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</si>
  <si>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</si>
  <si>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</si>
  <si>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</si>
  <si>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</si>
  <si>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</si>
  <si>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</si>
  <si>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</si>
  <si>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</si>
  <si>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</si>
  <si>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</si>
  <si>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</si>
  <si>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</si>
  <si>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</si>
  <si>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</si>
  <si>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</si>
  <si>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</si>
  <si>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</si>
  <si>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</si>
  <si>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</si>
  <si>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</si>
  <si>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5)</t>
  </si>
  <si>
    <t xml:space="preserve">     Per vleresimi i mepaseshem i AAM eshte zgjedhur modeli i kostos duke i paraqitur ne </t>
  </si>
  <si>
    <t>bilanc me kosto minus amortizimin e akumuluar. (SKK 5)</t>
  </si>
  <si>
    <t xml:space="preserve">     Per llogaritjen e amortizimit te AAM (SKK 5)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</si>
  <si>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</si>
  <si>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</si>
  <si>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</si>
  <si>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me 5 % te vleftes se mbetur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</si>
  <si>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</si>
  <si>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</si>
  <si>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</si>
  <si>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</si>
  <si>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>B</t>
  </si>
  <si>
    <t>Shënimet qe shpjegojnë zërat e ndryshëm të pasqyrave financiare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</si>
  <si>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</si>
  <si>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</si>
  <si>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</si>
  <si>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</si>
  <si>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</si>
  <si>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</si>
  <si>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</si>
  <si>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</si>
  <si>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  ________________  )</t>
  </si>
  <si>
    <t xml:space="preserve"> </t>
  </si>
  <si>
    <t>Pasqyrat financiare jane pergatitur ne perputhje me ligjin nr.8438, date 28.12.1998 i ndryshuar per "Tatimin mbi te</t>
  </si>
  <si>
    <t xml:space="preserve">ardhurat, ligjit 9228, date 29.04.2004 "Per kontabilitetin dhe pasqyrat financiare", Standartet kombetare te  </t>
  </si>
  <si>
    <t>kontabilitetit (SKK2).</t>
  </si>
  <si>
    <t>Baza e pergatitjes se PF, (SSK 1,1-3)</t>
  </si>
  <si>
    <t>Parimet baze per pergatitjen e pasqyrave financiare (SKK 1: 40-90)</t>
  </si>
  <si>
    <t>Bilanci ne fund te vitit eshte pergatitur ne nje format te ri i cili eshte ne perputhje me rregullat aktuale kontabile.</t>
  </si>
  <si>
    <t xml:space="preserve">Pasqyrat financiare perbehen nga aktivet, detyrimet, kapitali, te ardhurat dhe shpenzimet e shoqerise. </t>
  </si>
  <si>
    <t>Deklarimet financiare jane te shprehura ne leke. Nuk ka veprime ne valute.</t>
  </si>
  <si>
    <t>Aktivet</t>
  </si>
  <si>
    <r>
      <rPr>
        <b/>
        <sz val="10"/>
        <rFont val="Arial"/>
        <family val="2"/>
      </rPr>
      <t>Mjetet monetare,</t>
    </r>
    <r>
      <rPr>
        <sz val="10"/>
        <rFont val="Arial"/>
        <family val="2"/>
      </rPr>
      <t xml:space="preserve"> per qellim te pasqyres se fluksit te paarse, mjetet monetare perbehen nga gjendja ne arke dhe </t>
    </r>
  </si>
  <si>
    <t>Pasivet</t>
  </si>
  <si>
    <t>Totali i të ardhura gjithëpërfshirëse për vitin</t>
  </si>
  <si>
    <t>Të ardhura totale gjithëpërfshirëse për vitin</t>
  </si>
  <si>
    <t xml:space="preserve"> Pasqyra e Performancës</t>
  </si>
  <si>
    <t>Pasqyra e Pozicionit Financiar (Bilanci)</t>
  </si>
  <si>
    <t xml:space="preserve"> Pasqyra e Pozicionit Financiar (Bilanci)</t>
  </si>
  <si>
    <t>DELIU 3 D</t>
  </si>
  <si>
    <t>L36901401V</t>
  </si>
  <si>
    <t>KRASTE</t>
  </si>
  <si>
    <t>01.06.2017</t>
  </si>
  <si>
    <t>HEC</t>
  </si>
  <si>
    <t>EDUARD DELIU</t>
  </si>
  <si>
    <t>(   EDUARD DELIU  )</t>
  </si>
  <si>
    <t>Te pauar per lientet e shfrytezimit</t>
  </si>
  <si>
    <t>Te tjera</t>
  </si>
  <si>
    <t>Mjete monetare dhe ekuivalentë të mjeteve monetare më 1 janar 2020</t>
  </si>
  <si>
    <t>Mjete monetare dhe ekuivalentë të mjeteve monetare më 31 dhjetor 2020</t>
  </si>
  <si>
    <t>Pozicioni financiar i rideklaruar më 1 janar 2020</t>
  </si>
  <si>
    <t>Viti   2021</t>
  </si>
  <si>
    <t>Pozicioni financiar më 31 dhjetor 2019</t>
  </si>
  <si>
    <t>Fitimi / Humbja e vitit 2020</t>
  </si>
  <si>
    <t>Pozicioni financiar i rideklaruar më 31 dhjetor 2020</t>
  </si>
  <si>
    <t>Pozicioni financiar i rideklaruar më 1 janar 2021</t>
  </si>
  <si>
    <t>Fitimi / Humbja e vitit 2021</t>
  </si>
  <si>
    <t>Pozicioni financiar më 31 dhjetor 2021</t>
  </si>
  <si>
    <t>01.01.2021</t>
  </si>
  <si>
    <t>31.12.2021</t>
  </si>
  <si>
    <t>12.02.2022</t>
  </si>
  <si>
    <t>gjendja ne banke ne shumen 739,155 leke.</t>
  </si>
  <si>
    <r>
      <rPr>
        <b/>
        <sz val="10"/>
        <rFont val="Arial"/>
        <family val="2"/>
      </rPr>
      <t>Te derejta te arketueshme,</t>
    </r>
    <r>
      <rPr>
        <sz val="10"/>
        <rFont val="Arial"/>
        <family val="2"/>
      </rPr>
      <t>subjekti ka te drejta te arketueshme nga klientet ne shumen 10,438,177 leke.</t>
    </r>
  </si>
  <si>
    <t>Tvsh ne shumen 55,972 leke</t>
  </si>
  <si>
    <r>
      <rPr>
        <b/>
        <sz val="10"/>
        <rFont val="Arial"/>
        <family val="2"/>
      </rPr>
      <t>Inventare,</t>
    </r>
    <r>
      <rPr>
        <sz val="10"/>
        <rFont val="Arial"/>
        <family val="2"/>
      </rPr>
      <t xml:space="preserve"> perfshijne gjendjen e mallit ne magazine me kosto ne shumen 804,034 leke.</t>
    </r>
  </si>
  <si>
    <r>
      <rPr>
        <b/>
        <sz val="10"/>
        <rFont val="Arial"/>
        <family val="2"/>
      </rPr>
      <t>Aktivet materiale,</t>
    </r>
    <r>
      <rPr>
        <sz val="10"/>
        <rFont val="Arial"/>
        <family val="2"/>
      </rPr>
      <t xml:space="preserve"> paraqiten me kosto historike minus amortizimin  amortizimin e akumuluarin ne shumen,.</t>
    </r>
  </si>
  <si>
    <t>24,263,483 leke</t>
  </si>
  <si>
    <t xml:space="preserve">Detyrimet afat shkurta, perfshijne detyrimet ndaj te treteve,institucioneve tatimore, si detyrimin ndaj sigurimeve </t>
  </si>
  <si>
    <t xml:space="preserve">shoqerore dhe pagave te punonjesve ne shumen 21,647,181 leke. </t>
  </si>
  <si>
    <t xml:space="preserve">Pagat dhe sigurumet ne shumen 199,204 leke, ndaj furnitoreve ne shumen 6,269,533 leke, ortaku ne 14,925,678 leke  </t>
  </si>
  <si>
    <t>Kapitali paraqitet ne shumen 14,987,652 leke qe perfaqeson fitimin e subjektit te vitit 2021 ne shumen 1,432,343</t>
  </si>
  <si>
    <t>leke, kapitali nenshkruar 100,000 leke, rezerva te tjera ne shumen 13,455,309 leke.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</si>
</sst>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b/>
      <u/>
      <sz val="14"/>
      <name val="Arial"/>
      <family val="2"/>
    </font>
    <font>
      <u/>
      <sz val="10"/>
      <name val="Arial"/>
    </font>
    <font>
      <b/>
      <sz val="10"/>
      <name val="Arial"/>
    </font>
    <font>
      <b/>
      <u/>
      <sz val="12"/>
      <name val="Arial"/>
      <family val="2"/>
    </font>
    <font>
      <b/>
      <sz val="10"/>
      <color indexed="10"/>
      <name val="Arial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name val="Book Antiqua"/>
      <family val="1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0" applyFont="1" applyBorder="1"/>
    <xf numFmtId="0" fontId="0" fillId="0" borderId="0" xfId="0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4" xfId="0" applyFont="1" applyBorder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3" fontId="4" fillId="0" borderId="18" xfId="0" applyNumberFormat="1" applyFont="1" applyBorder="1"/>
    <xf numFmtId="0" fontId="9" fillId="0" borderId="0" xfId="0" applyFont="1" applyBorder="1" applyAlignment="1">
      <alignment vertical="center"/>
    </xf>
    <xf numFmtId="0" fontId="5" fillId="0" borderId="11" xfId="0" applyFont="1" applyBorder="1" applyAlignment="1"/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5" fillId="0" borderId="11" xfId="0" applyFont="1" applyBorder="1"/>
    <xf numFmtId="0" fontId="15" fillId="0" borderId="10" xfId="0" applyFont="1" applyBorder="1"/>
    <xf numFmtId="0" fontId="28" fillId="0" borderId="0" xfId="0" applyFont="1" applyAlignment="1">
      <alignment vertical="center"/>
    </xf>
    <xf numFmtId="0" fontId="29" fillId="0" borderId="0" xfId="1" applyFont="1"/>
    <xf numFmtId="0" fontId="29" fillId="0" borderId="0" xfId="1" applyFont="1" applyAlignment="1">
      <alignment vertical="center"/>
    </xf>
    <xf numFmtId="0" fontId="29" fillId="0" borderId="18" xfId="1" applyFont="1" applyBorder="1"/>
    <xf numFmtId="0" fontId="19" fillId="0" borderId="18" xfId="1" applyFont="1" applyBorder="1" applyAlignment="1">
      <alignment vertical="center" textRotation="90" wrapText="1"/>
    </xf>
    <xf numFmtId="0" fontId="20" fillId="0" borderId="18" xfId="1" applyFont="1" applyBorder="1" applyAlignment="1">
      <alignment horizontal="center" vertical="center" textRotation="90"/>
    </xf>
    <xf numFmtId="0" fontId="20" fillId="0" borderId="18" xfId="1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/>
    </xf>
    <xf numFmtId="0" fontId="20" fillId="0" borderId="18" xfId="1" applyFont="1" applyBorder="1" applyAlignment="1">
      <alignment vertical="center" wrapText="1"/>
    </xf>
    <xf numFmtId="0" fontId="19" fillId="0" borderId="18" xfId="1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1" fontId="11" fillId="0" borderId="3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11" fillId="0" borderId="0" xfId="0" applyFont="1"/>
    <xf numFmtId="0" fontId="11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3" fillId="0" borderId="4" xfId="0" applyFont="1" applyBorder="1"/>
    <xf numFmtId="0" fontId="23" fillId="0" borderId="0" xfId="0" applyFont="1" applyBorder="1"/>
    <xf numFmtId="0" fontId="23" fillId="0" borderId="7" xfId="0" applyFont="1" applyBorder="1"/>
    <xf numFmtId="0" fontId="23" fillId="0" borderId="7" xfId="0" applyFont="1" applyBorder="1" applyAlignment="1">
      <alignment horizontal="right"/>
    </xf>
    <xf numFmtId="0" fontId="23" fillId="0" borderId="5" xfId="0" applyFont="1" applyBorder="1"/>
    <xf numFmtId="0" fontId="23" fillId="0" borderId="0" xfId="0" applyFont="1"/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0" fontId="23" fillId="0" borderId="16" xfId="0" applyFont="1" applyBorder="1"/>
    <xf numFmtId="0" fontId="23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6" fillId="0" borderId="0" xfId="0" applyFont="1" applyBorder="1"/>
    <xf numFmtId="0" fontId="23" fillId="0" borderId="7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3" fontId="11" fillId="0" borderId="18" xfId="0" applyNumberFormat="1" applyFont="1" applyBorder="1" applyAlignment="1">
      <alignment vertical="center"/>
    </xf>
    <xf numFmtId="0" fontId="30" fillId="0" borderId="7" xfId="0" applyFont="1" applyBorder="1"/>
    <xf numFmtId="0" fontId="30" fillId="0" borderId="16" xfId="0" applyFont="1" applyBorder="1"/>
    <xf numFmtId="3" fontId="0" fillId="0" borderId="0" xfId="0" applyNumberFormat="1"/>
    <xf numFmtId="3" fontId="31" fillId="0" borderId="21" xfId="2" applyNumberFormat="1" applyFont="1" applyFill="1" applyBorder="1" applyAlignment="1">
      <alignment horizontal="right" vertical="justify" wrapText="1"/>
    </xf>
    <xf numFmtId="164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1" fontId="11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4" fillId="0" borderId="18" xfId="0" applyNumberFormat="1" applyFont="1" applyFill="1" applyBorder="1" applyAlignment="1">
      <alignment vertical="center"/>
    </xf>
    <xf numFmtId="3" fontId="20" fillId="0" borderId="18" xfId="1" applyNumberFormat="1" applyFont="1" applyBorder="1" applyAlignment="1">
      <alignment horizontal="center" vertical="center" wrapText="1"/>
    </xf>
    <xf numFmtId="3" fontId="19" fillId="0" borderId="1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vertical="center"/>
    </xf>
    <xf numFmtId="0" fontId="0" fillId="0" borderId="4" xfId="0" applyBorder="1" applyAlignment="1">
      <alignment horizontal="left"/>
    </xf>
    <xf numFmtId="0" fontId="11" fillId="0" borderId="4" xfId="0" applyFont="1" applyBorder="1"/>
    <xf numFmtId="3" fontId="32" fillId="0" borderId="18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26" fillId="0" borderId="0" xfId="0" applyFont="1"/>
    <xf numFmtId="3" fontId="32" fillId="0" borderId="0" xfId="0" applyNumberFormat="1" applyFont="1"/>
    <xf numFmtId="3" fontId="19" fillId="0" borderId="18" xfId="1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right"/>
    </xf>
    <xf numFmtId="3" fontId="33" fillId="0" borderId="0" xfId="1" applyNumberFormat="1" applyFont="1" applyAlignment="1">
      <alignment vertical="center"/>
    </xf>
    <xf numFmtId="3" fontId="34" fillId="0" borderId="18" xfId="1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right" vertical="center"/>
    </xf>
    <xf numFmtId="3" fontId="11" fillId="2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6" fontId="23" fillId="0" borderId="0" xfId="0" applyNumberFormat="1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1" fontId="23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0" xfId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opLeftCell="A16" workbookViewId="0">
      <selection activeCell="N42" sqref="N42"/>
    </sheetView>
  </sheetViews>
  <sheetFormatPr defaultColWidth="9.109375" defaultRowHeight="13.2" x14ac:dyDescent="0.25"/>
  <cols>
    <col min="1" max="2" width="9.109375" style="16"/>
    <col min="3" max="3" width="9.33203125" style="16" customWidth="1"/>
    <col min="4" max="4" width="11.44140625" style="16" customWidth="1"/>
    <col min="5" max="5" width="12.88671875" style="16" customWidth="1"/>
    <col min="6" max="6" width="5.44140625" style="16" customWidth="1"/>
    <col min="7" max="8" width="9.109375" style="16"/>
    <col min="9" max="9" width="3.109375" style="16" customWidth="1"/>
    <col min="10" max="10" width="9.109375" style="16"/>
    <col min="11" max="11" width="1.88671875" style="16" customWidth="1"/>
    <col min="12" max="16384" width="9.109375" style="16"/>
  </cols>
  <sheetData>
    <row r="1" spans="1:10" ht="6.75" customHeight="1" x14ac:dyDescent="0.25"/>
    <row r="2" spans="1:10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s="126" customFormat="1" ht="14.1" customHeight="1" x14ac:dyDescent="0.25">
      <c r="A3" s="121"/>
      <c r="B3" s="122" t="s">
        <v>0</v>
      </c>
      <c r="C3" s="122"/>
      <c r="D3" s="122"/>
      <c r="E3" s="163" t="s">
        <v>285</v>
      </c>
      <c r="F3" s="124"/>
      <c r="G3" s="149"/>
      <c r="H3" s="123"/>
      <c r="I3" s="122"/>
      <c r="J3" s="125"/>
    </row>
    <row r="4" spans="1:10" s="126" customFormat="1" ht="14.1" customHeight="1" x14ac:dyDescent="0.25">
      <c r="A4" s="121"/>
      <c r="B4" s="122" t="s">
        <v>1</v>
      </c>
      <c r="C4" s="122"/>
      <c r="D4" s="122"/>
      <c r="E4" s="163" t="s">
        <v>286</v>
      </c>
      <c r="F4" s="127"/>
      <c r="G4" s="128"/>
      <c r="H4" s="129"/>
      <c r="I4" s="129"/>
      <c r="J4" s="125"/>
    </row>
    <row r="5" spans="1:10" s="126" customFormat="1" ht="14.1" customHeight="1" x14ac:dyDescent="0.25">
      <c r="A5" s="121"/>
      <c r="B5" s="122" t="s">
        <v>2</v>
      </c>
      <c r="C5" s="122"/>
      <c r="D5" s="122"/>
      <c r="E5" s="164" t="s">
        <v>287</v>
      </c>
      <c r="F5" s="123"/>
      <c r="G5" s="123"/>
      <c r="H5" s="123"/>
      <c r="I5" s="123"/>
      <c r="J5" s="125"/>
    </row>
    <row r="6" spans="1:10" s="126" customFormat="1" ht="14.1" customHeight="1" x14ac:dyDescent="0.2">
      <c r="A6" s="121"/>
      <c r="B6" s="122"/>
      <c r="C6" s="122"/>
      <c r="D6" s="122"/>
      <c r="E6" s="122"/>
      <c r="F6" s="122"/>
      <c r="G6" s="151"/>
      <c r="H6" s="151"/>
      <c r="I6" s="130"/>
      <c r="J6" s="125"/>
    </row>
    <row r="7" spans="1:10" s="126" customFormat="1" ht="14.1" customHeight="1" x14ac:dyDescent="0.2">
      <c r="A7" s="121"/>
      <c r="B7" s="122" t="s">
        <v>3</v>
      </c>
      <c r="C7" s="122"/>
      <c r="D7" s="122"/>
      <c r="E7" s="123" t="s">
        <v>288</v>
      </c>
      <c r="F7" s="131"/>
      <c r="G7" s="122"/>
      <c r="H7" s="122"/>
      <c r="I7" s="122"/>
      <c r="J7" s="125"/>
    </row>
    <row r="8" spans="1:10" s="126" customFormat="1" ht="14.1" customHeight="1" x14ac:dyDescent="0.2">
      <c r="A8" s="121"/>
      <c r="B8" s="122" t="s">
        <v>4</v>
      </c>
      <c r="C8" s="122"/>
      <c r="D8" s="122"/>
      <c r="E8" s="130"/>
      <c r="F8" s="150"/>
      <c r="G8" s="122"/>
      <c r="H8" s="122"/>
      <c r="I8" s="122"/>
      <c r="J8" s="125"/>
    </row>
    <row r="9" spans="1:10" s="126" customFormat="1" ht="14.1" customHeight="1" x14ac:dyDescent="0.2">
      <c r="A9" s="121"/>
      <c r="B9" s="122"/>
      <c r="C9" s="122"/>
      <c r="D9" s="122"/>
      <c r="E9" s="122"/>
      <c r="F9" s="122"/>
      <c r="G9" s="122"/>
      <c r="H9" s="122"/>
      <c r="I9" s="122"/>
      <c r="J9" s="125"/>
    </row>
    <row r="10" spans="1:10" s="126" customFormat="1" ht="14.1" customHeight="1" x14ac:dyDescent="0.25">
      <c r="A10" s="121"/>
      <c r="B10" s="122" t="s">
        <v>5</v>
      </c>
      <c r="C10" s="122"/>
      <c r="D10" s="122"/>
      <c r="E10" s="163" t="s">
        <v>289</v>
      </c>
      <c r="F10" s="123"/>
      <c r="G10" s="123"/>
      <c r="H10" s="123"/>
      <c r="I10" s="123"/>
      <c r="J10" s="125"/>
    </row>
    <row r="11" spans="1:10" s="126" customFormat="1" ht="14.1" customHeight="1" x14ac:dyDescent="0.2">
      <c r="A11" s="121"/>
      <c r="B11" s="122"/>
      <c r="C11" s="122"/>
      <c r="D11" s="122"/>
      <c r="E11" s="130"/>
      <c r="F11" s="130"/>
      <c r="G11" s="130"/>
      <c r="H11" s="130"/>
      <c r="I11" s="130"/>
      <c r="J11" s="125"/>
    </row>
    <row r="12" spans="1:10" s="126" customFormat="1" ht="14.1" customHeight="1" x14ac:dyDescent="0.2">
      <c r="A12" s="121"/>
      <c r="B12" s="122"/>
      <c r="C12" s="122"/>
      <c r="D12" s="122"/>
      <c r="E12" s="130"/>
      <c r="F12" s="130"/>
      <c r="G12" s="130"/>
      <c r="H12" s="130"/>
      <c r="I12" s="130"/>
      <c r="J12" s="125"/>
    </row>
    <row r="13" spans="1:10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5"/>
    </row>
    <row r="15" spans="1:10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0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5"/>
    </row>
    <row r="18" spans="1:10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5"/>
    </row>
    <row r="19" spans="1:10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5"/>
    </row>
    <row r="20" spans="1:10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5"/>
    </row>
    <row r="21" spans="1:10" x14ac:dyDescent="0.25">
      <c r="A21" s="13"/>
      <c r="C21" s="14"/>
      <c r="D21" s="14"/>
      <c r="E21" s="14"/>
      <c r="F21" s="14"/>
      <c r="G21" s="14"/>
      <c r="H21" s="14"/>
      <c r="I21" s="14"/>
      <c r="J21" s="15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5"/>
    </row>
    <row r="25" spans="1:10" ht="32.4" x14ac:dyDescent="0.55000000000000004">
      <c r="A25" s="194" t="s">
        <v>6</v>
      </c>
      <c r="B25" s="195"/>
      <c r="C25" s="195"/>
      <c r="D25" s="195"/>
      <c r="E25" s="195"/>
      <c r="F25" s="195"/>
      <c r="G25" s="195"/>
      <c r="H25" s="195"/>
      <c r="I25" s="195"/>
      <c r="J25" s="196"/>
    </row>
    <row r="26" spans="1:10" x14ac:dyDescent="0.25">
      <c r="A26" s="13"/>
      <c r="B26" s="197" t="s">
        <v>7</v>
      </c>
      <c r="C26" s="197"/>
      <c r="D26" s="197"/>
      <c r="E26" s="197"/>
      <c r="F26" s="197"/>
      <c r="G26" s="197"/>
      <c r="H26" s="197"/>
      <c r="I26" s="197"/>
      <c r="J26" s="15"/>
    </row>
    <row r="27" spans="1:10" x14ac:dyDescent="0.25">
      <c r="A27" s="13"/>
      <c r="B27" s="197" t="s">
        <v>8</v>
      </c>
      <c r="C27" s="197"/>
      <c r="D27" s="197"/>
      <c r="E27" s="197"/>
      <c r="F27" s="197"/>
      <c r="G27" s="197"/>
      <c r="H27" s="197"/>
      <c r="I27" s="197"/>
      <c r="J27" s="15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ht="33" x14ac:dyDescent="0.6">
      <c r="A30" s="13"/>
      <c r="B30" s="14"/>
      <c r="C30" s="14"/>
      <c r="D30" s="14"/>
      <c r="E30" s="132" t="s">
        <v>297</v>
      </c>
      <c r="F30" s="14"/>
      <c r="G30" s="14"/>
      <c r="H30" s="14"/>
      <c r="I30" s="14"/>
      <c r="J30" s="15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5"/>
    </row>
    <row r="33" spans="1:10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5"/>
    </row>
    <row r="34" spans="1:10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5"/>
    </row>
    <row r="35" spans="1:10" x14ac:dyDescent="0.25">
      <c r="A35" s="13"/>
      <c r="B35" s="14"/>
      <c r="C35" s="14"/>
      <c r="D35" s="14"/>
      <c r="E35" s="14"/>
      <c r="F35" s="14"/>
      <c r="G35" s="14"/>
      <c r="H35" s="14"/>
      <c r="I35" s="14"/>
      <c r="J35" s="15"/>
    </row>
    <row r="36" spans="1:10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5"/>
    </row>
    <row r="37" spans="1:10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5"/>
    </row>
    <row r="38" spans="1:10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5"/>
    </row>
    <row r="39" spans="1:10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5"/>
    </row>
    <row r="40" spans="1:10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5"/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5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5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5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5"/>
    </row>
    <row r="45" spans="1:10" ht="9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5"/>
    </row>
    <row r="46" spans="1:10" x14ac:dyDescent="0.25">
      <c r="A46" s="13"/>
      <c r="B46" s="14"/>
      <c r="C46" s="14"/>
      <c r="D46" s="14"/>
      <c r="E46" s="14"/>
      <c r="F46" s="14"/>
      <c r="G46" s="14"/>
      <c r="H46" s="14"/>
      <c r="I46" s="14"/>
      <c r="J46" s="15"/>
    </row>
    <row r="47" spans="1:10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5"/>
    </row>
    <row r="48" spans="1:10" s="126" customFormat="1" ht="12.9" customHeight="1" x14ac:dyDescent="0.2">
      <c r="A48" s="121"/>
      <c r="B48" s="122" t="s">
        <v>9</v>
      </c>
      <c r="C48" s="122"/>
      <c r="D48" s="122"/>
      <c r="E48" s="122"/>
      <c r="F48" s="122"/>
      <c r="G48" s="193"/>
      <c r="H48" s="193"/>
      <c r="I48" s="122"/>
      <c r="J48" s="125"/>
    </row>
    <row r="49" spans="1:10" s="126" customFormat="1" ht="12.9" customHeight="1" x14ac:dyDescent="0.2">
      <c r="A49" s="121"/>
      <c r="B49" s="122" t="s">
        <v>10</v>
      </c>
      <c r="C49" s="122"/>
      <c r="D49" s="122"/>
      <c r="E49" s="122"/>
      <c r="F49" s="122"/>
      <c r="G49" s="199"/>
      <c r="H49" s="199"/>
      <c r="I49" s="122"/>
      <c r="J49" s="125"/>
    </row>
    <row r="50" spans="1:10" s="126" customFormat="1" ht="12.9" customHeight="1" x14ac:dyDescent="0.2">
      <c r="A50" s="121"/>
      <c r="B50" s="122" t="s">
        <v>11</v>
      </c>
      <c r="C50" s="122"/>
      <c r="D50" s="122"/>
      <c r="E50" s="122"/>
      <c r="F50" s="122"/>
      <c r="G50" s="199" t="s">
        <v>12</v>
      </c>
      <c r="H50" s="199"/>
      <c r="I50" s="122"/>
      <c r="J50" s="125"/>
    </row>
    <row r="51" spans="1:10" s="126" customFormat="1" ht="12.9" customHeight="1" x14ac:dyDescent="0.2">
      <c r="A51" s="121"/>
      <c r="B51" s="122" t="s">
        <v>13</v>
      </c>
      <c r="C51" s="122"/>
      <c r="D51" s="122"/>
      <c r="E51" s="122"/>
      <c r="F51" s="122"/>
      <c r="G51" s="199" t="s">
        <v>12</v>
      </c>
      <c r="H51" s="199"/>
      <c r="I51" s="122"/>
      <c r="J51" s="125"/>
    </row>
    <row r="52" spans="1:10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5"/>
    </row>
    <row r="53" spans="1:10" s="136" customFormat="1" ht="12.9" customHeight="1" x14ac:dyDescent="0.25">
      <c r="A53" s="133"/>
      <c r="B53" s="122" t="s">
        <v>14</v>
      </c>
      <c r="C53" s="122"/>
      <c r="D53" s="122"/>
      <c r="E53" s="122"/>
      <c r="F53" s="150" t="s">
        <v>15</v>
      </c>
      <c r="G53" s="200" t="s">
        <v>304</v>
      </c>
      <c r="H53" s="197"/>
      <c r="I53" s="134"/>
      <c r="J53" s="135"/>
    </row>
    <row r="54" spans="1:10" s="136" customFormat="1" ht="12.9" customHeight="1" x14ac:dyDescent="0.25">
      <c r="A54" s="133"/>
      <c r="B54" s="122"/>
      <c r="C54" s="122"/>
      <c r="D54" s="122"/>
      <c r="E54" s="122"/>
      <c r="F54" s="150" t="s">
        <v>16</v>
      </c>
      <c r="G54" s="198" t="s">
        <v>305</v>
      </c>
      <c r="H54" s="197"/>
      <c r="I54" s="134"/>
      <c r="J54" s="135"/>
    </row>
    <row r="55" spans="1:10" s="136" customFormat="1" ht="7.5" customHeight="1" x14ac:dyDescent="0.25">
      <c r="A55" s="133"/>
      <c r="B55" s="122"/>
      <c r="C55" s="122"/>
      <c r="D55" s="122"/>
      <c r="E55" s="122"/>
      <c r="F55" s="150"/>
      <c r="G55" s="150"/>
      <c r="H55" s="150"/>
      <c r="I55" s="134"/>
      <c r="J55" s="135"/>
    </row>
    <row r="56" spans="1:10" s="136" customFormat="1" ht="12.9" customHeight="1" x14ac:dyDescent="0.25">
      <c r="A56" s="133"/>
      <c r="B56" s="122" t="s">
        <v>17</v>
      </c>
      <c r="C56" s="122"/>
      <c r="D56" s="122"/>
      <c r="E56" s="150"/>
      <c r="F56" s="122"/>
      <c r="G56" s="193" t="s">
        <v>306</v>
      </c>
      <c r="H56" s="193"/>
      <c r="I56" s="134"/>
      <c r="J56" s="135"/>
    </row>
    <row r="57" spans="1:10" ht="22.5" customHeight="1" x14ac:dyDescent="0.25">
      <c r="A57" s="137"/>
      <c r="B57" s="138"/>
      <c r="C57" s="138"/>
      <c r="D57" s="138"/>
      <c r="E57" s="138"/>
      <c r="F57" s="138"/>
      <c r="G57" s="138"/>
      <c r="H57" s="138"/>
      <c r="I57" s="138"/>
      <c r="J57" s="139"/>
    </row>
    <row r="58" spans="1:10" ht="6.75" customHeight="1" x14ac:dyDescent="0.25"/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9"/>
  <sheetViews>
    <sheetView workbookViewId="0">
      <selection activeCell="E16" sqref="E16"/>
    </sheetView>
  </sheetViews>
  <sheetFormatPr defaultColWidth="9.109375" defaultRowHeight="13.2" x14ac:dyDescent="0.25"/>
  <cols>
    <col min="1" max="2" width="3.6640625" style="12" customWidth="1"/>
    <col min="3" max="3" width="4" style="12" customWidth="1"/>
    <col min="4" max="4" width="63.6640625" style="16" customWidth="1"/>
    <col min="5" max="5" width="12.6640625" style="58" bestFit="1" customWidth="1"/>
    <col min="6" max="6" width="12" style="58" bestFit="1" customWidth="1"/>
    <col min="7" max="7" width="1.44140625" style="16" customWidth="1"/>
    <col min="8" max="10" width="9.109375" style="16"/>
    <col min="11" max="11" width="23" style="16" customWidth="1"/>
    <col min="12" max="12" width="12.6640625" style="16" customWidth="1"/>
    <col min="13" max="14" width="8.6640625" style="16" customWidth="1"/>
    <col min="15" max="15" width="11.33203125" style="16" customWidth="1"/>
    <col min="16" max="17" width="12.6640625" style="16" customWidth="1"/>
    <col min="18" max="16384" width="9.109375" style="16"/>
  </cols>
  <sheetData>
    <row r="1" spans="1:17" s="57" customFormat="1" ht="18" customHeight="1" x14ac:dyDescent="0.25">
      <c r="A1" s="201" t="s">
        <v>284</v>
      </c>
      <c r="B1" s="201"/>
      <c r="C1" s="201"/>
      <c r="D1" s="201"/>
      <c r="E1" s="201"/>
      <c r="F1" s="201"/>
      <c r="K1"/>
      <c r="L1"/>
      <c r="M1"/>
      <c r="N1"/>
      <c r="O1"/>
      <c r="P1"/>
      <c r="Q1"/>
    </row>
    <row r="2" spans="1:17" ht="6.75" customHeight="1" x14ac:dyDescent="0.25">
      <c r="K2"/>
      <c r="L2"/>
      <c r="M2"/>
      <c r="N2"/>
      <c r="O2"/>
      <c r="P2"/>
      <c r="Q2"/>
    </row>
    <row r="3" spans="1:17" s="115" customFormat="1" ht="21" customHeight="1" x14ac:dyDescent="0.25">
      <c r="A3" s="84" t="s">
        <v>18</v>
      </c>
      <c r="B3" s="208" t="s">
        <v>19</v>
      </c>
      <c r="C3" s="209"/>
      <c r="D3" s="210"/>
      <c r="E3" s="79">
        <v>2021</v>
      </c>
      <c r="F3" s="79">
        <v>2020</v>
      </c>
      <c r="K3"/>
      <c r="L3"/>
      <c r="M3"/>
      <c r="N3"/>
      <c r="O3"/>
      <c r="P3"/>
      <c r="Q3"/>
    </row>
    <row r="4" spans="1:17" s="57" customFormat="1" ht="12.75" customHeight="1" x14ac:dyDescent="0.25">
      <c r="A4" s="81"/>
      <c r="B4" s="202" t="s">
        <v>20</v>
      </c>
      <c r="C4" s="203"/>
      <c r="D4" s="204"/>
      <c r="E4" s="162">
        <f>E5+E12+E18+E27</f>
        <v>12371350</v>
      </c>
      <c r="F4" s="162">
        <f>F5+F12+F18+F27</f>
        <v>12327411</v>
      </c>
      <c r="K4"/>
      <c r="L4"/>
      <c r="M4"/>
      <c r="N4"/>
      <c r="O4"/>
      <c r="P4"/>
      <c r="Q4"/>
    </row>
    <row r="5" spans="1:17" s="57" customFormat="1" ht="12.75" customHeight="1" x14ac:dyDescent="0.25">
      <c r="A5" s="81"/>
      <c r="B5" s="104" t="s">
        <v>21</v>
      </c>
      <c r="C5" s="154" t="s">
        <v>22</v>
      </c>
      <c r="D5" s="105"/>
      <c r="E5" s="162">
        <f>E7+E6</f>
        <v>739155</v>
      </c>
      <c r="F5" s="162">
        <f>F6</f>
        <v>1539653</v>
      </c>
      <c r="K5"/>
      <c r="L5"/>
      <c r="M5"/>
      <c r="N5"/>
      <c r="O5"/>
      <c r="P5"/>
      <c r="Q5"/>
    </row>
    <row r="6" spans="1:17" s="57" customFormat="1" ht="12.75" customHeight="1" x14ac:dyDescent="0.25">
      <c r="A6" s="81"/>
      <c r="B6" s="152"/>
      <c r="C6" s="97">
        <v>1</v>
      </c>
      <c r="D6" s="49" t="s">
        <v>23</v>
      </c>
      <c r="E6" s="80">
        <v>689498</v>
      </c>
      <c r="F6" s="80">
        <v>1539653</v>
      </c>
      <c r="K6"/>
      <c r="L6"/>
      <c r="M6"/>
      <c r="N6"/>
      <c r="O6"/>
      <c r="P6"/>
      <c r="Q6"/>
    </row>
    <row r="7" spans="1:17" s="57" customFormat="1" ht="12.75" customHeight="1" x14ac:dyDescent="0.25">
      <c r="A7" s="81"/>
      <c r="B7" s="152"/>
      <c r="C7" s="97">
        <v>2</v>
      </c>
      <c r="D7" s="49" t="s">
        <v>24</v>
      </c>
      <c r="E7" s="80">
        <v>49657</v>
      </c>
      <c r="F7" s="80"/>
      <c r="K7"/>
      <c r="L7"/>
      <c r="M7"/>
      <c r="N7"/>
      <c r="O7"/>
      <c r="P7"/>
      <c r="Q7"/>
    </row>
    <row r="8" spans="1:17" s="57" customFormat="1" ht="12.75" customHeight="1" x14ac:dyDescent="0.25">
      <c r="A8" s="81"/>
      <c r="B8" s="104" t="s">
        <v>21</v>
      </c>
      <c r="C8" s="154" t="s">
        <v>25</v>
      </c>
      <c r="D8" s="49"/>
      <c r="E8" s="80"/>
      <c r="F8" s="80"/>
      <c r="K8"/>
      <c r="L8"/>
      <c r="M8"/>
      <c r="N8"/>
      <c r="O8"/>
      <c r="P8"/>
      <c r="Q8"/>
    </row>
    <row r="9" spans="1:17" s="57" customFormat="1" ht="12.75" customHeight="1" x14ac:dyDescent="0.25">
      <c r="A9" s="81"/>
      <c r="B9" s="152"/>
      <c r="C9" s="97">
        <v>1</v>
      </c>
      <c r="D9" s="49" t="s">
        <v>26</v>
      </c>
      <c r="E9" s="80"/>
      <c r="F9" s="80"/>
      <c r="K9"/>
      <c r="L9"/>
      <c r="M9"/>
      <c r="N9"/>
      <c r="O9"/>
      <c r="P9"/>
      <c r="Q9"/>
    </row>
    <row r="10" spans="1:17" s="57" customFormat="1" ht="12.75" customHeight="1" x14ac:dyDescent="0.25">
      <c r="A10" s="81"/>
      <c r="B10" s="152"/>
      <c r="C10" s="97">
        <v>2</v>
      </c>
      <c r="D10" s="49" t="s">
        <v>27</v>
      </c>
      <c r="E10" s="80"/>
      <c r="F10" s="80"/>
      <c r="K10"/>
      <c r="L10"/>
      <c r="M10"/>
      <c r="N10"/>
      <c r="O10"/>
      <c r="P10"/>
      <c r="Q10"/>
    </row>
    <row r="11" spans="1:17" s="57" customFormat="1" ht="12.75" customHeight="1" x14ac:dyDescent="0.25">
      <c r="A11" s="81"/>
      <c r="B11" s="152"/>
      <c r="C11" s="97">
        <v>3</v>
      </c>
      <c r="D11" s="49" t="s">
        <v>28</v>
      </c>
      <c r="E11" s="80"/>
      <c r="F11" s="80"/>
      <c r="K11"/>
      <c r="L11"/>
      <c r="M11"/>
      <c r="N11"/>
      <c r="O11"/>
      <c r="P11"/>
      <c r="Q11"/>
    </row>
    <row r="12" spans="1:17" s="57" customFormat="1" ht="12.75" customHeight="1" x14ac:dyDescent="0.25">
      <c r="A12" s="81"/>
      <c r="B12" s="104" t="s">
        <v>21</v>
      </c>
      <c r="C12" s="154" t="s">
        <v>29</v>
      </c>
      <c r="D12" s="49"/>
      <c r="E12" s="162">
        <f>E13+E16</f>
        <v>10494149</v>
      </c>
      <c r="F12" s="162">
        <f>F13</f>
        <v>7377600</v>
      </c>
      <c r="K12"/>
      <c r="L12"/>
      <c r="M12"/>
      <c r="N12"/>
      <c r="O12"/>
      <c r="P12"/>
      <c r="Q12"/>
    </row>
    <row r="13" spans="1:17" s="57" customFormat="1" ht="12.75" customHeight="1" x14ac:dyDescent="0.25">
      <c r="A13" s="81"/>
      <c r="B13" s="152"/>
      <c r="C13" s="97">
        <v>1</v>
      </c>
      <c r="D13" s="49" t="s">
        <v>30</v>
      </c>
      <c r="E13" s="80">
        <v>10438177</v>
      </c>
      <c r="F13" s="80">
        <v>7377600</v>
      </c>
      <c r="K13"/>
      <c r="L13"/>
      <c r="M13"/>
      <c r="N13"/>
      <c r="O13"/>
      <c r="P13"/>
      <c r="Q13"/>
    </row>
    <row r="14" spans="1:17" s="57" customFormat="1" ht="12.75" customHeight="1" x14ac:dyDescent="0.25">
      <c r="A14" s="81"/>
      <c r="B14" s="152"/>
      <c r="C14" s="97">
        <v>2</v>
      </c>
      <c r="D14" s="49" t="s">
        <v>31</v>
      </c>
      <c r="E14" s="80"/>
      <c r="F14" s="80"/>
      <c r="K14" t="s">
        <v>268</v>
      </c>
      <c r="L14"/>
      <c r="M14"/>
      <c r="N14"/>
      <c r="O14"/>
      <c r="P14"/>
      <c r="Q14"/>
    </row>
    <row r="15" spans="1:17" s="57" customFormat="1" ht="12.75" customHeight="1" x14ac:dyDescent="0.25">
      <c r="A15" s="81"/>
      <c r="B15" s="152"/>
      <c r="C15" s="97">
        <v>3</v>
      </c>
      <c r="D15" s="49" t="s">
        <v>32</v>
      </c>
      <c r="E15" s="80"/>
      <c r="F15" s="80"/>
      <c r="K15"/>
      <c r="L15"/>
      <c r="M15"/>
      <c r="N15"/>
      <c r="O15"/>
      <c r="P15"/>
      <c r="Q15"/>
    </row>
    <row r="16" spans="1:17" s="57" customFormat="1" ht="12.75" customHeight="1" x14ac:dyDescent="0.25">
      <c r="A16" s="81"/>
      <c r="B16" s="152"/>
      <c r="C16" s="97">
        <v>4</v>
      </c>
      <c r="D16" s="49" t="s">
        <v>33</v>
      </c>
      <c r="E16" s="80">
        <v>55972</v>
      </c>
      <c r="F16" s="80"/>
      <c r="K16"/>
      <c r="L16"/>
      <c r="M16"/>
      <c r="N16"/>
      <c r="O16"/>
      <c r="P16"/>
      <c r="Q16"/>
    </row>
    <row r="17" spans="1:17" s="57" customFormat="1" ht="12.75" customHeight="1" x14ac:dyDescent="0.25">
      <c r="A17" s="81"/>
      <c r="B17" s="152"/>
      <c r="C17" s="97">
        <v>5</v>
      </c>
      <c r="D17" s="49" t="s">
        <v>34</v>
      </c>
      <c r="E17" s="80"/>
      <c r="F17" s="80"/>
      <c r="K17"/>
      <c r="L17"/>
      <c r="M17"/>
      <c r="N17"/>
      <c r="O17"/>
      <c r="P17"/>
      <c r="Q17"/>
    </row>
    <row r="18" spans="1:17" s="57" customFormat="1" ht="12.75" customHeight="1" x14ac:dyDescent="0.25">
      <c r="A18" s="81"/>
      <c r="B18" s="104" t="s">
        <v>21</v>
      </c>
      <c r="C18" s="154" t="s">
        <v>35</v>
      </c>
      <c r="D18" s="105"/>
      <c r="E18" s="162">
        <f>E22</f>
        <v>804034</v>
      </c>
      <c r="F18" s="162">
        <f>F19</f>
        <v>3076146</v>
      </c>
      <c r="K18"/>
      <c r="L18"/>
      <c r="M18"/>
      <c r="N18"/>
      <c r="O18"/>
      <c r="P18"/>
      <c r="Q18"/>
    </row>
    <row r="19" spans="1:17" s="57" customFormat="1" ht="12.75" customHeight="1" x14ac:dyDescent="0.25">
      <c r="A19" s="81"/>
      <c r="B19" s="106"/>
      <c r="C19" s="97">
        <v>1</v>
      </c>
      <c r="D19" s="49" t="s">
        <v>36</v>
      </c>
      <c r="E19" s="80"/>
      <c r="F19" s="80">
        <v>3076146</v>
      </c>
      <c r="K19"/>
      <c r="L19"/>
      <c r="M19"/>
      <c r="N19"/>
      <c r="O19"/>
      <c r="P19"/>
      <c r="Q19"/>
    </row>
    <row r="20" spans="1:17" s="57" customFormat="1" ht="12.75" customHeight="1" x14ac:dyDescent="0.25">
      <c r="A20" s="81"/>
      <c r="B20" s="106"/>
      <c r="C20" s="97">
        <v>2</v>
      </c>
      <c r="D20" s="49" t="s">
        <v>37</v>
      </c>
      <c r="E20" s="80"/>
      <c r="F20" s="80"/>
      <c r="K20"/>
      <c r="L20"/>
      <c r="M20"/>
      <c r="N20"/>
      <c r="O20"/>
      <c r="P20"/>
      <c r="Q20"/>
    </row>
    <row r="21" spans="1:17" s="57" customFormat="1" ht="12.75" customHeight="1" x14ac:dyDescent="0.25">
      <c r="A21" s="81"/>
      <c r="B21" s="106"/>
      <c r="C21" s="97">
        <v>3</v>
      </c>
      <c r="D21" s="49" t="s">
        <v>38</v>
      </c>
      <c r="E21" s="80"/>
      <c r="F21" s="80"/>
      <c r="K21"/>
      <c r="L21"/>
      <c r="M21"/>
      <c r="N21"/>
      <c r="O21"/>
      <c r="P21"/>
      <c r="Q21"/>
    </row>
    <row r="22" spans="1:17" s="57" customFormat="1" ht="12.75" customHeight="1" x14ac:dyDescent="0.25">
      <c r="A22" s="81"/>
      <c r="B22" s="106"/>
      <c r="C22" s="97">
        <v>4</v>
      </c>
      <c r="D22" s="49" t="s">
        <v>39</v>
      </c>
      <c r="E22" s="80">
        <v>804034</v>
      </c>
      <c r="F22" s="80"/>
      <c r="K22"/>
      <c r="L22"/>
      <c r="M22"/>
      <c r="N22"/>
      <c r="O22"/>
      <c r="P22"/>
      <c r="Q22"/>
    </row>
    <row r="23" spans="1:17" s="57" customFormat="1" ht="12.75" customHeight="1" x14ac:dyDescent="0.25">
      <c r="A23" s="81"/>
      <c r="B23" s="106"/>
      <c r="C23" s="97">
        <v>5</v>
      </c>
      <c r="D23" s="49" t="s">
        <v>40</v>
      </c>
      <c r="E23" s="80"/>
      <c r="F23" s="80"/>
      <c r="K23"/>
      <c r="L23"/>
      <c r="M23"/>
      <c r="N23"/>
      <c r="O23"/>
      <c r="P23"/>
      <c r="Q23"/>
    </row>
    <row r="24" spans="1:17" s="57" customFormat="1" ht="12.75" customHeight="1" x14ac:dyDescent="0.25">
      <c r="A24" s="81"/>
      <c r="B24" s="106"/>
      <c r="C24" s="97">
        <v>6</v>
      </c>
      <c r="D24" s="49" t="s">
        <v>41</v>
      </c>
      <c r="E24" s="80"/>
      <c r="F24" s="80"/>
      <c r="K24"/>
      <c r="L24"/>
      <c r="M24"/>
      <c r="N24"/>
      <c r="O24"/>
      <c r="P24"/>
      <c r="Q24"/>
    </row>
    <row r="25" spans="1:17" s="57" customFormat="1" ht="12.75" customHeight="1" x14ac:dyDescent="0.25">
      <c r="A25" s="81"/>
      <c r="B25" s="106"/>
      <c r="C25" s="97">
        <v>7</v>
      </c>
      <c r="D25" s="49" t="s">
        <v>42</v>
      </c>
      <c r="E25" s="80"/>
      <c r="F25" s="80"/>
      <c r="K25"/>
      <c r="L25"/>
      <c r="M25"/>
      <c r="N25"/>
      <c r="O25"/>
      <c r="P25"/>
      <c r="Q25"/>
    </row>
    <row r="26" spans="1:17" s="57" customFormat="1" ht="12.75" customHeight="1" x14ac:dyDescent="0.25">
      <c r="A26" s="81"/>
      <c r="B26" s="106"/>
      <c r="C26" s="97"/>
      <c r="D26" s="49"/>
      <c r="E26" s="80"/>
      <c r="F26" s="80"/>
      <c r="K26"/>
      <c r="L26"/>
      <c r="M26"/>
      <c r="N26"/>
      <c r="O26"/>
      <c r="P26"/>
      <c r="Q26"/>
    </row>
    <row r="27" spans="1:17" s="57" customFormat="1" ht="12.75" customHeight="1" x14ac:dyDescent="0.25">
      <c r="A27" s="81"/>
      <c r="B27" s="104" t="s">
        <v>21</v>
      </c>
      <c r="C27" s="154" t="s">
        <v>43</v>
      </c>
      <c r="D27" s="105"/>
      <c r="E27" s="182">
        <v>334012</v>
      </c>
      <c r="F27" s="182">
        <v>334012</v>
      </c>
      <c r="K27"/>
      <c r="L27"/>
      <c r="M27"/>
      <c r="N27"/>
      <c r="O27"/>
      <c r="P27"/>
      <c r="Q27"/>
    </row>
    <row r="28" spans="1:17" s="57" customFormat="1" ht="12.75" customHeight="1" x14ac:dyDescent="0.25">
      <c r="A28" s="81"/>
      <c r="B28" s="104" t="s">
        <v>21</v>
      </c>
      <c r="C28" s="154" t="s">
        <v>44</v>
      </c>
      <c r="D28" s="105"/>
      <c r="E28" s="80"/>
      <c r="F28" s="80"/>
      <c r="K28"/>
      <c r="L28"/>
      <c r="M28"/>
      <c r="N28"/>
      <c r="O28"/>
      <c r="P28"/>
      <c r="Q28"/>
    </row>
    <row r="29" spans="1:17" s="57" customFormat="1" ht="12.75" customHeight="1" x14ac:dyDescent="0.25">
      <c r="A29" s="92"/>
      <c r="B29" s="152"/>
      <c r="C29" s="154"/>
      <c r="D29" s="105"/>
      <c r="E29" s="80"/>
      <c r="F29" s="80"/>
      <c r="K29"/>
      <c r="L29"/>
      <c r="M29"/>
      <c r="N29"/>
      <c r="O29"/>
      <c r="P29"/>
      <c r="Q29"/>
    </row>
    <row r="30" spans="1:17" s="57" customFormat="1" ht="12.75" customHeight="1" x14ac:dyDescent="0.25">
      <c r="A30" s="116" t="s">
        <v>45</v>
      </c>
      <c r="B30" s="205" t="s">
        <v>46</v>
      </c>
      <c r="C30" s="206"/>
      <c r="D30" s="207"/>
      <c r="E30" s="162">
        <f>E5+E12+E18+E27</f>
        <v>12371350</v>
      </c>
      <c r="F30" s="162">
        <f>F5+F12+F18+F27</f>
        <v>12327411</v>
      </c>
      <c r="K30"/>
      <c r="L30"/>
      <c r="M30"/>
      <c r="N30"/>
      <c r="O30"/>
      <c r="P30"/>
      <c r="Q30"/>
    </row>
    <row r="31" spans="1:17" s="57" customFormat="1" ht="12.75" customHeight="1" x14ac:dyDescent="0.25">
      <c r="A31" s="81"/>
      <c r="B31" s="202" t="s">
        <v>47</v>
      </c>
      <c r="C31" s="203"/>
      <c r="D31" s="204"/>
      <c r="E31" s="162"/>
      <c r="F31" s="162"/>
      <c r="K31"/>
      <c r="L31"/>
      <c r="M31"/>
      <c r="N31"/>
      <c r="O31"/>
      <c r="P31"/>
      <c r="Q31"/>
    </row>
    <row r="32" spans="1:17" s="57" customFormat="1" ht="12.75" customHeight="1" x14ac:dyDescent="0.25">
      <c r="A32" s="81"/>
      <c r="B32" s="104" t="s">
        <v>21</v>
      </c>
      <c r="C32" s="154" t="s">
        <v>48</v>
      </c>
      <c r="D32" s="105"/>
      <c r="E32" s="80"/>
      <c r="F32" s="80"/>
      <c r="K32"/>
      <c r="L32"/>
      <c r="M32"/>
      <c r="N32"/>
      <c r="O32"/>
      <c r="P32"/>
      <c r="Q32"/>
    </row>
    <row r="33" spans="1:17" s="57" customFormat="1" ht="12.75" customHeight="1" x14ac:dyDescent="0.25">
      <c r="A33" s="81"/>
      <c r="B33" s="106"/>
      <c r="C33" s="97">
        <v>1</v>
      </c>
      <c r="D33" s="49" t="s">
        <v>49</v>
      </c>
      <c r="E33" s="80"/>
      <c r="F33" s="80"/>
      <c r="K33"/>
      <c r="L33"/>
      <c r="M33"/>
      <c r="N33"/>
      <c r="O33"/>
      <c r="P33"/>
      <c r="Q33"/>
    </row>
    <row r="34" spans="1:17" s="57" customFormat="1" ht="12.75" customHeight="1" x14ac:dyDescent="0.25">
      <c r="A34" s="81"/>
      <c r="B34" s="106"/>
      <c r="C34" s="97">
        <v>2</v>
      </c>
      <c r="D34" s="49" t="s">
        <v>50</v>
      </c>
      <c r="E34" s="80"/>
      <c r="F34" s="80"/>
      <c r="K34"/>
      <c r="L34"/>
      <c r="M34"/>
      <c r="N34"/>
      <c r="O34"/>
      <c r="P34"/>
      <c r="Q34"/>
    </row>
    <row r="35" spans="1:17" s="57" customFormat="1" ht="12.75" customHeight="1" x14ac:dyDescent="0.25">
      <c r="A35" s="81"/>
      <c r="B35" s="106"/>
      <c r="C35" s="97">
        <v>3</v>
      </c>
      <c r="D35" s="49" t="s">
        <v>51</v>
      </c>
      <c r="E35" s="80"/>
      <c r="F35" s="80"/>
      <c r="K35"/>
      <c r="L35"/>
      <c r="M35"/>
      <c r="N35"/>
      <c r="O35"/>
      <c r="P35"/>
      <c r="Q35"/>
    </row>
    <row r="36" spans="1:17" s="57" customFormat="1" ht="12.75" customHeight="1" x14ac:dyDescent="0.25">
      <c r="A36" s="81"/>
      <c r="B36" s="106"/>
      <c r="C36" s="97">
        <v>4</v>
      </c>
      <c r="D36" s="49" t="s">
        <v>52</v>
      </c>
      <c r="E36" s="80"/>
      <c r="F36" s="80"/>
      <c r="K36"/>
      <c r="L36"/>
      <c r="M36"/>
      <c r="N36"/>
      <c r="O36"/>
      <c r="P36"/>
      <c r="Q36"/>
    </row>
    <row r="37" spans="1:17" s="57" customFormat="1" ht="12.75" customHeight="1" x14ac:dyDescent="0.25">
      <c r="A37" s="81"/>
      <c r="B37" s="106"/>
      <c r="C37" s="97">
        <v>5</v>
      </c>
      <c r="D37" s="49" t="s">
        <v>53</v>
      </c>
      <c r="E37" s="80"/>
      <c r="F37" s="80"/>
      <c r="K37"/>
      <c r="L37"/>
      <c r="M37"/>
      <c r="N37"/>
      <c r="O37"/>
      <c r="P37"/>
      <c r="Q37"/>
    </row>
    <row r="38" spans="1:17" s="57" customFormat="1" ht="12.75" customHeight="1" x14ac:dyDescent="0.25">
      <c r="A38" s="81"/>
      <c r="B38" s="106"/>
      <c r="C38" s="97">
        <v>6</v>
      </c>
      <c r="D38" s="49" t="s">
        <v>54</v>
      </c>
      <c r="E38" s="80"/>
      <c r="F38" s="80"/>
      <c r="K38"/>
      <c r="L38"/>
      <c r="M38"/>
      <c r="N38"/>
      <c r="O38"/>
      <c r="P38"/>
      <c r="Q38"/>
    </row>
    <row r="39" spans="1:17" s="57" customFormat="1" ht="12.75" customHeight="1" x14ac:dyDescent="0.25">
      <c r="A39" s="81"/>
      <c r="B39" s="106"/>
      <c r="C39" s="97"/>
      <c r="D39" s="105"/>
      <c r="E39" s="80"/>
      <c r="F39" s="80"/>
      <c r="K39"/>
      <c r="L39"/>
      <c r="M39"/>
      <c r="N39"/>
      <c r="O39"/>
      <c r="P39"/>
      <c r="Q39"/>
    </row>
    <row r="40" spans="1:17" s="57" customFormat="1" ht="12.75" customHeight="1" x14ac:dyDescent="0.25">
      <c r="A40" s="81"/>
      <c r="B40" s="104" t="s">
        <v>21</v>
      </c>
      <c r="C40" s="154" t="s">
        <v>55</v>
      </c>
      <c r="D40" s="78"/>
      <c r="E40" s="162">
        <f>E42+E43</f>
        <v>24263483</v>
      </c>
      <c r="F40" s="162">
        <f>F42+F43</f>
        <v>10771781</v>
      </c>
      <c r="K40"/>
      <c r="L40"/>
      <c r="M40"/>
      <c r="N40"/>
      <c r="O40"/>
      <c r="P40"/>
      <c r="Q40"/>
    </row>
    <row r="41" spans="1:17" s="57" customFormat="1" ht="12.75" customHeight="1" x14ac:dyDescent="0.25">
      <c r="A41" s="81"/>
      <c r="B41" s="152"/>
      <c r="C41" s="97">
        <v>1</v>
      </c>
      <c r="D41" s="49" t="s">
        <v>56</v>
      </c>
      <c r="E41" s="80"/>
      <c r="F41" s="80"/>
      <c r="K41"/>
      <c r="L41"/>
      <c r="M41"/>
      <c r="N41"/>
      <c r="O41"/>
      <c r="P41"/>
      <c r="Q41"/>
    </row>
    <row r="42" spans="1:17" s="57" customFormat="1" ht="12.75" customHeight="1" x14ac:dyDescent="0.25">
      <c r="A42" s="81"/>
      <c r="B42" s="152"/>
      <c r="C42" s="97">
        <v>2</v>
      </c>
      <c r="D42" s="49" t="s">
        <v>57</v>
      </c>
      <c r="E42" s="80">
        <v>20118079</v>
      </c>
      <c r="F42" s="80">
        <v>6976376</v>
      </c>
      <c r="K42"/>
      <c r="L42"/>
      <c r="M42"/>
      <c r="N42"/>
      <c r="O42"/>
      <c r="P42"/>
      <c r="Q42"/>
    </row>
    <row r="43" spans="1:17" s="57" customFormat="1" ht="12.75" customHeight="1" x14ac:dyDescent="0.25">
      <c r="A43" s="81"/>
      <c r="B43" s="152"/>
      <c r="C43" s="97">
        <v>3</v>
      </c>
      <c r="D43" s="49" t="s">
        <v>58</v>
      </c>
      <c r="E43" s="80">
        <v>4145404</v>
      </c>
      <c r="F43" s="80">
        <v>3795405</v>
      </c>
      <c r="K43"/>
      <c r="L43"/>
      <c r="M43"/>
      <c r="N43"/>
      <c r="O43"/>
      <c r="P43"/>
      <c r="Q43"/>
    </row>
    <row r="44" spans="1:17" s="57" customFormat="1" ht="12.75" customHeight="1" x14ac:dyDescent="0.25">
      <c r="A44" s="81"/>
      <c r="B44" s="152"/>
      <c r="C44" s="97">
        <v>4</v>
      </c>
      <c r="D44" s="49" t="s">
        <v>59</v>
      </c>
      <c r="E44" s="80"/>
      <c r="F44" s="80"/>
      <c r="K44"/>
      <c r="L44"/>
      <c r="M44"/>
      <c r="N44"/>
      <c r="O44"/>
      <c r="P44"/>
      <c r="Q44"/>
    </row>
    <row r="45" spans="1:17" s="57" customFormat="1" ht="12.75" customHeight="1" x14ac:dyDescent="0.25">
      <c r="A45" s="81"/>
      <c r="B45" s="152"/>
      <c r="C45" s="97"/>
      <c r="D45" s="78"/>
      <c r="E45" s="80"/>
      <c r="F45" s="80"/>
      <c r="K45"/>
      <c r="L45"/>
      <c r="M45"/>
      <c r="N45"/>
      <c r="O45"/>
      <c r="P45"/>
      <c r="Q45"/>
    </row>
    <row r="46" spans="1:17" s="57" customFormat="1" ht="12.75" customHeight="1" x14ac:dyDescent="0.25">
      <c r="A46" s="81"/>
      <c r="B46" s="104" t="s">
        <v>21</v>
      </c>
      <c r="C46" s="154" t="s">
        <v>60</v>
      </c>
      <c r="D46" s="105"/>
      <c r="E46" s="80"/>
      <c r="F46" s="80"/>
      <c r="K46"/>
      <c r="L46"/>
      <c r="M46"/>
      <c r="N46"/>
      <c r="O46"/>
      <c r="P46"/>
      <c r="Q46"/>
    </row>
    <row r="47" spans="1:17" s="57" customFormat="1" ht="12.75" customHeight="1" x14ac:dyDescent="0.25">
      <c r="A47" s="81"/>
      <c r="B47" s="152"/>
      <c r="C47" s="154"/>
      <c r="D47" s="105"/>
      <c r="E47" s="80"/>
      <c r="F47" s="80"/>
      <c r="K47"/>
      <c r="L47"/>
      <c r="M47"/>
      <c r="N47"/>
      <c r="O47"/>
      <c r="P47"/>
      <c r="Q47"/>
    </row>
    <row r="48" spans="1:17" s="57" customFormat="1" ht="12.75" customHeight="1" x14ac:dyDescent="0.25">
      <c r="A48" s="81"/>
      <c r="B48" s="104" t="s">
        <v>21</v>
      </c>
      <c r="C48" s="154" t="s">
        <v>61</v>
      </c>
      <c r="D48" s="105"/>
      <c r="E48" s="80"/>
      <c r="F48" s="80"/>
      <c r="K48"/>
      <c r="L48"/>
      <c r="M48"/>
      <c r="N48"/>
      <c r="O48"/>
      <c r="P48"/>
      <c r="Q48"/>
    </row>
    <row r="49" spans="1:17" s="57" customFormat="1" ht="12.75" customHeight="1" x14ac:dyDescent="0.25">
      <c r="A49" s="81"/>
      <c r="B49" s="152"/>
      <c r="C49" s="97">
        <v>1</v>
      </c>
      <c r="D49" s="105" t="s">
        <v>62</v>
      </c>
      <c r="E49" s="80"/>
      <c r="F49" s="80"/>
      <c r="K49"/>
      <c r="L49"/>
      <c r="M49"/>
      <c r="N49"/>
      <c r="O49"/>
      <c r="P49"/>
      <c r="Q49"/>
    </row>
    <row r="50" spans="1:17" s="57" customFormat="1" ht="12.75" customHeight="1" x14ac:dyDescent="0.25">
      <c r="A50" s="81"/>
      <c r="B50" s="152"/>
      <c r="C50" s="97">
        <v>2</v>
      </c>
      <c r="D50" s="49" t="s">
        <v>63</v>
      </c>
      <c r="E50" s="80"/>
      <c r="F50" s="80"/>
      <c r="K50"/>
      <c r="L50"/>
      <c r="M50"/>
      <c r="N50"/>
      <c r="O50"/>
      <c r="P50"/>
      <c r="Q50"/>
    </row>
    <row r="51" spans="1:17" s="57" customFormat="1" ht="12.75" customHeight="1" x14ac:dyDescent="0.25">
      <c r="A51" s="81"/>
      <c r="B51" s="152"/>
      <c r="C51" s="97">
        <v>3</v>
      </c>
      <c r="D51" s="49" t="s">
        <v>64</v>
      </c>
      <c r="E51" s="80"/>
      <c r="F51" s="80"/>
      <c r="K51"/>
      <c r="L51"/>
      <c r="M51"/>
      <c r="N51"/>
      <c r="O51"/>
      <c r="P51"/>
      <c r="Q51"/>
    </row>
    <row r="52" spans="1:17" s="57" customFormat="1" ht="12.75" customHeight="1" x14ac:dyDescent="0.25">
      <c r="A52" s="81"/>
      <c r="B52" s="104" t="s">
        <v>21</v>
      </c>
      <c r="C52" s="154" t="s">
        <v>65</v>
      </c>
      <c r="D52" s="105"/>
      <c r="E52" s="80"/>
      <c r="F52" s="80"/>
      <c r="K52"/>
      <c r="L52"/>
      <c r="M52"/>
      <c r="N52"/>
      <c r="O52"/>
      <c r="P52"/>
      <c r="Q52"/>
    </row>
    <row r="53" spans="1:17" s="57" customFormat="1" ht="12.75" customHeight="1" x14ac:dyDescent="0.25">
      <c r="A53" s="81"/>
      <c r="B53" s="104" t="s">
        <v>21</v>
      </c>
      <c r="C53" s="154" t="s">
        <v>66</v>
      </c>
      <c r="D53" s="105"/>
      <c r="E53" s="80"/>
      <c r="F53" s="80"/>
      <c r="I53" s="57" t="s">
        <v>268</v>
      </c>
      <c r="K53"/>
      <c r="L53"/>
      <c r="M53"/>
      <c r="N53"/>
      <c r="O53"/>
      <c r="P53"/>
      <c r="Q53"/>
    </row>
    <row r="54" spans="1:17" s="57" customFormat="1" ht="12.75" customHeight="1" x14ac:dyDescent="0.25">
      <c r="A54" s="81"/>
      <c r="B54" s="205"/>
      <c r="C54" s="206"/>
      <c r="D54" s="207"/>
      <c r="E54" s="80"/>
      <c r="F54" s="80"/>
      <c r="K54"/>
      <c r="L54"/>
      <c r="M54"/>
      <c r="N54"/>
      <c r="O54"/>
      <c r="P54"/>
      <c r="Q54"/>
    </row>
    <row r="55" spans="1:17" s="57" customFormat="1" ht="12.75" customHeight="1" x14ac:dyDescent="0.25">
      <c r="A55" s="155" t="s">
        <v>67</v>
      </c>
      <c r="B55" s="205" t="s">
        <v>68</v>
      </c>
      <c r="C55" s="206"/>
      <c r="D55" s="207"/>
      <c r="E55" s="162">
        <f>E40</f>
        <v>24263483</v>
      </c>
      <c r="F55" s="162">
        <f>F40</f>
        <v>10771781</v>
      </c>
      <c r="K55"/>
      <c r="L55"/>
      <c r="M55"/>
      <c r="N55"/>
      <c r="O55"/>
      <c r="P55"/>
      <c r="Q55"/>
    </row>
    <row r="56" spans="1:17" s="57" customFormat="1" ht="30" customHeight="1" x14ac:dyDescent="0.25">
      <c r="A56" s="117"/>
      <c r="B56" s="205" t="s">
        <v>69</v>
      </c>
      <c r="C56" s="206"/>
      <c r="D56" s="207"/>
      <c r="E56" s="162">
        <f>E30+E40</f>
        <v>36634833</v>
      </c>
      <c r="F56" s="162">
        <f>F30+F40</f>
        <v>23099192</v>
      </c>
      <c r="K56"/>
      <c r="L56"/>
      <c r="M56"/>
      <c r="N56"/>
      <c r="O56"/>
      <c r="P56"/>
      <c r="Q56"/>
    </row>
    <row r="57" spans="1:17" s="57" customFormat="1" ht="9.75" customHeight="1" x14ac:dyDescent="0.25">
      <c r="A57" s="109"/>
      <c r="B57" s="109"/>
      <c r="C57" s="109"/>
      <c r="D57" s="109"/>
      <c r="E57" s="111"/>
      <c r="F57" s="111"/>
      <c r="K57"/>
      <c r="L57"/>
      <c r="M57"/>
      <c r="N57"/>
      <c r="O57"/>
      <c r="P57"/>
      <c r="Q57"/>
    </row>
    <row r="58" spans="1:17" s="57" customFormat="1" ht="15.9" customHeight="1" x14ac:dyDescent="0.25">
      <c r="A58" s="109"/>
      <c r="B58" s="109"/>
      <c r="C58" s="109"/>
      <c r="D58" s="109"/>
      <c r="E58" s="183" t="s">
        <v>290</v>
      </c>
      <c r="F58" s="111"/>
      <c r="K58"/>
      <c r="L58"/>
      <c r="M58"/>
      <c r="N58"/>
      <c r="O58"/>
      <c r="P58"/>
      <c r="Q58"/>
    </row>
    <row r="59" spans="1:17" x14ac:dyDescent="0.25">
      <c r="K59"/>
      <c r="L59"/>
      <c r="M59"/>
      <c r="N59"/>
      <c r="O59"/>
      <c r="P59"/>
      <c r="Q59"/>
    </row>
    <row r="60" spans="1:17" x14ac:dyDescent="0.25">
      <c r="K60"/>
      <c r="L60"/>
      <c r="M60"/>
      <c r="N60"/>
      <c r="O60"/>
      <c r="P60"/>
      <c r="Q60"/>
    </row>
    <row r="61" spans="1:17" x14ac:dyDescent="0.25">
      <c r="K61"/>
      <c r="L61"/>
      <c r="M61"/>
      <c r="N61"/>
      <c r="O61"/>
      <c r="P61"/>
      <c r="Q61"/>
    </row>
    <row r="62" spans="1:17" x14ac:dyDescent="0.25">
      <c r="K62"/>
      <c r="L62"/>
      <c r="M62"/>
      <c r="N62"/>
      <c r="O62"/>
      <c r="P62"/>
      <c r="Q62"/>
    </row>
    <row r="63" spans="1:17" x14ac:dyDescent="0.25">
      <c r="K63"/>
      <c r="L63"/>
      <c r="M63"/>
      <c r="N63"/>
      <c r="O63"/>
      <c r="P63"/>
      <c r="Q63"/>
    </row>
    <row r="64" spans="1:17" x14ac:dyDescent="0.25">
      <c r="K64"/>
      <c r="L64"/>
      <c r="M64"/>
      <c r="N64"/>
      <c r="O64"/>
      <c r="P64"/>
      <c r="Q64"/>
    </row>
    <row r="65" spans="11:17" x14ac:dyDescent="0.25">
      <c r="K65"/>
      <c r="L65"/>
      <c r="M65"/>
      <c r="N65"/>
      <c r="O65"/>
      <c r="P65"/>
      <c r="Q65"/>
    </row>
    <row r="66" spans="11:17" x14ac:dyDescent="0.25">
      <c r="K66"/>
      <c r="L66"/>
      <c r="M66"/>
      <c r="N66"/>
      <c r="O66"/>
      <c r="P66"/>
      <c r="Q66"/>
    </row>
    <row r="67" spans="11:17" x14ac:dyDescent="0.25">
      <c r="K67"/>
      <c r="L67"/>
      <c r="M67"/>
      <c r="N67"/>
      <c r="O67"/>
      <c r="P67"/>
      <c r="Q67"/>
    </row>
    <row r="68" spans="11:17" x14ac:dyDescent="0.25">
      <c r="K68"/>
      <c r="L68"/>
      <c r="M68"/>
      <c r="N68"/>
      <c r="O68"/>
      <c r="P68"/>
      <c r="Q68"/>
    </row>
    <row r="69" spans="11:17" x14ac:dyDescent="0.25">
      <c r="K69"/>
      <c r="L69"/>
      <c r="M69"/>
      <c r="N69"/>
      <c r="O69"/>
      <c r="P69"/>
      <c r="Q69"/>
    </row>
    <row r="70" spans="11:17" x14ac:dyDescent="0.25">
      <c r="K70"/>
      <c r="L70"/>
      <c r="M70"/>
      <c r="N70"/>
      <c r="O70"/>
      <c r="P70"/>
      <c r="Q70"/>
    </row>
    <row r="71" spans="11:17" x14ac:dyDescent="0.25">
      <c r="K71"/>
      <c r="L71"/>
      <c r="M71"/>
      <c r="N71"/>
      <c r="O71"/>
      <c r="P71"/>
      <c r="Q71"/>
    </row>
    <row r="72" spans="11:17" x14ac:dyDescent="0.25">
      <c r="K72"/>
      <c r="L72"/>
      <c r="M72"/>
      <c r="N72"/>
      <c r="O72"/>
      <c r="P72"/>
      <c r="Q72"/>
    </row>
    <row r="73" spans="11:17" x14ac:dyDescent="0.25">
      <c r="K73"/>
      <c r="L73"/>
      <c r="M73"/>
      <c r="N73"/>
      <c r="O73"/>
      <c r="P73"/>
      <c r="Q73"/>
    </row>
    <row r="74" spans="11:17" x14ac:dyDescent="0.25">
      <c r="K74"/>
      <c r="L74"/>
      <c r="M74"/>
      <c r="N74"/>
      <c r="O74"/>
      <c r="P74"/>
      <c r="Q74"/>
    </row>
    <row r="75" spans="11:17" x14ac:dyDescent="0.25">
      <c r="K75"/>
      <c r="L75"/>
      <c r="M75"/>
      <c r="N75"/>
      <c r="O75"/>
      <c r="P75"/>
      <c r="Q75"/>
    </row>
    <row r="76" spans="11:17" x14ac:dyDescent="0.25">
      <c r="K76"/>
      <c r="L76"/>
      <c r="M76"/>
      <c r="N76"/>
      <c r="O76"/>
      <c r="P76"/>
      <c r="Q76"/>
    </row>
    <row r="77" spans="11:17" x14ac:dyDescent="0.25">
      <c r="K77"/>
      <c r="L77"/>
      <c r="M77"/>
      <c r="N77"/>
      <c r="O77"/>
      <c r="P77"/>
      <c r="Q77"/>
    </row>
    <row r="78" spans="11:17" x14ac:dyDescent="0.25">
      <c r="K78"/>
      <c r="L78"/>
      <c r="M78"/>
      <c r="N78"/>
      <c r="O78"/>
      <c r="P78"/>
      <c r="Q78"/>
    </row>
    <row r="79" spans="11:17" x14ac:dyDescent="0.25">
      <c r="K79"/>
      <c r="L79"/>
      <c r="M79"/>
      <c r="N79"/>
      <c r="O79"/>
      <c r="P79"/>
      <c r="Q79"/>
    </row>
    <row r="80" spans="11:17" x14ac:dyDescent="0.25">
      <c r="K80"/>
      <c r="L80"/>
      <c r="M80"/>
      <c r="N80"/>
      <c r="O80"/>
      <c r="P80"/>
      <c r="Q80"/>
    </row>
    <row r="81" spans="11:17" x14ac:dyDescent="0.25">
      <c r="K81"/>
      <c r="L81"/>
      <c r="M81"/>
      <c r="N81"/>
      <c r="O81"/>
      <c r="P81"/>
      <c r="Q81"/>
    </row>
    <row r="82" spans="11:17" x14ac:dyDescent="0.25">
      <c r="K82"/>
      <c r="L82"/>
      <c r="M82"/>
      <c r="N82"/>
      <c r="O82"/>
      <c r="P82"/>
      <c r="Q82"/>
    </row>
    <row r="83" spans="11:17" x14ac:dyDescent="0.25">
      <c r="K83"/>
      <c r="L83"/>
      <c r="M83"/>
      <c r="N83"/>
      <c r="O83"/>
      <c r="P83"/>
      <c r="Q83"/>
    </row>
    <row r="84" spans="11:17" x14ac:dyDescent="0.25">
      <c r="K84"/>
      <c r="L84"/>
      <c r="M84"/>
      <c r="N84"/>
      <c r="O84"/>
      <c r="P84"/>
      <c r="Q84"/>
    </row>
    <row r="85" spans="11:17" x14ac:dyDescent="0.25">
      <c r="K85"/>
      <c r="L85"/>
      <c r="M85"/>
      <c r="N85"/>
      <c r="O85"/>
      <c r="P85"/>
      <c r="Q85"/>
    </row>
    <row r="86" spans="11:17" x14ac:dyDescent="0.25">
      <c r="K86"/>
      <c r="L86"/>
      <c r="M86"/>
      <c r="N86"/>
      <c r="O86"/>
      <c r="P86"/>
      <c r="Q86"/>
    </row>
    <row r="87" spans="11:17" x14ac:dyDescent="0.25">
      <c r="K87"/>
      <c r="L87"/>
      <c r="M87"/>
      <c r="N87"/>
      <c r="O87"/>
      <c r="P87"/>
      <c r="Q87"/>
    </row>
    <row r="88" spans="11:17" x14ac:dyDescent="0.25">
      <c r="K88"/>
      <c r="L88"/>
      <c r="M88"/>
      <c r="N88"/>
      <c r="O88"/>
      <c r="P88"/>
      <c r="Q88"/>
    </row>
    <row r="89" spans="11:17" x14ac:dyDescent="0.25">
      <c r="K89"/>
      <c r="L89"/>
      <c r="M89"/>
      <c r="N89"/>
      <c r="O89"/>
      <c r="P89"/>
      <c r="Q89"/>
    </row>
    <row r="90" spans="11:17" x14ac:dyDescent="0.25">
      <c r="K90"/>
      <c r="L90"/>
      <c r="M90"/>
      <c r="N90"/>
      <c r="O90"/>
      <c r="P90"/>
      <c r="Q90"/>
    </row>
    <row r="91" spans="11:17" x14ac:dyDescent="0.25">
      <c r="K91"/>
      <c r="L91"/>
      <c r="M91"/>
      <c r="N91"/>
      <c r="O91"/>
      <c r="P91"/>
      <c r="Q91"/>
    </row>
    <row r="92" spans="11:17" x14ac:dyDescent="0.25">
      <c r="K92"/>
      <c r="L92"/>
      <c r="M92"/>
      <c r="N92"/>
      <c r="O92"/>
      <c r="P92"/>
      <c r="Q92"/>
    </row>
    <row r="93" spans="11:17" x14ac:dyDescent="0.25">
      <c r="K93"/>
      <c r="L93"/>
      <c r="M93"/>
      <c r="N93"/>
      <c r="O93"/>
      <c r="P93"/>
      <c r="Q93"/>
    </row>
    <row r="94" spans="11:17" x14ac:dyDescent="0.25">
      <c r="K94"/>
      <c r="L94"/>
      <c r="M94"/>
      <c r="N94"/>
      <c r="O94"/>
      <c r="P94"/>
      <c r="Q94"/>
    </row>
    <row r="95" spans="11:17" x14ac:dyDescent="0.25">
      <c r="K95"/>
      <c r="L95"/>
      <c r="M95"/>
      <c r="N95"/>
      <c r="O95"/>
      <c r="P95"/>
      <c r="Q95"/>
    </row>
    <row r="96" spans="11:17" x14ac:dyDescent="0.25">
      <c r="K96"/>
      <c r="L96"/>
      <c r="M96"/>
      <c r="N96"/>
      <c r="O96"/>
      <c r="P96"/>
      <c r="Q96"/>
    </row>
    <row r="97" spans="11:17" x14ac:dyDescent="0.25">
      <c r="K97"/>
      <c r="L97"/>
      <c r="M97"/>
      <c r="N97"/>
      <c r="O97"/>
      <c r="P97"/>
      <c r="Q97"/>
    </row>
    <row r="98" spans="11:17" x14ac:dyDescent="0.25">
      <c r="K98"/>
      <c r="L98"/>
      <c r="M98"/>
      <c r="N98"/>
      <c r="O98"/>
      <c r="P98"/>
      <c r="Q98"/>
    </row>
    <row r="99" spans="11:17" x14ac:dyDescent="0.25">
      <c r="K99"/>
      <c r="L99"/>
      <c r="M99"/>
      <c r="N99"/>
      <c r="O99"/>
      <c r="P99"/>
      <c r="Q99"/>
    </row>
    <row r="100" spans="11:17" x14ac:dyDescent="0.25">
      <c r="K100"/>
      <c r="L100"/>
      <c r="M100"/>
      <c r="N100"/>
      <c r="O100"/>
      <c r="P100"/>
      <c r="Q100"/>
    </row>
    <row r="101" spans="11:17" x14ac:dyDescent="0.25">
      <c r="K101"/>
      <c r="L101"/>
      <c r="M101"/>
      <c r="N101"/>
      <c r="O101"/>
      <c r="P101"/>
      <c r="Q101"/>
    </row>
    <row r="102" spans="11:17" x14ac:dyDescent="0.25">
      <c r="K102"/>
      <c r="L102"/>
      <c r="M102"/>
      <c r="N102"/>
      <c r="O102"/>
      <c r="P102"/>
      <c r="Q102"/>
    </row>
    <row r="103" spans="11:17" x14ac:dyDescent="0.25">
      <c r="K103"/>
      <c r="L103"/>
      <c r="M103"/>
      <c r="N103"/>
      <c r="O103"/>
      <c r="P103"/>
      <c r="Q103"/>
    </row>
    <row r="104" spans="11:17" x14ac:dyDescent="0.25">
      <c r="K104"/>
      <c r="L104"/>
      <c r="M104"/>
      <c r="N104"/>
      <c r="O104"/>
      <c r="P104"/>
      <c r="Q104"/>
    </row>
    <row r="105" spans="11:17" x14ac:dyDescent="0.25">
      <c r="K105"/>
      <c r="L105"/>
      <c r="M105"/>
      <c r="N105"/>
      <c r="O105"/>
      <c r="P105"/>
      <c r="Q105"/>
    </row>
    <row r="106" spans="11:17" x14ac:dyDescent="0.25">
      <c r="K106"/>
      <c r="L106"/>
      <c r="M106"/>
      <c r="N106"/>
      <c r="O106"/>
      <c r="P106"/>
      <c r="Q106"/>
    </row>
    <row r="107" spans="11:17" x14ac:dyDescent="0.25">
      <c r="K107"/>
      <c r="L107"/>
      <c r="M107"/>
      <c r="N107"/>
      <c r="O107"/>
      <c r="P107"/>
      <c r="Q107"/>
    </row>
    <row r="108" spans="11:17" x14ac:dyDescent="0.25">
      <c r="K108"/>
      <c r="L108"/>
      <c r="M108"/>
      <c r="N108"/>
      <c r="O108"/>
      <c r="P108"/>
      <c r="Q108"/>
    </row>
    <row r="109" spans="11:17" x14ac:dyDescent="0.25">
      <c r="K109"/>
      <c r="L109"/>
      <c r="M109"/>
      <c r="N109"/>
      <c r="O109"/>
      <c r="P109"/>
      <c r="Q109"/>
    </row>
    <row r="110" spans="11:17" x14ac:dyDescent="0.25">
      <c r="K110"/>
      <c r="L110"/>
      <c r="M110"/>
      <c r="N110"/>
      <c r="O110"/>
      <c r="P110"/>
      <c r="Q110"/>
    </row>
    <row r="111" spans="11:17" ht="12.75" customHeight="1" x14ac:dyDescent="0.25">
      <c r="K111"/>
      <c r="L111"/>
      <c r="M111"/>
      <c r="N111"/>
      <c r="O111"/>
      <c r="P111"/>
      <c r="Q111"/>
    </row>
    <row r="112" spans="11:17" ht="13.5" customHeight="1" x14ac:dyDescent="0.25">
      <c r="K112"/>
      <c r="L112"/>
      <c r="M112"/>
      <c r="N112"/>
      <c r="O112"/>
      <c r="P112"/>
      <c r="Q112"/>
    </row>
    <row r="113" spans="11:17" x14ac:dyDescent="0.25">
      <c r="K113"/>
      <c r="L113"/>
      <c r="M113"/>
      <c r="N113"/>
      <c r="O113"/>
      <c r="P113"/>
      <c r="Q113"/>
    </row>
    <row r="114" spans="11:17" x14ac:dyDescent="0.25">
      <c r="K114"/>
      <c r="L114"/>
      <c r="M114"/>
      <c r="N114"/>
      <c r="O114"/>
      <c r="P114"/>
      <c r="Q114"/>
    </row>
    <row r="115" spans="11:17" x14ac:dyDescent="0.25">
      <c r="K115"/>
      <c r="L115"/>
      <c r="M115"/>
      <c r="N115"/>
      <c r="O115"/>
      <c r="P115"/>
      <c r="Q115"/>
    </row>
    <row r="116" spans="11:17" x14ac:dyDescent="0.25">
      <c r="K116"/>
      <c r="L116"/>
      <c r="M116"/>
      <c r="N116"/>
      <c r="O116"/>
      <c r="P116"/>
      <c r="Q116"/>
    </row>
    <row r="117" spans="11:17" x14ac:dyDescent="0.25">
      <c r="K117"/>
      <c r="L117"/>
      <c r="M117"/>
      <c r="N117"/>
      <c r="O117"/>
      <c r="P117"/>
      <c r="Q117"/>
    </row>
    <row r="118" spans="11:17" x14ac:dyDescent="0.25">
      <c r="K118"/>
      <c r="L118"/>
      <c r="M118"/>
      <c r="N118"/>
      <c r="O118"/>
      <c r="P118"/>
      <c r="Q118"/>
    </row>
    <row r="119" spans="11:17" x14ac:dyDescent="0.25">
      <c r="K119"/>
      <c r="L119"/>
      <c r="M119"/>
      <c r="N119"/>
      <c r="O119"/>
      <c r="P119"/>
      <c r="Q119"/>
    </row>
    <row r="120" spans="11:17" x14ac:dyDescent="0.25">
      <c r="K120"/>
      <c r="L120"/>
      <c r="M120"/>
      <c r="N120"/>
      <c r="O120"/>
      <c r="P120"/>
      <c r="Q120"/>
    </row>
    <row r="121" spans="11:17" x14ac:dyDescent="0.25">
      <c r="K121"/>
      <c r="L121"/>
      <c r="M121"/>
      <c r="N121"/>
      <c r="O121"/>
      <c r="P121"/>
      <c r="Q121"/>
    </row>
    <row r="122" spans="11:17" x14ac:dyDescent="0.25">
      <c r="K122"/>
      <c r="L122"/>
      <c r="M122"/>
      <c r="N122"/>
      <c r="O122"/>
      <c r="P122"/>
      <c r="Q122"/>
    </row>
    <row r="123" spans="11:17" x14ac:dyDescent="0.25">
      <c r="K123"/>
      <c r="L123"/>
      <c r="M123"/>
      <c r="N123"/>
      <c r="O123"/>
      <c r="P123"/>
      <c r="Q123"/>
    </row>
    <row r="124" spans="11:17" x14ac:dyDescent="0.25">
      <c r="K124"/>
      <c r="L124"/>
      <c r="M124"/>
      <c r="N124"/>
      <c r="O124"/>
      <c r="P124"/>
      <c r="Q124"/>
    </row>
    <row r="125" spans="11:17" x14ac:dyDescent="0.25">
      <c r="K125"/>
      <c r="L125"/>
      <c r="M125"/>
      <c r="N125"/>
      <c r="O125"/>
      <c r="P125"/>
      <c r="Q125"/>
    </row>
    <row r="126" spans="11:17" x14ac:dyDescent="0.25">
      <c r="K126"/>
      <c r="L126"/>
      <c r="M126"/>
      <c r="N126"/>
      <c r="O126"/>
      <c r="P126"/>
      <c r="Q126"/>
    </row>
    <row r="127" spans="11:17" x14ac:dyDescent="0.25">
      <c r="K127"/>
      <c r="L127"/>
      <c r="M127"/>
      <c r="N127"/>
      <c r="O127"/>
      <c r="P127"/>
      <c r="Q127"/>
    </row>
    <row r="128" spans="11:17" x14ac:dyDescent="0.25">
      <c r="K128"/>
      <c r="L128"/>
      <c r="M128"/>
      <c r="N128"/>
      <c r="O128"/>
      <c r="P128"/>
      <c r="Q128"/>
    </row>
    <row r="129" spans="11:17" x14ac:dyDescent="0.25">
      <c r="K129"/>
      <c r="L129"/>
      <c r="M129"/>
      <c r="N129"/>
      <c r="O129"/>
      <c r="P129"/>
      <c r="Q129"/>
    </row>
    <row r="130" spans="11:17" x14ac:dyDescent="0.25">
      <c r="K130"/>
      <c r="L130"/>
      <c r="M130"/>
      <c r="N130"/>
      <c r="O130"/>
      <c r="P130"/>
      <c r="Q130"/>
    </row>
    <row r="131" spans="11:17" x14ac:dyDescent="0.25">
      <c r="K131"/>
      <c r="L131"/>
      <c r="M131"/>
      <c r="N131"/>
      <c r="O131"/>
      <c r="P131"/>
      <c r="Q131"/>
    </row>
    <row r="132" spans="11:17" x14ac:dyDescent="0.25">
      <c r="K132"/>
      <c r="L132"/>
      <c r="M132"/>
      <c r="N132"/>
      <c r="O132"/>
      <c r="P132"/>
      <c r="Q132"/>
    </row>
    <row r="133" spans="11:17" x14ac:dyDescent="0.25">
      <c r="K133"/>
      <c r="L133"/>
      <c r="M133"/>
      <c r="N133"/>
      <c r="O133"/>
      <c r="P133"/>
      <c r="Q133"/>
    </row>
    <row r="134" spans="11:17" x14ac:dyDescent="0.25">
      <c r="K134"/>
      <c r="L134"/>
      <c r="M134"/>
      <c r="N134"/>
      <c r="O134"/>
      <c r="P134"/>
      <c r="Q134"/>
    </row>
    <row r="135" spans="11:17" x14ac:dyDescent="0.25">
      <c r="K135"/>
      <c r="L135"/>
      <c r="M135"/>
      <c r="N135"/>
      <c r="O135"/>
      <c r="P135"/>
      <c r="Q135"/>
    </row>
    <row r="136" spans="11:17" x14ac:dyDescent="0.25">
      <c r="K136"/>
      <c r="L136"/>
      <c r="M136"/>
      <c r="N136"/>
      <c r="O136"/>
      <c r="P136"/>
      <c r="Q136"/>
    </row>
    <row r="137" spans="11:17" x14ac:dyDescent="0.25">
      <c r="K137"/>
      <c r="L137"/>
      <c r="M137"/>
      <c r="N137"/>
      <c r="O137"/>
      <c r="P137"/>
      <c r="Q137"/>
    </row>
    <row r="138" spans="11:17" x14ac:dyDescent="0.25">
      <c r="K138"/>
      <c r="L138"/>
      <c r="M138"/>
      <c r="N138"/>
      <c r="O138"/>
      <c r="P138"/>
      <c r="Q138"/>
    </row>
    <row r="139" spans="11:17" x14ac:dyDescent="0.25">
      <c r="K139"/>
      <c r="L139"/>
      <c r="M139"/>
      <c r="N139"/>
      <c r="O139"/>
      <c r="P139"/>
      <c r="Q139"/>
    </row>
    <row r="140" spans="11:17" x14ac:dyDescent="0.25">
      <c r="K140"/>
      <c r="L140"/>
      <c r="M140"/>
      <c r="N140"/>
      <c r="O140"/>
      <c r="P140"/>
      <c r="Q140"/>
    </row>
    <row r="141" spans="11:17" x14ac:dyDescent="0.25">
      <c r="K141"/>
      <c r="L141"/>
      <c r="M141"/>
      <c r="N141"/>
      <c r="O141"/>
      <c r="P141"/>
      <c r="Q141"/>
    </row>
    <row r="142" spans="11:17" x14ac:dyDescent="0.25">
      <c r="K142"/>
      <c r="L142"/>
      <c r="M142"/>
      <c r="N142"/>
      <c r="O142"/>
      <c r="P142"/>
      <c r="Q142"/>
    </row>
    <row r="143" spans="11:17" x14ac:dyDescent="0.25">
      <c r="K143"/>
      <c r="L143"/>
      <c r="M143"/>
      <c r="N143"/>
      <c r="O143"/>
      <c r="P143"/>
      <c r="Q143"/>
    </row>
    <row r="144" spans="11:17" x14ac:dyDescent="0.25">
      <c r="K144"/>
      <c r="L144"/>
      <c r="M144"/>
      <c r="N144"/>
      <c r="O144"/>
      <c r="P144"/>
      <c r="Q144"/>
    </row>
    <row r="145" spans="11:17" x14ac:dyDescent="0.25">
      <c r="K145"/>
      <c r="L145"/>
      <c r="M145"/>
      <c r="N145"/>
      <c r="O145"/>
      <c r="P145"/>
      <c r="Q145"/>
    </row>
    <row r="146" spans="11:17" x14ac:dyDescent="0.25">
      <c r="K146"/>
      <c r="L146"/>
      <c r="M146"/>
      <c r="N146"/>
      <c r="O146"/>
      <c r="P146"/>
      <c r="Q146"/>
    </row>
    <row r="147" spans="11:17" x14ac:dyDescent="0.25">
      <c r="K147"/>
      <c r="L147"/>
      <c r="M147"/>
      <c r="N147"/>
      <c r="O147"/>
      <c r="P147"/>
      <c r="Q147"/>
    </row>
    <row r="148" spans="11:17" x14ac:dyDescent="0.25">
      <c r="K148"/>
      <c r="L148"/>
      <c r="M148"/>
      <c r="N148"/>
      <c r="O148"/>
      <c r="P148"/>
      <c r="Q148"/>
    </row>
    <row r="149" spans="11:17" x14ac:dyDescent="0.25">
      <c r="K149"/>
      <c r="L149"/>
      <c r="M149"/>
      <c r="N149"/>
      <c r="O149"/>
      <c r="P149"/>
      <c r="Q149"/>
    </row>
    <row r="150" spans="11:17" x14ac:dyDescent="0.25">
      <c r="K150"/>
      <c r="L150"/>
      <c r="M150"/>
      <c r="N150"/>
      <c r="O150"/>
      <c r="P150"/>
      <c r="Q150"/>
    </row>
    <row r="151" spans="11:17" x14ac:dyDescent="0.25">
      <c r="K151"/>
      <c r="L151"/>
      <c r="M151"/>
      <c r="N151"/>
      <c r="O151"/>
      <c r="P151"/>
      <c r="Q151"/>
    </row>
    <row r="152" spans="11:17" x14ac:dyDescent="0.25">
      <c r="K152"/>
      <c r="L152"/>
      <c r="M152"/>
      <c r="N152"/>
      <c r="O152"/>
      <c r="P152"/>
      <c r="Q152"/>
    </row>
    <row r="153" spans="11:17" x14ac:dyDescent="0.25">
      <c r="K153"/>
      <c r="L153"/>
      <c r="M153"/>
      <c r="N153"/>
      <c r="O153"/>
      <c r="P153"/>
      <c r="Q153"/>
    </row>
    <row r="154" spans="11:17" x14ac:dyDescent="0.25">
      <c r="K154"/>
      <c r="L154"/>
      <c r="M154"/>
      <c r="N154"/>
      <c r="O154"/>
      <c r="P154"/>
      <c r="Q154"/>
    </row>
    <row r="155" spans="11:17" x14ac:dyDescent="0.25">
      <c r="K155"/>
      <c r="L155"/>
      <c r="M155"/>
      <c r="N155"/>
      <c r="O155"/>
      <c r="P155"/>
      <c r="Q155"/>
    </row>
    <row r="156" spans="11:17" x14ac:dyDescent="0.25">
      <c r="K156"/>
      <c r="L156"/>
      <c r="M156"/>
      <c r="N156"/>
      <c r="O156"/>
      <c r="P156"/>
      <c r="Q156"/>
    </row>
    <row r="157" spans="11:17" x14ac:dyDescent="0.25">
      <c r="K157"/>
      <c r="L157"/>
      <c r="M157"/>
      <c r="N157"/>
      <c r="O157"/>
      <c r="P157"/>
      <c r="Q157"/>
    </row>
    <row r="158" spans="11:17" x14ac:dyDescent="0.25">
      <c r="K158"/>
      <c r="L158"/>
      <c r="M158"/>
      <c r="N158"/>
      <c r="O158"/>
      <c r="P158"/>
      <c r="Q158"/>
    </row>
    <row r="159" spans="11:17" x14ac:dyDescent="0.25">
      <c r="K159"/>
      <c r="L159"/>
      <c r="M159"/>
      <c r="N159"/>
      <c r="O159"/>
      <c r="P159"/>
      <c r="Q159"/>
    </row>
    <row r="160" spans="11:17" x14ac:dyDescent="0.25">
      <c r="K160"/>
      <c r="L160"/>
      <c r="M160"/>
      <c r="N160"/>
      <c r="O160"/>
      <c r="P160"/>
      <c r="Q160"/>
    </row>
    <row r="161" spans="11:17" x14ac:dyDescent="0.25">
      <c r="K161"/>
      <c r="L161"/>
      <c r="M161"/>
      <c r="N161"/>
      <c r="O161"/>
      <c r="P161"/>
      <c r="Q161"/>
    </row>
    <row r="162" spans="11:17" x14ac:dyDescent="0.25">
      <c r="K162"/>
      <c r="L162"/>
      <c r="M162"/>
      <c r="N162"/>
      <c r="O162"/>
      <c r="P162"/>
      <c r="Q162"/>
    </row>
    <row r="163" spans="11:17" x14ac:dyDescent="0.25">
      <c r="K163"/>
      <c r="L163"/>
      <c r="M163"/>
      <c r="N163"/>
      <c r="O163"/>
      <c r="P163"/>
      <c r="Q163"/>
    </row>
    <row r="164" spans="11:17" x14ac:dyDescent="0.25">
      <c r="K164"/>
      <c r="L164"/>
      <c r="M164"/>
      <c r="N164"/>
      <c r="O164"/>
      <c r="P164"/>
      <c r="Q164"/>
    </row>
    <row r="165" spans="11:17" x14ac:dyDescent="0.25">
      <c r="K165"/>
      <c r="L165"/>
      <c r="M165"/>
      <c r="N165"/>
      <c r="O165"/>
      <c r="P165"/>
      <c r="Q165"/>
    </row>
    <row r="166" spans="11:17" x14ac:dyDescent="0.25">
      <c r="K166"/>
      <c r="L166"/>
      <c r="M166"/>
      <c r="N166"/>
      <c r="O166"/>
      <c r="P166"/>
      <c r="Q166"/>
    </row>
    <row r="167" spans="11:17" x14ac:dyDescent="0.25">
      <c r="K167"/>
      <c r="L167"/>
      <c r="M167"/>
      <c r="N167"/>
      <c r="O167"/>
      <c r="P167"/>
      <c r="Q167"/>
    </row>
    <row r="168" spans="11:17" x14ac:dyDescent="0.25">
      <c r="K168"/>
      <c r="L168"/>
      <c r="M168"/>
      <c r="N168"/>
      <c r="O168"/>
      <c r="P168"/>
      <c r="Q168"/>
    </row>
    <row r="169" spans="11:17" x14ac:dyDescent="0.25">
      <c r="K169"/>
      <c r="L169"/>
      <c r="M169"/>
      <c r="N169"/>
      <c r="O169"/>
      <c r="P169"/>
      <c r="Q169"/>
    </row>
    <row r="170" spans="11:17" ht="14.25" customHeight="1" x14ac:dyDescent="0.25">
      <c r="K170"/>
      <c r="L170"/>
      <c r="M170"/>
      <c r="N170"/>
      <c r="O170"/>
      <c r="P170"/>
      <c r="Q170"/>
    </row>
    <row r="171" spans="11:17" ht="14.25" customHeight="1" x14ac:dyDescent="0.25">
      <c r="K171"/>
      <c r="L171"/>
      <c r="M171"/>
      <c r="N171"/>
      <c r="O171"/>
      <c r="P171"/>
      <c r="Q171"/>
    </row>
    <row r="172" spans="11:17" ht="12.75" customHeight="1" x14ac:dyDescent="0.25">
      <c r="K172"/>
      <c r="L172"/>
      <c r="M172"/>
      <c r="N172"/>
      <c r="O172"/>
      <c r="P172"/>
      <c r="Q172"/>
    </row>
    <row r="173" spans="11:17" ht="13.5" customHeight="1" x14ac:dyDescent="0.25">
      <c r="K173"/>
      <c r="L173"/>
      <c r="M173"/>
      <c r="N173"/>
      <c r="O173"/>
      <c r="P173"/>
      <c r="Q173"/>
    </row>
    <row r="174" spans="11:17" x14ac:dyDescent="0.25">
      <c r="K174"/>
      <c r="L174"/>
      <c r="M174"/>
      <c r="N174"/>
      <c r="O174"/>
      <c r="P174"/>
      <c r="Q174"/>
    </row>
    <row r="175" spans="11:17" x14ac:dyDescent="0.25">
      <c r="K175" s="165"/>
      <c r="L175"/>
      <c r="M175"/>
      <c r="N175"/>
      <c r="O175"/>
      <c r="P175"/>
      <c r="Q175"/>
    </row>
    <row r="176" spans="11:17" x14ac:dyDescent="0.25">
      <c r="K176"/>
      <c r="L176"/>
      <c r="M176"/>
      <c r="N176"/>
      <c r="O176"/>
      <c r="P176"/>
      <c r="Q176"/>
    </row>
    <row r="177" spans="11:17" x14ac:dyDescent="0.25">
      <c r="K177"/>
      <c r="L177"/>
      <c r="M177"/>
      <c r="N177"/>
      <c r="O177"/>
      <c r="P177"/>
      <c r="Q177"/>
    </row>
    <row r="178" spans="11:17" x14ac:dyDescent="0.25">
      <c r="K178"/>
      <c r="L178"/>
      <c r="M178"/>
      <c r="N178"/>
      <c r="O178"/>
      <c r="P178"/>
      <c r="Q178"/>
    </row>
    <row r="179" spans="11:17" x14ac:dyDescent="0.25">
      <c r="K179"/>
      <c r="L179"/>
      <c r="M179"/>
      <c r="N179"/>
      <c r="O179"/>
      <c r="P179"/>
      <c r="Q179"/>
    </row>
    <row r="180" spans="11:17" x14ac:dyDescent="0.25">
      <c r="K180"/>
      <c r="L180"/>
      <c r="M180"/>
      <c r="N180"/>
      <c r="O180"/>
      <c r="P180"/>
      <c r="Q180"/>
    </row>
    <row r="181" spans="11:17" x14ac:dyDescent="0.25">
      <c r="K181"/>
      <c r="L181"/>
      <c r="M181"/>
      <c r="N181"/>
      <c r="O181"/>
      <c r="P181"/>
      <c r="Q181"/>
    </row>
    <row r="182" spans="11:17" x14ac:dyDescent="0.25">
      <c r="L182"/>
      <c r="M182"/>
      <c r="N182"/>
      <c r="O182"/>
      <c r="P182"/>
      <c r="Q182"/>
    </row>
    <row r="183" spans="11:17" x14ac:dyDescent="0.25">
      <c r="K183"/>
      <c r="L183"/>
      <c r="M183"/>
      <c r="N183"/>
      <c r="O183"/>
      <c r="P183"/>
      <c r="Q183"/>
    </row>
    <row r="184" spans="11:17" x14ac:dyDescent="0.25">
      <c r="K184"/>
      <c r="L184"/>
      <c r="M184"/>
      <c r="N184"/>
      <c r="O184"/>
      <c r="P184"/>
      <c r="Q184"/>
    </row>
    <row r="185" spans="11:17" x14ac:dyDescent="0.25">
      <c r="K185"/>
      <c r="L185"/>
      <c r="M185"/>
      <c r="N185"/>
      <c r="O185" s="166"/>
      <c r="P185"/>
      <c r="Q185"/>
    </row>
    <row r="186" spans="11:17" x14ac:dyDescent="0.25">
      <c r="K186"/>
      <c r="L186"/>
      <c r="M186"/>
      <c r="N186"/>
      <c r="O186"/>
      <c r="P186"/>
      <c r="Q186"/>
    </row>
    <row r="187" spans="11:17" x14ac:dyDescent="0.25">
      <c r="K187"/>
      <c r="L187"/>
      <c r="M187"/>
      <c r="N187"/>
      <c r="O187"/>
      <c r="P187"/>
      <c r="Q187"/>
    </row>
    <row r="188" spans="11:17" x14ac:dyDescent="0.25">
      <c r="K188"/>
      <c r="L188"/>
      <c r="M188"/>
      <c r="N188"/>
      <c r="O188"/>
      <c r="P188"/>
      <c r="Q188"/>
    </row>
    <row r="189" spans="11:17" x14ac:dyDescent="0.25">
      <c r="K189"/>
      <c r="L189"/>
      <c r="M189"/>
      <c r="N189"/>
      <c r="O189"/>
      <c r="P189"/>
      <c r="Q189"/>
    </row>
    <row r="190" spans="11:17" x14ac:dyDescent="0.25">
      <c r="K190"/>
      <c r="L190"/>
      <c r="M190"/>
      <c r="N190"/>
      <c r="O190"/>
      <c r="P190"/>
      <c r="Q190"/>
    </row>
    <row r="191" spans="11:17" x14ac:dyDescent="0.25">
      <c r="K191" s="165"/>
      <c r="L191"/>
      <c r="M191"/>
      <c r="N191"/>
      <c r="O191"/>
      <c r="P191"/>
      <c r="Q191"/>
    </row>
    <row r="192" spans="11:17" x14ac:dyDescent="0.25">
      <c r="K192"/>
      <c r="L192"/>
      <c r="M192"/>
      <c r="N192"/>
      <c r="O192"/>
      <c r="P192"/>
      <c r="Q192"/>
    </row>
    <row r="193" spans="11:17" x14ac:dyDescent="0.25">
      <c r="K193"/>
      <c r="L193"/>
      <c r="M193"/>
      <c r="N193"/>
      <c r="O193"/>
      <c r="P193"/>
      <c r="Q193"/>
    </row>
    <row r="194" spans="11:17" x14ac:dyDescent="0.25">
      <c r="K194"/>
      <c r="L194"/>
      <c r="M194"/>
      <c r="N194"/>
      <c r="O194"/>
      <c r="P194"/>
      <c r="Q194"/>
    </row>
    <row r="195" spans="11:17" x14ac:dyDescent="0.25">
      <c r="K195"/>
      <c r="L195"/>
      <c r="M195"/>
      <c r="N195"/>
      <c r="O195"/>
      <c r="P195"/>
      <c r="Q195"/>
    </row>
    <row r="196" spans="11:17" x14ac:dyDescent="0.25">
      <c r="K196"/>
      <c r="L196"/>
      <c r="M196"/>
      <c r="N196"/>
      <c r="O196"/>
      <c r="P196"/>
      <c r="Q196"/>
    </row>
    <row r="197" spans="11:17" x14ac:dyDescent="0.25">
      <c r="K197" s="167"/>
      <c r="L197"/>
      <c r="M197"/>
      <c r="N197"/>
      <c r="O197"/>
      <c r="P197"/>
      <c r="Q197"/>
    </row>
    <row r="198" spans="11:17" x14ac:dyDescent="0.25">
      <c r="K198"/>
      <c r="L198"/>
      <c r="M198"/>
      <c r="N198"/>
      <c r="O198"/>
      <c r="P198"/>
      <c r="Q198"/>
    </row>
    <row r="199" spans="11:17" x14ac:dyDescent="0.25">
      <c r="K199"/>
      <c r="L199"/>
      <c r="M199"/>
      <c r="N199"/>
      <c r="O199"/>
      <c r="P199"/>
      <c r="Q199"/>
    </row>
    <row r="200" spans="11:17" x14ac:dyDescent="0.25">
      <c r="K200"/>
      <c r="L200"/>
      <c r="M200"/>
      <c r="N200"/>
      <c r="O200"/>
      <c r="P200"/>
      <c r="Q200"/>
    </row>
    <row r="201" spans="11:17" x14ac:dyDescent="0.25">
      <c r="K201"/>
      <c r="L201"/>
      <c r="M201"/>
      <c r="N201"/>
      <c r="O201"/>
      <c r="P201"/>
      <c r="Q201"/>
    </row>
    <row r="202" spans="11:17" x14ac:dyDescent="0.25">
      <c r="K202"/>
      <c r="L202"/>
      <c r="M202"/>
      <c r="N202"/>
      <c r="O202"/>
      <c r="P202"/>
      <c r="Q202"/>
    </row>
    <row r="203" spans="11:17" x14ac:dyDescent="0.25">
      <c r="K203"/>
      <c r="L203"/>
      <c r="M203"/>
      <c r="N203"/>
      <c r="O203"/>
      <c r="P203"/>
      <c r="Q203"/>
    </row>
    <row r="204" spans="11:17" x14ac:dyDescent="0.25">
      <c r="K204"/>
      <c r="L204"/>
      <c r="M204"/>
      <c r="N204"/>
      <c r="O204"/>
      <c r="P204"/>
      <c r="Q204"/>
    </row>
    <row r="205" spans="11:17" x14ac:dyDescent="0.25">
      <c r="K205"/>
      <c r="L205"/>
      <c r="M205"/>
      <c r="N205"/>
      <c r="O205"/>
      <c r="P205"/>
      <c r="Q205"/>
    </row>
    <row r="206" spans="11:17" x14ac:dyDescent="0.25">
      <c r="K206"/>
      <c r="L206"/>
      <c r="M206"/>
      <c r="N206"/>
      <c r="O206"/>
      <c r="P206"/>
      <c r="Q206"/>
    </row>
    <row r="207" spans="11:17" x14ac:dyDescent="0.25">
      <c r="K207"/>
      <c r="L207"/>
      <c r="M207"/>
      <c r="N207"/>
      <c r="O207"/>
      <c r="P207"/>
      <c r="Q207"/>
    </row>
    <row r="208" spans="11:17" x14ac:dyDescent="0.25">
      <c r="K208"/>
      <c r="L208"/>
      <c r="M208"/>
      <c r="N208"/>
      <c r="O208"/>
      <c r="P208"/>
      <c r="Q208"/>
    </row>
    <row r="209" spans="11:17" x14ac:dyDescent="0.25">
      <c r="K209"/>
      <c r="L209"/>
      <c r="M209"/>
      <c r="N209"/>
      <c r="O209"/>
      <c r="P209"/>
      <c r="Q209"/>
    </row>
    <row r="210" spans="11:17" x14ac:dyDescent="0.25">
      <c r="K210"/>
      <c r="L210"/>
      <c r="M210"/>
      <c r="N210"/>
      <c r="O210"/>
      <c r="P210"/>
      <c r="Q210"/>
    </row>
    <row r="211" spans="11:17" x14ac:dyDescent="0.25">
      <c r="K211"/>
      <c r="L211"/>
      <c r="M211"/>
      <c r="N211"/>
      <c r="O211"/>
      <c r="P211"/>
      <c r="Q211"/>
    </row>
    <row r="212" spans="11:17" x14ac:dyDescent="0.25">
      <c r="K212"/>
      <c r="L212"/>
      <c r="M212"/>
      <c r="N212"/>
      <c r="O212"/>
      <c r="P212"/>
      <c r="Q212"/>
    </row>
    <row r="213" spans="11:17" x14ac:dyDescent="0.25">
      <c r="K213"/>
      <c r="L213"/>
      <c r="M213"/>
      <c r="N213"/>
      <c r="O213"/>
      <c r="P213"/>
      <c r="Q213"/>
    </row>
    <row r="214" spans="11:17" x14ac:dyDescent="0.25">
      <c r="K214"/>
      <c r="L214"/>
      <c r="M214"/>
      <c r="N214"/>
      <c r="O214"/>
      <c r="P214"/>
      <c r="Q214"/>
    </row>
    <row r="215" spans="11:17" x14ac:dyDescent="0.25">
      <c r="K215"/>
      <c r="L215"/>
      <c r="M215"/>
      <c r="N215"/>
      <c r="O215"/>
      <c r="P215"/>
      <c r="Q215"/>
    </row>
    <row r="216" spans="11:17" x14ac:dyDescent="0.25">
      <c r="K216"/>
      <c r="L216"/>
      <c r="M216"/>
      <c r="N216"/>
      <c r="O216"/>
      <c r="P216"/>
      <c r="Q216"/>
    </row>
    <row r="217" spans="11:17" x14ac:dyDescent="0.25">
      <c r="K217"/>
      <c r="L217"/>
      <c r="M217"/>
      <c r="N217"/>
      <c r="O217"/>
      <c r="P217"/>
      <c r="Q217"/>
    </row>
    <row r="218" spans="11:17" x14ac:dyDescent="0.25">
      <c r="K218"/>
      <c r="L218"/>
      <c r="M218"/>
      <c r="N218"/>
      <c r="O218"/>
      <c r="P218"/>
      <c r="Q218"/>
    </row>
    <row r="219" spans="11:17" x14ac:dyDescent="0.25">
      <c r="K219"/>
      <c r="L219"/>
      <c r="M219"/>
      <c r="N219"/>
      <c r="O219"/>
      <c r="P219"/>
      <c r="Q219"/>
    </row>
    <row r="220" spans="11:17" x14ac:dyDescent="0.25">
      <c r="K220"/>
      <c r="L220"/>
      <c r="M220"/>
      <c r="N220"/>
      <c r="O220"/>
      <c r="P220"/>
      <c r="Q220"/>
    </row>
    <row r="221" spans="11:17" x14ac:dyDescent="0.25">
      <c r="K221"/>
      <c r="L221"/>
      <c r="M221"/>
      <c r="N221"/>
      <c r="O221"/>
      <c r="P221"/>
      <c r="Q221"/>
    </row>
    <row r="222" spans="11:17" x14ac:dyDescent="0.25">
      <c r="K222"/>
      <c r="L222"/>
      <c r="M222"/>
      <c r="N222"/>
      <c r="O222"/>
      <c r="P222"/>
      <c r="Q222"/>
    </row>
    <row r="223" spans="11:17" x14ac:dyDescent="0.25">
      <c r="K223"/>
      <c r="L223"/>
      <c r="M223"/>
      <c r="N223"/>
      <c r="O223"/>
      <c r="P223"/>
      <c r="Q223"/>
    </row>
    <row r="224" spans="11:17" x14ac:dyDescent="0.25">
      <c r="K224"/>
      <c r="L224"/>
      <c r="M224"/>
      <c r="N224"/>
      <c r="O224"/>
      <c r="P224"/>
      <c r="Q224"/>
    </row>
    <row r="225" spans="11:17" x14ac:dyDescent="0.25">
      <c r="K225"/>
      <c r="L225"/>
      <c r="M225"/>
      <c r="N225"/>
      <c r="O225"/>
      <c r="P225"/>
      <c r="Q225"/>
    </row>
    <row r="226" spans="11:17" x14ac:dyDescent="0.25">
      <c r="K226"/>
      <c r="L226"/>
      <c r="M226"/>
      <c r="N226"/>
      <c r="O226"/>
      <c r="P226"/>
      <c r="Q226"/>
    </row>
    <row r="227" spans="11:17" x14ac:dyDescent="0.25">
      <c r="K227"/>
      <c r="L227"/>
      <c r="M227"/>
      <c r="N227"/>
      <c r="O227"/>
      <c r="P227"/>
      <c r="Q227"/>
    </row>
    <row r="228" spans="11:17" x14ac:dyDescent="0.25">
      <c r="K228"/>
      <c r="L228"/>
      <c r="M228"/>
      <c r="N228"/>
      <c r="O228"/>
      <c r="P228"/>
      <c r="Q228"/>
    </row>
    <row r="229" spans="11:17" x14ac:dyDescent="0.25">
      <c r="K229"/>
      <c r="L229"/>
      <c r="M229"/>
      <c r="N229"/>
      <c r="O229"/>
      <c r="P229"/>
      <c r="Q229"/>
    </row>
  </sheetData>
  <mergeCells count="8">
    <mergeCell ref="A1:F1"/>
    <mergeCell ref="B31:D31"/>
    <mergeCell ref="B56:D56"/>
    <mergeCell ref="B4:D4"/>
    <mergeCell ref="B55:D55"/>
    <mergeCell ref="B3:D3"/>
    <mergeCell ref="B30:D30"/>
    <mergeCell ref="B54:D5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5"/>
  <sheetViews>
    <sheetView tabSelected="1" topLeftCell="A22" workbookViewId="0">
      <selection activeCell="E55" sqref="E55"/>
    </sheetView>
  </sheetViews>
  <sheetFormatPr defaultColWidth="9.109375" defaultRowHeight="13.2" x14ac:dyDescent="0.25"/>
  <cols>
    <col min="1" max="1" width="3.6640625" style="12" customWidth="1"/>
    <col min="2" max="2" width="4" style="12" customWidth="1"/>
    <col min="3" max="3" width="3.44140625" style="12" customWidth="1"/>
    <col min="4" max="4" width="61.88671875" style="16" bestFit="1" customWidth="1"/>
    <col min="5" max="5" width="10.88671875" style="58" bestFit="1" customWidth="1"/>
    <col min="6" max="6" width="12" style="58" bestFit="1" customWidth="1"/>
    <col min="7" max="7" width="1.44140625" style="16" customWidth="1"/>
    <col min="8" max="16384" width="9.109375" style="16"/>
  </cols>
  <sheetData>
    <row r="2" spans="1:6" s="57" customFormat="1" ht="6" customHeight="1" x14ac:dyDescent="0.25">
      <c r="A2" s="11"/>
      <c r="B2" s="53"/>
      <c r="C2" s="53"/>
      <c r="D2" s="54"/>
      <c r="E2" s="55"/>
      <c r="F2" s="55"/>
    </row>
    <row r="3" spans="1:6" s="57" customFormat="1" ht="18" customHeight="1" x14ac:dyDescent="0.25">
      <c r="A3" s="201" t="s">
        <v>283</v>
      </c>
      <c r="B3" s="201"/>
      <c r="C3" s="201"/>
      <c r="D3" s="201"/>
      <c r="E3" s="201"/>
      <c r="F3" s="201"/>
    </row>
    <row r="4" spans="1:6" ht="6.75" customHeight="1" x14ac:dyDescent="0.25"/>
    <row r="5" spans="1:6" s="50" customFormat="1" ht="21" customHeight="1" x14ac:dyDescent="0.25">
      <c r="A5" s="84" t="s">
        <v>18</v>
      </c>
      <c r="B5" s="205" t="s">
        <v>70</v>
      </c>
      <c r="C5" s="206"/>
      <c r="D5" s="207"/>
      <c r="E5" s="79">
        <v>2021</v>
      </c>
      <c r="F5" s="79">
        <v>2020</v>
      </c>
    </row>
    <row r="6" spans="1:6" s="57" customFormat="1" ht="12.75" customHeight="1" x14ac:dyDescent="0.25">
      <c r="A6" s="81"/>
      <c r="B6" s="104" t="s">
        <v>21</v>
      </c>
      <c r="C6" s="154" t="s">
        <v>71</v>
      </c>
      <c r="D6" s="105"/>
      <c r="E6" s="162">
        <f>E10+E14+E16+E15</f>
        <v>21647181</v>
      </c>
      <c r="F6" s="162">
        <v>9543883</v>
      </c>
    </row>
    <row r="7" spans="1:6" s="57" customFormat="1" ht="12.75" customHeight="1" x14ac:dyDescent="0.25">
      <c r="A7" s="81"/>
      <c r="B7" s="152"/>
      <c r="C7" s="97">
        <v>1</v>
      </c>
      <c r="D7" s="49" t="s">
        <v>72</v>
      </c>
      <c r="E7" s="80"/>
      <c r="F7" s="80"/>
    </row>
    <row r="8" spans="1:6" s="57" customFormat="1" ht="12.75" customHeight="1" x14ac:dyDescent="0.25">
      <c r="A8" s="81"/>
      <c r="B8" s="152"/>
      <c r="C8" s="97">
        <v>2</v>
      </c>
      <c r="D8" s="49" t="s">
        <v>73</v>
      </c>
      <c r="E8" s="80"/>
      <c r="F8" s="80"/>
    </row>
    <row r="9" spans="1:6" s="57" customFormat="1" ht="12.75" customHeight="1" x14ac:dyDescent="0.25">
      <c r="A9" s="81"/>
      <c r="B9" s="152"/>
      <c r="C9" s="97">
        <v>3</v>
      </c>
      <c r="D9" s="49" t="s">
        <v>74</v>
      </c>
      <c r="E9" s="80"/>
      <c r="F9" s="80"/>
    </row>
    <row r="10" spans="1:6" s="57" customFormat="1" ht="12.75" customHeight="1" x14ac:dyDescent="0.25">
      <c r="A10" s="81"/>
      <c r="B10" s="152"/>
      <c r="C10" s="97">
        <v>4</v>
      </c>
      <c r="D10" s="49" t="s">
        <v>75</v>
      </c>
      <c r="E10" s="80">
        <v>6269533</v>
      </c>
      <c r="F10" s="80"/>
    </row>
    <row r="11" spans="1:6" s="57" customFormat="1" ht="12.75" customHeight="1" x14ac:dyDescent="0.25">
      <c r="A11" s="81"/>
      <c r="B11" s="152"/>
      <c r="C11" s="97">
        <v>5</v>
      </c>
      <c r="D11" s="49" t="s">
        <v>76</v>
      </c>
      <c r="E11" s="80"/>
      <c r="F11" s="80"/>
    </row>
    <row r="12" spans="1:6" s="57" customFormat="1" ht="12.75" customHeight="1" x14ac:dyDescent="0.25">
      <c r="A12" s="81"/>
      <c r="B12" s="152"/>
      <c r="C12" s="97">
        <v>6</v>
      </c>
      <c r="D12" s="49" t="s">
        <v>77</v>
      </c>
      <c r="E12" s="176"/>
      <c r="F12" s="80">
        <v>490708</v>
      </c>
    </row>
    <row r="13" spans="1:6" s="57" customFormat="1" ht="12.75" customHeight="1" x14ac:dyDescent="0.25">
      <c r="A13" s="81"/>
      <c r="B13" s="152"/>
      <c r="C13" s="97">
        <v>7</v>
      </c>
      <c r="D13" s="49" t="s">
        <v>78</v>
      </c>
      <c r="E13" s="176"/>
      <c r="F13" s="80"/>
    </row>
    <row r="14" spans="1:6" s="57" customFormat="1" ht="12.75" customHeight="1" x14ac:dyDescent="0.25">
      <c r="A14" s="81"/>
      <c r="B14" s="152"/>
      <c r="C14" s="97">
        <v>8</v>
      </c>
      <c r="D14" s="49" t="s">
        <v>79</v>
      </c>
      <c r="E14" s="176">
        <f>144394+54810</f>
        <v>199204</v>
      </c>
      <c r="F14" s="176">
        <v>560283</v>
      </c>
    </row>
    <row r="15" spans="1:6" s="57" customFormat="1" ht="12.75" customHeight="1" x14ac:dyDescent="0.25">
      <c r="A15" s="81"/>
      <c r="B15" s="152"/>
      <c r="C15" s="97">
        <v>9</v>
      </c>
      <c r="D15" s="49" t="s">
        <v>80</v>
      </c>
      <c r="E15" s="176">
        <v>252766</v>
      </c>
      <c r="F15" s="80">
        <v>3051024</v>
      </c>
    </row>
    <row r="16" spans="1:6" s="57" customFormat="1" ht="12.75" customHeight="1" x14ac:dyDescent="0.25">
      <c r="A16" s="81"/>
      <c r="B16" s="152"/>
      <c r="C16" s="97">
        <v>10</v>
      </c>
      <c r="D16" s="49" t="s">
        <v>293</v>
      </c>
      <c r="E16" s="176">
        <v>14925678</v>
      </c>
      <c r="F16" s="80">
        <v>5441868</v>
      </c>
    </row>
    <row r="17" spans="1:9" s="57" customFormat="1" ht="12.75" customHeight="1" x14ac:dyDescent="0.25">
      <c r="A17" s="81"/>
      <c r="B17" s="104" t="s">
        <v>21</v>
      </c>
      <c r="C17" s="154" t="s">
        <v>81</v>
      </c>
      <c r="D17" s="105"/>
      <c r="E17" s="80"/>
      <c r="F17" s="80"/>
    </row>
    <row r="18" spans="1:9" s="57" customFormat="1" ht="12.75" customHeight="1" x14ac:dyDescent="0.25">
      <c r="A18" s="81"/>
      <c r="B18" s="104" t="s">
        <v>21</v>
      </c>
      <c r="C18" s="154" t="s">
        <v>82</v>
      </c>
      <c r="D18" s="49"/>
      <c r="E18" s="80"/>
      <c r="F18" s="80"/>
      <c r="I18" s="57" t="s">
        <v>268</v>
      </c>
    </row>
    <row r="19" spans="1:9" s="57" customFormat="1" ht="12.75" customHeight="1" x14ac:dyDescent="0.25">
      <c r="A19" s="81"/>
      <c r="B19" s="104" t="s">
        <v>21</v>
      </c>
      <c r="C19" s="154" t="s">
        <v>83</v>
      </c>
      <c r="D19" s="49"/>
      <c r="E19" s="80"/>
      <c r="F19" s="80"/>
    </row>
    <row r="20" spans="1:9" s="57" customFormat="1" ht="15.9" customHeight="1" x14ac:dyDescent="0.25">
      <c r="A20" s="81"/>
      <c r="B20" s="205" t="s">
        <v>84</v>
      </c>
      <c r="C20" s="206"/>
      <c r="D20" s="207"/>
      <c r="E20" s="162">
        <f>E10+E14+E16+E15</f>
        <v>21647181</v>
      </c>
      <c r="F20" s="162">
        <v>9543883</v>
      </c>
    </row>
    <row r="21" spans="1:9" s="57" customFormat="1" ht="12.75" customHeight="1" x14ac:dyDescent="0.25">
      <c r="A21" s="81"/>
      <c r="B21" s="104" t="s">
        <v>21</v>
      </c>
      <c r="C21" s="154" t="s">
        <v>85</v>
      </c>
      <c r="D21" s="78"/>
      <c r="E21" s="162"/>
      <c r="F21" s="162"/>
    </row>
    <row r="22" spans="1:9" s="57" customFormat="1" ht="12.75" customHeight="1" x14ac:dyDescent="0.25">
      <c r="A22" s="81"/>
      <c r="B22" s="106"/>
      <c r="C22" s="97">
        <v>1</v>
      </c>
      <c r="D22" s="49" t="s">
        <v>72</v>
      </c>
      <c r="E22" s="80"/>
      <c r="F22" s="80"/>
    </row>
    <row r="23" spans="1:9" s="57" customFormat="1" ht="12.75" customHeight="1" x14ac:dyDescent="0.25">
      <c r="A23" s="81"/>
      <c r="B23" s="106"/>
      <c r="C23" s="97">
        <v>2</v>
      </c>
      <c r="D23" s="49" t="s">
        <v>73</v>
      </c>
      <c r="E23" s="80"/>
      <c r="F23" s="80"/>
    </row>
    <row r="24" spans="1:9" s="57" customFormat="1" ht="12.75" customHeight="1" x14ac:dyDescent="0.25">
      <c r="A24" s="81"/>
      <c r="B24" s="106"/>
      <c r="C24" s="97">
        <v>3</v>
      </c>
      <c r="D24" s="49" t="s">
        <v>86</v>
      </c>
      <c r="E24" s="80"/>
      <c r="F24" s="80"/>
    </row>
    <row r="25" spans="1:9" s="57" customFormat="1" ht="12.75" customHeight="1" x14ac:dyDescent="0.25">
      <c r="A25" s="81"/>
      <c r="B25" s="106"/>
      <c r="C25" s="97">
        <v>4</v>
      </c>
      <c r="D25" s="49" t="s">
        <v>75</v>
      </c>
      <c r="E25" s="80"/>
      <c r="F25" s="80"/>
    </row>
    <row r="26" spans="1:9" s="57" customFormat="1" ht="12.75" customHeight="1" x14ac:dyDescent="0.25">
      <c r="A26" s="81"/>
      <c r="B26" s="106"/>
      <c r="C26" s="97">
        <v>5</v>
      </c>
      <c r="D26" s="49" t="s">
        <v>76</v>
      </c>
      <c r="E26" s="80"/>
      <c r="F26" s="80"/>
    </row>
    <row r="27" spans="1:9" s="57" customFormat="1" ht="12.75" customHeight="1" x14ac:dyDescent="0.25">
      <c r="A27" s="81"/>
      <c r="B27" s="106"/>
      <c r="C27" s="97">
        <v>6</v>
      </c>
      <c r="D27" s="49" t="s">
        <v>77</v>
      </c>
      <c r="E27" s="80"/>
      <c r="F27" s="80"/>
    </row>
    <row r="28" spans="1:9" s="57" customFormat="1" ht="12.75" customHeight="1" x14ac:dyDescent="0.25">
      <c r="A28" s="81"/>
      <c r="B28" s="106"/>
      <c r="C28" s="97">
        <v>7</v>
      </c>
      <c r="D28" s="49" t="s">
        <v>78</v>
      </c>
      <c r="E28" s="80"/>
      <c r="F28" s="80"/>
    </row>
    <row r="29" spans="1:9" s="57" customFormat="1" ht="12.75" customHeight="1" x14ac:dyDescent="0.25">
      <c r="A29" s="81"/>
      <c r="B29" s="106"/>
      <c r="C29" s="97">
        <v>8</v>
      </c>
      <c r="D29" s="49" t="s">
        <v>87</v>
      </c>
      <c r="E29" s="80"/>
      <c r="F29" s="80"/>
    </row>
    <row r="30" spans="1:9" s="57" customFormat="1" ht="12.75" customHeight="1" x14ac:dyDescent="0.25">
      <c r="A30" s="81"/>
      <c r="B30" s="106"/>
      <c r="C30" s="97"/>
      <c r="D30" s="49"/>
      <c r="E30" s="80"/>
      <c r="F30" s="80"/>
    </row>
    <row r="31" spans="1:9" s="57" customFormat="1" ht="12.75" customHeight="1" x14ac:dyDescent="0.25">
      <c r="A31" s="81"/>
      <c r="B31" s="104" t="s">
        <v>21</v>
      </c>
      <c r="C31" s="154" t="s">
        <v>88</v>
      </c>
      <c r="D31" s="105"/>
      <c r="E31" s="80"/>
      <c r="F31" s="80"/>
    </row>
    <row r="32" spans="1:9" s="57" customFormat="1" ht="12.75" customHeight="1" x14ac:dyDescent="0.25">
      <c r="A32" s="81"/>
      <c r="B32" s="104" t="s">
        <v>21</v>
      </c>
      <c r="C32" s="154" t="s">
        <v>89</v>
      </c>
      <c r="D32" s="105"/>
      <c r="E32" s="80"/>
      <c r="F32" s="80"/>
    </row>
    <row r="33" spans="1:6" s="57" customFormat="1" ht="12.75" customHeight="1" x14ac:dyDescent="0.25">
      <c r="A33" s="81"/>
      <c r="B33" s="104" t="s">
        <v>21</v>
      </c>
      <c r="C33" s="154" t="s">
        <v>90</v>
      </c>
      <c r="D33" s="105"/>
      <c r="E33" s="80"/>
      <c r="F33" s="80"/>
    </row>
    <row r="34" spans="1:6" s="57" customFormat="1" ht="12.75" customHeight="1" x14ac:dyDescent="0.25">
      <c r="A34" s="81"/>
      <c r="B34" s="152"/>
      <c r="C34" s="97">
        <v>1</v>
      </c>
      <c r="D34" s="49" t="s">
        <v>91</v>
      </c>
      <c r="E34" s="80"/>
      <c r="F34" s="80"/>
    </row>
    <row r="35" spans="1:6" s="57" customFormat="1" ht="12.75" customHeight="1" x14ac:dyDescent="0.25">
      <c r="A35" s="81"/>
      <c r="B35" s="152"/>
      <c r="C35" s="97">
        <v>2</v>
      </c>
      <c r="D35" s="49" t="s">
        <v>92</v>
      </c>
      <c r="E35" s="80"/>
      <c r="F35" s="80"/>
    </row>
    <row r="36" spans="1:6" s="57" customFormat="1" ht="12.75" customHeight="1" x14ac:dyDescent="0.25">
      <c r="A36" s="81"/>
      <c r="B36" s="104" t="s">
        <v>21</v>
      </c>
      <c r="C36" s="154" t="s">
        <v>93</v>
      </c>
      <c r="D36" s="105"/>
      <c r="E36" s="80"/>
      <c r="F36" s="80"/>
    </row>
    <row r="37" spans="1:6" s="57" customFormat="1" ht="12.75" customHeight="1" x14ac:dyDescent="0.25">
      <c r="A37" s="81"/>
      <c r="B37" s="152"/>
      <c r="C37" s="154"/>
      <c r="D37" s="105"/>
      <c r="E37" s="80"/>
      <c r="F37" s="80"/>
    </row>
    <row r="38" spans="1:6" s="57" customFormat="1" ht="15.9" customHeight="1" x14ac:dyDescent="0.25">
      <c r="A38" s="81"/>
      <c r="B38" s="205" t="s">
        <v>94</v>
      </c>
      <c r="C38" s="206"/>
      <c r="D38" s="207"/>
      <c r="E38" s="162">
        <f>E21</f>
        <v>0</v>
      </c>
      <c r="F38" s="162">
        <v>0</v>
      </c>
    </row>
    <row r="39" spans="1:6" s="57" customFormat="1" ht="15.9" customHeight="1" x14ac:dyDescent="0.25">
      <c r="A39" s="81"/>
      <c r="B39" s="152"/>
      <c r="C39" s="154"/>
      <c r="D39" s="105"/>
      <c r="E39" s="80"/>
      <c r="F39" s="80"/>
    </row>
    <row r="40" spans="1:6" s="57" customFormat="1" ht="24.75" customHeight="1" x14ac:dyDescent="0.25">
      <c r="A40" s="81"/>
      <c r="B40" s="205" t="s">
        <v>95</v>
      </c>
      <c r="C40" s="206"/>
      <c r="D40" s="207"/>
      <c r="E40" s="162">
        <f>E20</f>
        <v>21647181</v>
      </c>
      <c r="F40" s="162">
        <v>9543883</v>
      </c>
    </row>
    <row r="41" spans="1:6" s="57" customFormat="1" ht="12.75" customHeight="1" x14ac:dyDescent="0.25">
      <c r="A41" s="81"/>
      <c r="B41" s="104" t="s">
        <v>21</v>
      </c>
      <c r="C41" s="154" t="s">
        <v>96</v>
      </c>
      <c r="D41" s="105"/>
      <c r="E41" s="80"/>
      <c r="F41" s="80"/>
    </row>
    <row r="42" spans="1:6" s="57" customFormat="1" ht="12.75" customHeight="1" x14ac:dyDescent="0.25">
      <c r="A42" s="81"/>
      <c r="B42" s="104" t="s">
        <v>21</v>
      </c>
      <c r="C42" s="154" t="s">
        <v>97</v>
      </c>
      <c r="D42" s="105"/>
      <c r="E42" s="80">
        <v>100000</v>
      </c>
      <c r="F42" s="80">
        <v>100000</v>
      </c>
    </row>
    <row r="43" spans="1:6" s="57" customFormat="1" ht="12.75" customHeight="1" x14ac:dyDescent="0.25">
      <c r="A43" s="81"/>
      <c r="B43" s="104" t="s">
        <v>21</v>
      </c>
      <c r="C43" s="154" t="s">
        <v>98</v>
      </c>
      <c r="D43" s="105"/>
      <c r="E43" s="80"/>
      <c r="F43" s="80"/>
    </row>
    <row r="44" spans="1:6" s="57" customFormat="1" ht="12.75" customHeight="1" x14ac:dyDescent="0.25">
      <c r="A44" s="81"/>
      <c r="B44" s="104" t="s">
        <v>21</v>
      </c>
      <c r="C44" s="154" t="s">
        <v>99</v>
      </c>
      <c r="D44" s="105"/>
      <c r="E44" s="80"/>
      <c r="F44" s="80"/>
    </row>
    <row r="45" spans="1:6" s="57" customFormat="1" ht="12.75" customHeight="1" x14ac:dyDescent="0.25">
      <c r="A45" s="81"/>
      <c r="B45" s="104" t="s">
        <v>21</v>
      </c>
      <c r="C45" s="154" t="s">
        <v>100</v>
      </c>
      <c r="D45" s="105"/>
      <c r="E45" s="162">
        <f>E48</f>
        <v>13455309</v>
      </c>
      <c r="F45" s="162">
        <v>9813599</v>
      </c>
    </row>
    <row r="46" spans="1:6" s="57" customFormat="1" ht="12.75" customHeight="1" x14ac:dyDescent="0.25">
      <c r="A46" s="81"/>
      <c r="B46" s="107"/>
      <c r="C46" s="97">
        <v>1</v>
      </c>
      <c r="D46" s="49" t="s">
        <v>101</v>
      </c>
      <c r="E46" s="80"/>
      <c r="F46" s="80"/>
    </row>
    <row r="47" spans="1:6" s="57" customFormat="1" ht="12.75" customHeight="1" x14ac:dyDescent="0.25">
      <c r="A47" s="81"/>
      <c r="B47" s="107"/>
      <c r="C47" s="97">
        <v>2</v>
      </c>
      <c r="D47" s="49" t="s">
        <v>102</v>
      </c>
      <c r="E47" s="80"/>
      <c r="F47" s="80"/>
    </row>
    <row r="48" spans="1:6" s="57" customFormat="1" ht="12.75" customHeight="1" x14ac:dyDescent="0.25">
      <c r="A48" s="81"/>
      <c r="B48" s="107"/>
      <c r="C48" s="97">
        <v>3</v>
      </c>
      <c r="D48" s="49" t="s">
        <v>100</v>
      </c>
      <c r="E48" s="80">
        <v>13455309</v>
      </c>
      <c r="F48" s="80">
        <v>9813599</v>
      </c>
    </row>
    <row r="49" spans="1:10" s="57" customFormat="1" ht="12.75" customHeight="1" x14ac:dyDescent="0.25">
      <c r="A49" s="81"/>
      <c r="B49" s="104" t="s">
        <v>21</v>
      </c>
      <c r="C49" s="154" t="s">
        <v>103</v>
      </c>
      <c r="D49" s="105"/>
      <c r="E49" s="80"/>
      <c r="F49" s="80"/>
    </row>
    <row r="50" spans="1:10" s="57" customFormat="1" ht="12.75" customHeight="1" x14ac:dyDescent="0.25">
      <c r="A50" s="81"/>
      <c r="B50" s="104" t="s">
        <v>21</v>
      </c>
      <c r="C50" s="154" t="s">
        <v>104</v>
      </c>
      <c r="D50" s="105"/>
      <c r="E50" s="162">
        <f>'PASH 1'!E48</f>
        <v>1432342.65</v>
      </c>
      <c r="F50" s="162">
        <v>3641710.25</v>
      </c>
    </row>
    <row r="51" spans="1:10" s="57" customFormat="1" ht="12.75" customHeight="1" x14ac:dyDescent="0.25">
      <c r="A51" s="81"/>
      <c r="B51" s="108"/>
      <c r="C51" s="154"/>
      <c r="D51" s="105"/>
      <c r="E51" s="80"/>
      <c r="F51" s="80"/>
    </row>
    <row r="52" spans="1:10" s="57" customFormat="1" ht="15.9" customHeight="1" x14ac:dyDescent="0.25">
      <c r="A52" s="81"/>
      <c r="B52" s="205" t="s">
        <v>105</v>
      </c>
      <c r="C52" s="206"/>
      <c r="D52" s="207"/>
      <c r="E52" s="162">
        <f>E45+E50+E42</f>
        <v>14987651.65</v>
      </c>
      <c r="F52" s="162">
        <v>13555309.25</v>
      </c>
    </row>
    <row r="53" spans="1:10" s="57" customFormat="1" ht="15.9" customHeight="1" x14ac:dyDescent="0.25">
      <c r="A53" s="81"/>
      <c r="B53" s="108"/>
      <c r="C53" s="154"/>
      <c r="D53" s="105"/>
      <c r="E53" s="80"/>
      <c r="F53" s="80"/>
    </row>
    <row r="54" spans="1:10" s="57" customFormat="1" ht="24.75" customHeight="1" x14ac:dyDescent="0.25">
      <c r="A54" s="81"/>
      <c r="B54" s="205" t="s">
        <v>106</v>
      </c>
      <c r="C54" s="206"/>
      <c r="D54" s="207"/>
      <c r="E54" s="162">
        <f>E40+E52</f>
        <v>36634832.649999999</v>
      </c>
      <c r="F54" s="162">
        <v>23099192.25</v>
      </c>
      <c r="I54" s="57" t="s">
        <v>268</v>
      </c>
      <c r="J54" s="57" t="s">
        <v>268</v>
      </c>
    </row>
    <row r="55" spans="1:10" s="57" customFormat="1" ht="15.9" customHeight="1" x14ac:dyDescent="0.25">
      <c r="A55" s="109"/>
      <c r="B55" s="109"/>
      <c r="C55" s="110"/>
      <c r="D55" s="36"/>
      <c r="E55" s="183" t="str">
        <f>Aktivet!E58</f>
        <v>EDUARD DELIU</v>
      </c>
      <c r="F55" s="111"/>
    </row>
    <row r="56" spans="1:10" s="57" customFormat="1" ht="15.9" customHeight="1" x14ac:dyDescent="0.25">
      <c r="A56" s="109"/>
      <c r="B56" s="109"/>
      <c r="C56" s="110"/>
      <c r="D56" s="36"/>
      <c r="E56" s="111"/>
      <c r="F56" s="111"/>
      <c r="I56" s="56"/>
    </row>
    <row r="57" spans="1:10" s="57" customFormat="1" ht="15.9" customHeight="1" x14ac:dyDescent="0.25">
      <c r="A57" s="109"/>
      <c r="B57" s="109"/>
      <c r="C57" s="110"/>
      <c r="D57" s="36"/>
      <c r="E57" s="111"/>
      <c r="F57" s="111"/>
    </row>
    <row r="58" spans="1:10" s="57" customFormat="1" ht="15.9" customHeight="1" x14ac:dyDescent="0.25">
      <c r="A58" s="109"/>
      <c r="B58" s="109"/>
      <c r="C58" s="110"/>
      <c r="D58" s="36"/>
      <c r="E58" s="111"/>
      <c r="F58" s="111"/>
    </row>
    <row r="59" spans="1:10" s="57" customFormat="1" ht="15.9" customHeight="1" x14ac:dyDescent="0.25">
      <c r="A59" s="68"/>
      <c r="B59" s="68"/>
      <c r="C59" s="68"/>
      <c r="D59" s="36"/>
      <c r="E59" s="111"/>
      <c r="F59" s="111"/>
    </row>
    <row r="60" spans="1:10" s="57" customFormat="1" ht="15.9" customHeight="1" x14ac:dyDescent="0.25">
      <c r="A60" s="109"/>
      <c r="B60" s="109"/>
      <c r="C60" s="110"/>
      <c r="D60" s="36"/>
      <c r="E60" s="111"/>
      <c r="F60" s="111"/>
    </row>
    <row r="61" spans="1:10" s="57" customFormat="1" ht="15.9" customHeight="1" x14ac:dyDescent="0.25">
      <c r="A61" s="109"/>
      <c r="B61" s="109"/>
      <c r="C61" s="110"/>
      <c r="D61" s="36"/>
      <c r="E61" s="111"/>
      <c r="F61" s="111"/>
    </row>
    <row r="62" spans="1:10" s="57" customFormat="1" ht="15.9" customHeight="1" x14ac:dyDescent="0.25">
      <c r="A62" s="109"/>
      <c r="B62" s="109"/>
      <c r="C62" s="110"/>
      <c r="D62" s="36"/>
      <c r="E62" s="111"/>
      <c r="F62" s="111"/>
    </row>
    <row r="63" spans="1:10" s="57" customFormat="1" ht="15.9" customHeight="1" x14ac:dyDescent="0.25">
      <c r="A63" s="109"/>
      <c r="B63" s="109"/>
      <c r="C63" s="110"/>
      <c r="D63" s="36"/>
      <c r="E63" s="111"/>
      <c r="F63" s="111"/>
    </row>
    <row r="64" spans="1:10" s="57" customFormat="1" ht="15.9" customHeight="1" x14ac:dyDescent="0.25">
      <c r="A64" s="109"/>
      <c r="B64" s="109"/>
      <c r="C64" s="109"/>
      <c r="D64" s="109"/>
      <c r="E64" s="111"/>
      <c r="F64" s="111"/>
    </row>
    <row r="65" spans="1:6" x14ac:dyDescent="0.25">
      <c r="A65" s="112"/>
      <c r="B65" s="112"/>
      <c r="C65" s="113"/>
      <c r="D65" s="14"/>
      <c r="E65" s="114"/>
      <c r="F65" s="114"/>
    </row>
  </sheetData>
  <mergeCells count="7">
    <mergeCell ref="B54:D54"/>
    <mergeCell ref="A3:F3"/>
    <mergeCell ref="B40:D40"/>
    <mergeCell ref="B20:D20"/>
    <mergeCell ref="B38:D38"/>
    <mergeCell ref="B52:D52"/>
    <mergeCell ref="B5:D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1"/>
  <sheetViews>
    <sheetView topLeftCell="A34" workbookViewId="0">
      <selection activeCell="E45" sqref="E45"/>
    </sheetView>
  </sheetViews>
  <sheetFormatPr defaultColWidth="9.109375" defaultRowHeight="15" x14ac:dyDescent="0.25"/>
  <cols>
    <col min="1" max="1" width="3.6640625" style="140" customWidth="1"/>
    <col min="2" max="2" width="3.44140625" style="12" customWidth="1"/>
    <col min="3" max="3" width="2.6640625" style="12" customWidth="1"/>
    <col min="4" max="4" width="63.109375" style="16" customWidth="1"/>
    <col min="5" max="5" width="13" style="173" customWidth="1"/>
    <col min="6" max="6" width="11.6640625" style="168" customWidth="1"/>
    <col min="7" max="7" width="1.44140625" style="16" customWidth="1"/>
    <col min="8" max="8" width="9.109375" style="16"/>
    <col min="9" max="9" width="9.88671875" style="16" bestFit="1" customWidth="1"/>
    <col min="10" max="16384" width="9.109375" style="16"/>
  </cols>
  <sheetData>
    <row r="1" spans="1:9" s="57" customFormat="1" ht="7.5" customHeight="1" x14ac:dyDescent="0.25">
      <c r="A1" s="59"/>
      <c r="B1" s="11"/>
      <c r="C1" s="53"/>
      <c r="D1" s="54"/>
      <c r="E1" s="168"/>
      <c r="F1" s="168"/>
    </row>
    <row r="2" spans="1:9" s="57" customFormat="1" ht="17.25" customHeight="1" x14ac:dyDescent="0.25">
      <c r="A2" s="218" t="s">
        <v>282</v>
      </c>
      <c r="B2" s="218"/>
      <c r="C2" s="218"/>
      <c r="D2" s="218"/>
      <c r="E2" s="218"/>
      <c r="F2" s="218"/>
    </row>
    <row r="3" spans="1:9" s="57" customFormat="1" ht="17.25" customHeight="1" x14ac:dyDescent="0.25">
      <c r="A3" s="218" t="s">
        <v>107</v>
      </c>
      <c r="B3" s="218"/>
      <c r="C3" s="218"/>
      <c r="D3" s="218"/>
      <c r="E3" s="218"/>
      <c r="F3" s="218"/>
    </row>
    <row r="4" spans="1:9" s="57" customFormat="1" ht="17.25" customHeight="1" x14ac:dyDescent="0.3">
      <c r="A4" s="219" t="s">
        <v>108</v>
      </c>
      <c r="B4" s="219"/>
      <c r="C4" s="219"/>
      <c r="D4" s="219"/>
      <c r="E4" s="219"/>
      <c r="F4" s="219"/>
    </row>
    <row r="5" spans="1:9" ht="7.5" customHeight="1" x14ac:dyDescent="0.25"/>
    <row r="6" spans="1:9" s="57" customFormat="1" ht="15.9" customHeight="1" x14ac:dyDescent="0.25">
      <c r="A6" s="86" t="s">
        <v>18</v>
      </c>
      <c r="B6" s="205" t="s">
        <v>109</v>
      </c>
      <c r="C6" s="206"/>
      <c r="D6" s="207"/>
      <c r="E6" s="79">
        <v>2021</v>
      </c>
      <c r="F6" s="79">
        <v>2020</v>
      </c>
    </row>
    <row r="7" spans="1:9" s="57" customFormat="1" ht="12.75" customHeight="1" x14ac:dyDescent="0.25">
      <c r="A7" s="141" t="s">
        <v>21</v>
      </c>
      <c r="B7" s="153" t="s">
        <v>110</v>
      </c>
      <c r="C7" s="87"/>
      <c r="D7" s="88"/>
      <c r="E7" s="169">
        <v>23516657</v>
      </c>
      <c r="F7" s="169">
        <v>80296052</v>
      </c>
    </row>
    <row r="8" spans="1:9" s="57" customFormat="1" ht="12.75" customHeight="1" x14ac:dyDescent="0.25">
      <c r="A8" s="141" t="s">
        <v>21</v>
      </c>
      <c r="B8" s="153" t="s">
        <v>111</v>
      </c>
      <c r="C8" s="87"/>
      <c r="D8" s="88"/>
      <c r="E8" s="169"/>
      <c r="F8" s="169"/>
    </row>
    <row r="9" spans="1:9" s="57" customFormat="1" ht="12.75" customHeight="1" x14ac:dyDescent="0.25">
      <c r="A9" s="141" t="s">
        <v>21</v>
      </c>
      <c r="B9" s="153" t="s">
        <v>112</v>
      </c>
      <c r="C9" s="87"/>
      <c r="D9" s="88"/>
      <c r="E9" s="169"/>
      <c r="F9" s="169"/>
    </row>
    <row r="10" spans="1:9" s="57" customFormat="1" ht="12.75" customHeight="1" x14ac:dyDescent="0.25">
      <c r="A10" s="141" t="s">
        <v>21</v>
      </c>
      <c r="B10" s="153" t="s">
        <v>113</v>
      </c>
      <c r="C10" s="87"/>
      <c r="D10" s="88"/>
      <c r="E10" s="169">
        <v>5972310</v>
      </c>
      <c r="F10" s="169"/>
    </row>
    <row r="11" spans="1:9" s="57" customFormat="1" ht="8.25" customHeight="1" x14ac:dyDescent="0.25">
      <c r="A11" s="142"/>
      <c r="B11" s="89"/>
      <c r="C11" s="87"/>
      <c r="D11" s="88"/>
      <c r="E11" s="170"/>
      <c r="F11" s="192"/>
    </row>
    <row r="12" spans="1:9" s="57" customFormat="1" ht="12.75" customHeight="1" x14ac:dyDescent="0.25">
      <c r="A12" s="141" t="s">
        <v>21</v>
      </c>
      <c r="B12" s="153" t="s">
        <v>114</v>
      </c>
      <c r="C12" s="87"/>
      <c r="D12" s="88"/>
      <c r="E12" s="169">
        <f>E13+E14</f>
        <v>24417139</v>
      </c>
      <c r="F12" s="169">
        <v>70314159</v>
      </c>
      <c r="I12" s="56"/>
    </row>
    <row r="13" spans="1:9" s="57" customFormat="1" ht="12.75" customHeight="1" x14ac:dyDescent="0.25">
      <c r="A13" s="142"/>
      <c r="B13" s="89"/>
      <c r="C13" s="98">
        <v>1</v>
      </c>
      <c r="D13" s="99" t="s">
        <v>114</v>
      </c>
      <c r="E13" s="190">
        <v>5490123</v>
      </c>
      <c r="F13" s="192">
        <v>8341565</v>
      </c>
      <c r="I13" s="56"/>
    </row>
    <row r="14" spans="1:9" s="57" customFormat="1" ht="12.75" customHeight="1" x14ac:dyDescent="0.25">
      <c r="A14" s="143"/>
      <c r="B14" s="89"/>
      <c r="C14" s="57">
        <v>2</v>
      </c>
      <c r="D14" s="99" t="s">
        <v>115</v>
      </c>
      <c r="E14" s="190">
        <v>18927016</v>
      </c>
      <c r="F14" s="192">
        <v>61972594</v>
      </c>
    </row>
    <row r="15" spans="1:9" s="57" customFormat="1" ht="8.25" customHeight="1" x14ac:dyDescent="0.25">
      <c r="A15" s="143"/>
      <c r="B15" s="89"/>
      <c r="C15" s="87"/>
      <c r="D15" s="88"/>
      <c r="E15" s="190"/>
      <c r="F15" s="192"/>
    </row>
    <row r="16" spans="1:9" s="57" customFormat="1" ht="12.75" customHeight="1" x14ac:dyDescent="0.25">
      <c r="A16" s="141" t="s">
        <v>21</v>
      </c>
      <c r="B16" s="153" t="s">
        <v>116</v>
      </c>
      <c r="C16" s="87"/>
      <c r="D16" s="88"/>
      <c r="E16" s="191">
        <f>E17+E18</f>
        <v>3386719</v>
      </c>
      <c r="F16" s="169">
        <v>4259521</v>
      </c>
    </row>
    <row r="17" spans="1:9" s="57" customFormat="1" ht="12.75" customHeight="1" x14ac:dyDescent="0.25">
      <c r="A17" s="143"/>
      <c r="B17" s="89"/>
      <c r="C17" s="90">
        <v>1</v>
      </c>
      <c r="D17" s="49" t="s">
        <v>117</v>
      </c>
      <c r="E17" s="190">
        <v>2891364</v>
      </c>
      <c r="F17" s="192">
        <v>3645437</v>
      </c>
    </row>
    <row r="18" spans="1:9" s="57" customFormat="1" ht="12.75" customHeight="1" x14ac:dyDescent="0.25">
      <c r="A18" s="143"/>
      <c r="B18" s="89"/>
      <c r="C18" s="90">
        <v>2</v>
      </c>
      <c r="D18" s="49" t="s">
        <v>118</v>
      </c>
      <c r="E18" s="190">
        <v>495355</v>
      </c>
      <c r="F18" s="192">
        <v>614084</v>
      </c>
    </row>
    <row r="19" spans="1:9" s="57" customFormat="1" ht="12.75" customHeight="1" x14ac:dyDescent="0.25">
      <c r="A19" s="143"/>
      <c r="B19" s="89"/>
      <c r="C19" s="90"/>
      <c r="D19" s="49" t="s">
        <v>119</v>
      </c>
      <c r="E19" s="170"/>
      <c r="F19" s="192"/>
    </row>
    <row r="20" spans="1:9" s="57" customFormat="1" ht="6.75" customHeight="1" x14ac:dyDescent="0.25">
      <c r="A20" s="142"/>
      <c r="B20" s="89"/>
      <c r="C20" s="87"/>
      <c r="D20" s="88"/>
      <c r="E20" s="171"/>
      <c r="F20" s="171"/>
    </row>
    <row r="21" spans="1:9" s="57" customFormat="1" ht="12.75" customHeight="1" x14ac:dyDescent="0.25">
      <c r="A21" s="141" t="s">
        <v>21</v>
      </c>
      <c r="B21" s="153" t="s">
        <v>120</v>
      </c>
      <c r="C21" s="87"/>
      <c r="D21" s="88"/>
      <c r="E21" s="169"/>
      <c r="F21" s="169"/>
    </row>
    <row r="22" spans="1:9" s="57" customFormat="1" ht="12.75" customHeight="1" x14ac:dyDescent="0.25">
      <c r="A22" s="141" t="s">
        <v>21</v>
      </c>
      <c r="B22" s="153" t="s">
        <v>121</v>
      </c>
      <c r="C22" s="87"/>
      <c r="D22" s="88"/>
      <c r="E22" s="169">
        <v>0</v>
      </c>
      <c r="F22" s="169">
        <v>1438007</v>
      </c>
      <c r="I22" s="56"/>
    </row>
    <row r="23" spans="1:9" s="57" customFormat="1" ht="12.75" customHeight="1" x14ac:dyDescent="0.25">
      <c r="A23" s="141" t="s">
        <v>21</v>
      </c>
      <c r="B23" s="153" t="s">
        <v>122</v>
      </c>
      <c r="C23" s="87"/>
      <c r="D23" s="88"/>
      <c r="E23" s="169"/>
      <c r="F23" s="169"/>
    </row>
    <row r="24" spans="1:9" s="57" customFormat="1" ht="6" customHeight="1" x14ac:dyDescent="0.25">
      <c r="A24" s="142"/>
      <c r="B24" s="89"/>
      <c r="C24" s="87"/>
      <c r="D24" s="88"/>
      <c r="E24" s="171"/>
      <c r="F24" s="171"/>
    </row>
    <row r="25" spans="1:9" s="57" customFormat="1" ht="12.75" customHeight="1" x14ac:dyDescent="0.25">
      <c r="A25" s="141" t="s">
        <v>21</v>
      </c>
      <c r="B25" s="153" t="s">
        <v>123</v>
      </c>
      <c r="C25" s="87"/>
      <c r="D25" s="88"/>
      <c r="E25" s="169"/>
      <c r="F25" s="169"/>
    </row>
    <row r="26" spans="1:9" s="57" customFormat="1" ht="12.75" customHeight="1" x14ac:dyDescent="0.25">
      <c r="A26" s="143"/>
      <c r="B26" s="91"/>
      <c r="C26" s="216">
        <v>1</v>
      </c>
      <c r="D26" s="95" t="s">
        <v>124</v>
      </c>
      <c r="E26" s="220"/>
      <c r="F26" s="220"/>
    </row>
    <row r="27" spans="1:9" s="57" customFormat="1" ht="12.75" customHeight="1" x14ac:dyDescent="0.25">
      <c r="A27" s="144"/>
      <c r="B27" s="93"/>
      <c r="C27" s="217"/>
      <c r="D27" s="96" t="s">
        <v>125</v>
      </c>
      <c r="E27" s="221"/>
      <c r="F27" s="221"/>
    </row>
    <row r="28" spans="1:9" s="57" customFormat="1" ht="12.75" customHeight="1" x14ac:dyDescent="0.25">
      <c r="A28" s="143"/>
      <c r="B28" s="91"/>
      <c r="C28" s="216">
        <v>2</v>
      </c>
      <c r="D28" s="95" t="s">
        <v>126</v>
      </c>
      <c r="E28" s="220"/>
      <c r="F28" s="220"/>
    </row>
    <row r="29" spans="1:9" s="57" customFormat="1" ht="12.75" customHeight="1" x14ac:dyDescent="0.25">
      <c r="A29" s="144"/>
      <c r="B29" s="93"/>
      <c r="C29" s="217"/>
      <c r="D29" s="96" t="s">
        <v>127</v>
      </c>
      <c r="E29" s="221"/>
      <c r="F29" s="221"/>
    </row>
    <row r="30" spans="1:9" s="57" customFormat="1" ht="12.75" customHeight="1" x14ac:dyDescent="0.25">
      <c r="A30" s="143"/>
      <c r="B30" s="91"/>
      <c r="C30" s="216">
        <v>3</v>
      </c>
      <c r="D30" s="95" t="s">
        <v>128</v>
      </c>
      <c r="E30" s="220"/>
      <c r="F30" s="220"/>
    </row>
    <row r="31" spans="1:9" s="57" customFormat="1" ht="12.75" customHeight="1" x14ac:dyDescent="0.25">
      <c r="A31" s="144"/>
      <c r="B31" s="93"/>
      <c r="C31" s="217"/>
      <c r="D31" s="96" t="s">
        <v>129</v>
      </c>
      <c r="E31" s="221"/>
      <c r="F31" s="221"/>
      <c r="H31" s="57" t="s">
        <v>268</v>
      </c>
    </row>
    <row r="32" spans="1:9" s="57" customFormat="1" ht="9.75" customHeight="1" x14ac:dyDescent="0.25">
      <c r="A32" s="142"/>
      <c r="B32" s="89"/>
      <c r="C32" s="87"/>
      <c r="D32" s="88"/>
      <c r="E32" s="171"/>
      <c r="F32" s="171"/>
    </row>
    <row r="33" spans="1:6" s="57" customFormat="1" ht="12.75" customHeight="1" x14ac:dyDescent="0.25">
      <c r="A33" s="214" t="s">
        <v>21</v>
      </c>
      <c r="B33" s="52" t="s">
        <v>130</v>
      </c>
      <c r="C33" s="100"/>
      <c r="D33" s="101"/>
      <c r="E33" s="212"/>
      <c r="F33" s="212"/>
    </row>
    <row r="34" spans="1:6" s="57" customFormat="1" ht="12.75" customHeight="1" x14ac:dyDescent="0.25">
      <c r="A34" s="215"/>
      <c r="B34" s="94" t="s">
        <v>131</v>
      </c>
      <c r="C34" s="102"/>
      <c r="D34" s="103"/>
      <c r="E34" s="213"/>
      <c r="F34" s="213"/>
    </row>
    <row r="35" spans="1:6" s="57" customFormat="1" ht="12.75" customHeight="1" x14ac:dyDescent="0.25">
      <c r="A35" s="141" t="s">
        <v>21</v>
      </c>
      <c r="B35" s="153" t="s">
        <v>132</v>
      </c>
      <c r="C35" s="87"/>
      <c r="D35" s="88"/>
      <c r="E35" s="169"/>
      <c r="F35" s="169"/>
    </row>
    <row r="36" spans="1:6" s="57" customFormat="1" ht="12.75" customHeight="1" x14ac:dyDescent="0.25">
      <c r="A36" s="143"/>
      <c r="B36" s="91"/>
      <c r="C36" s="216">
        <v>1</v>
      </c>
      <c r="D36" s="95" t="s">
        <v>133</v>
      </c>
      <c r="E36" s="220"/>
      <c r="F36" s="220"/>
    </row>
    <row r="37" spans="1:6" s="57" customFormat="1" ht="12.75" customHeight="1" x14ac:dyDescent="0.25">
      <c r="A37" s="144"/>
      <c r="B37" s="93"/>
      <c r="C37" s="217"/>
      <c r="D37" s="96" t="s">
        <v>134</v>
      </c>
      <c r="E37" s="221"/>
      <c r="F37" s="221"/>
    </row>
    <row r="38" spans="1:6" s="57" customFormat="1" ht="12.75" customHeight="1" x14ac:dyDescent="0.25">
      <c r="A38" s="142"/>
      <c r="B38" s="89"/>
      <c r="C38" s="97">
        <v>2</v>
      </c>
      <c r="D38" s="51" t="s">
        <v>135</v>
      </c>
      <c r="E38" s="171"/>
      <c r="F38" s="171"/>
    </row>
    <row r="39" spans="1:6" s="57" customFormat="1" ht="12.75" customHeight="1" x14ac:dyDescent="0.25">
      <c r="A39" s="141" t="s">
        <v>21</v>
      </c>
      <c r="B39" s="153" t="s">
        <v>136</v>
      </c>
      <c r="C39" s="87"/>
      <c r="D39" s="88"/>
      <c r="E39" s="169"/>
      <c r="F39" s="169"/>
    </row>
    <row r="40" spans="1:6" s="57" customFormat="1" ht="8.25" customHeight="1" x14ac:dyDescent="0.25">
      <c r="A40" s="142"/>
      <c r="B40" s="153"/>
      <c r="C40" s="87"/>
      <c r="D40" s="88"/>
      <c r="E40" s="171"/>
      <c r="F40" s="171"/>
    </row>
    <row r="41" spans="1:6" s="57" customFormat="1" ht="12.75" customHeight="1" x14ac:dyDescent="0.25">
      <c r="A41" s="141" t="s">
        <v>21</v>
      </c>
      <c r="B41" s="153" t="s">
        <v>137</v>
      </c>
      <c r="C41" s="87"/>
      <c r="D41" s="88"/>
      <c r="E41" s="169">
        <f>E7+E10-E12-E16</f>
        <v>1685109</v>
      </c>
      <c r="F41" s="169">
        <v>4284365</v>
      </c>
    </row>
    <row r="42" spans="1:6" s="57" customFormat="1" ht="8.25" customHeight="1" x14ac:dyDescent="0.25">
      <c r="A42" s="142"/>
      <c r="B42" s="89"/>
      <c r="C42" s="87"/>
      <c r="D42" s="88"/>
      <c r="E42" s="171"/>
      <c r="F42" s="171"/>
    </row>
    <row r="43" spans="1:6" s="57" customFormat="1" ht="12.75" customHeight="1" x14ac:dyDescent="0.25">
      <c r="A43" s="141" t="s">
        <v>21</v>
      </c>
      <c r="B43" s="153" t="s">
        <v>138</v>
      </c>
      <c r="C43" s="87"/>
      <c r="D43" s="88"/>
      <c r="E43" s="169"/>
      <c r="F43" s="169"/>
    </row>
    <row r="44" spans="1:6" s="57" customFormat="1" ht="12.75" customHeight="1" x14ac:dyDescent="0.25">
      <c r="A44" s="142"/>
      <c r="B44" s="89"/>
      <c r="C44" s="97">
        <v>1</v>
      </c>
      <c r="D44" s="51" t="s">
        <v>139</v>
      </c>
      <c r="E44" s="171">
        <f>E41*15%</f>
        <v>252766.34999999998</v>
      </c>
      <c r="F44" s="171">
        <v>642654.75</v>
      </c>
    </row>
    <row r="45" spans="1:6" s="57" customFormat="1" ht="12.75" customHeight="1" x14ac:dyDescent="0.25">
      <c r="A45" s="142"/>
      <c r="B45" s="89"/>
      <c r="C45" s="97">
        <v>2</v>
      </c>
      <c r="D45" s="51" t="s">
        <v>140</v>
      </c>
      <c r="E45" s="171"/>
      <c r="F45" s="171"/>
    </row>
    <row r="46" spans="1:6" s="57" customFormat="1" ht="12.75" customHeight="1" x14ac:dyDescent="0.25">
      <c r="A46" s="142"/>
      <c r="B46" s="89"/>
      <c r="C46" s="97">
        <v>3</v>
      </c>
      <c r="D46" s="51" t="s">
        <v>141</v>
      </c>
      <c r="E46" s="171"/>
      <c r="F46" s="171"/>
    </row>
    <row r="47" spans="1:6" s="57" customFormat="1" ht="9" customHeight="1" x14ac:dyDescent="0.25">
      <c r="A47" s="142"/>
      <c r="B47" s="89"/>
      <c r="C47" s="87"/>
      <c r="D47" s="88"/>
      <c r="E47" s="171"/>
      <c r="F47" s="171"/>
    </row>
    <row r="48" spans="1:6" s="57" customFormat="1" ht="12.75" customHeight="1" x14ac:dyDescent="0.25">
      <c r="A48" s="141" t="s">
        <v>21</v>
      </c>
      <c r="B48" s="153" t="s">
        <v>142</v>
      </c>
      <c r="C48" s="87"/>
      <c r="D48" s="88"/>
      <c r="E48" s="169">
        <f>E41-E44</f>
        <v>1432342.65</v>
      </c>
      <c r="F48" s="169">
        <v>3641710.25</v>
      </c>
    </row>
    <row r="49" spans="1:6" s="57" customFormat="1" ht="8.25" customHeight="1" x14ac:dyDescent="0.25">
      <c r="A49" s="142"/>
      <c r="B49" s="89"/>
      <c r="C49" s="87"/>
      <c r="D49" s="88"/>
      <c r="E49" s="171"/>
      <c r="F49" s="171"/>
    </row>
    <row r="50" spans="1:6" s="57" customFormat="1" ht="12.75" customHeight="1" x14ac:dyDescent="0.25">
      <c r="A50" s="141" t="s">
        <v>21</v>
      </c>
      <c r="B50" s="153" t="s">
        <v>143</v>
      </c>
      <c r="C50" s="87"/>
      <c r="D50" s="88"/>
      <c r="E50" s="169"/>
      <c r="F50" s="169"/>
    </row>
    <row r="51" spans="1:6" s="57" customFormat="1" ht="12.75" customHeight="1" x14ac:dyDescent="0.25">
      <c r="A51" s="142"/>
      <c r="B51" s="89"/>
      <c r="C51" s="87"/>
      <c r="D51" s="51" t="s">
        <v>144</v>
      </c>
      <c r="E51" s="171"/>
      <c r="F51" s="171"/>
    </row>
    <row r="52" spans="1:6" s="57" customFormat="1" ht="12.75" customHeight="1" x14ac:dyDescent="0.25">
      <c r="A52" s="142"/>
      <c r="B52" s="89"/>
      <c r="C52" s="87"/>
      <c r="D52" s="51" t="s">
        <v>145</v>
      </c>
      <c r="E52" s="171"/>
      <c r="F52" s="171"/>
    </row>
    <row r="53" spans="1:6" ht="15.75" customHeight="1" x14ac:dyDescent="0.25">
      <c r="A53" s="218" t="s">
        <v>146</v>
      </c>
      <c r="B53" s="218"/>
      <c r="C53" s="218"/>
      <c r="D53" s="218"/>
      <c r="E53" s="218"/>
      <c r="F53" s="218"/>
    </row>
    <row r="54" spans="1:6" ht="6.75" customHeight="1" x14ac:dyDescent="0.25">
      <c r="D54" s="12"/>
      <c r="E54" s="174"/>
    </row>
    <row r="55" spans="1:6" ht="12.75" customHeight="1" x14ac:dyDescent="0.25">
      <c r="A55" s="141" t="s">
        <v>18</v>
      </c>
      <c r="B55" s="211" t="s">
        <v>109</v>
      </c>
      <c r="C55" s="211"/>
      <c r="D55" s="211"/>
      <c r="E55" s="172">
        <v>2021</v>
      </c>
      <c r="F55" s="172">
        <v>2020</v>
      </c>
    </row>
    <row r="56" spans="1:6" ht="12.75" customHeight="1" x14ac:dyDescent="0.25">
      <c r="A56" s="141" t="s">
        <v>21</v>
      </c>
      <c r="B56" s="40" t="s">
        <v>142</v>
      </c>
      <c r="C56" s="39"/>
      <c r="D56" s="38"/>
      <c r="E56" s="169">
        <f>E48</f>
        <v>1432342.65</v>
      </c>
      <c r="F56" s="172">
        <f>F48</f>
        <v>3641710.25</v>
      </c>
    </row>
    <row r="57" spans="1:6" ht="7.5" customHeight="1" x14ac:dyDescent="0.25">
      <c r="A57" s="145"/>
      <c r="B57" s="40"/>
      <c r="C57" s="39"/>
      <c r="D57" s="38"/>
      <c r="E57" s="175"/>
      <c r="F57" s="171"/>
    </row>
    <row r="58" spans="1:6" ht="12.75" customHeight="1" x14ac:dyDescent="0.25">
      <c r="A58" s="141"/>
      <c r="B58" s="40" t="s">
        <v>147</v>
      </c>
      <c r="C58" s="39"/>
      <c r="D58" s="38"/>
      <c r="E58" s="169"/>
      <c r="F58" s="169"/>
    </row>
    <row r="59" spans="1:6" ht="12.75" customHeight="1" x14ac:dyDescent="0.25">
      <c r="A59" s="145"/>
      <c r="B59" s="40" t="s">
        <v>148</v>
      </c>
      <c r="C59" s="39"/>
      <c r="D59" s="38"/>
      <c r="E59" s="169"/>
      <c r="F59" s="169"/>
    </row>
    <row r="60" spans="1:6" ht="12.75" customHeight="1" x14ac:dyDescent="0.25">
      <c r="A60" s="145"/>
      <c r="B60" s="40" t="s">
        <v>149</v>
      </c>
      <c r="C60" s="39"/>
      <c r="D60" s="38"/>
      <c r="E60" s="169"/>
      <c r="F60" s="169"/>
    </row>
    <row r="61" spans="1:6" ht="12.75" customHeight="1" x14ac:dyDescent="0.25">
      <c r="A61" s="145"/>
      <c r="B61" s="40" t="s">
        <v>150</v>
      </c>
      <c r="C61" s="39"/>
      <c r="D61" s="38"/>
      <c r="E61" s="169"/>
      <c r="F61" s="169"/>
    </row>
    <row r="62" spans="1:6" ht="12.75" customHeight="1" x14ac:dyDescent="0.25">
      <c r="A62" s="145"/>
      <c r="B62" s="40" t="s">
        <v>151</v>
      </c>
      <c r="C62" s="39"/>
      <c r="D62" s="38"/>
      <c r="E62" s="169"/>
      <c r="F62" s="169"/>
    </row>
    <row r="63" spans="1:6" ht="12.75" customHeight="1" x14ac:dyDescent="0.25">
      <c r="A63" s="141" t="s">
        <v>21</v>
      </c>
      <c r="B63" s="40" t="s">
        <v>152</v>
      </c>
      <c r="C63" s="39"/>
      <c r="D63" s="38"/>
      <c r="E63" s="169"/>
      <c r="F63" s="169"/>
    </row>
    <row r="64" spans="1:6" ht="6.75" customHeight="1" x14ac:dyDescent="0.25">
      <c r="A64" s="145"/>
      <c r="B64" s="40"/>
      <c r="C64" s="39"/>
      <c r="D64" s="38"/>
      <c r="E64" s="175"/>
      <c r="F64" s="171"/>
    </row>
    <row r="65" spans="1:6" ht="12.75" customHeight="1" x14ac:dyDescent="0.25">
      <c r="A65" s="141" t="s">
        <v>21</v>
      </c>
      <c r="B65" s="40" t="s">
        <v>153</v>
      </c>
      <c r="C65" s="39"/>
      <c r="D65" s="38"/>
      <c r="E65" s="169"/>
      <c r="F65" s="169"/>
    </row>
    <row r="66" spans="1:6" ht="6" customHeight="1" x14ac:dyDescent="0.25">
      <c r="A66" s="145"/>
      <c r="B66" s="40"/>
      <c r="C66" s="39"/>
      <c r="D66" s="38"/>
      <c r="E66" s="175"/>
      <c r="F66" s="171"/>
    </row>
    <row r="67" spans="1:6" ht="12.75" customHeight="1" x14ac:dyDescent="0.25">
      <c r="A67" s="141" t="s">
        <v>21</v>
      </c>
      <c r="B67" s="40" t="s">
        <v>154</v>
      </c>
      <c r="C67" s="39"/>
      <c r="D67" s="38"/>
      <c r="E67" s="169"/>
      <c r="F67" s="169"/>
    </row>
    <row r="68" spans="1:6" ht="12.75" customHeight="1" x14ac:dyDescent="0.25">
      <c r="A68" s="145"/>
      <c r="B68" s="40"/>
      <c r="C68" s="39"/>
      <c r="D68" s="51" t="s">
        <v>144</v>
      </c>
      <c r="E68" s="175"/>
      <c r="F68" s="171"/>
    </row>
    <row r="69" spans="1:6" ht="12.75" customHeight="1" x14ac:dyDescent="0.25">
      <c r="A69" s="145"/>
      <c r="B69" s="40"/>
      <c r="C69" s="39"/>
      <c r="D69" s="51" t="s">
        <v>145</v>
      </c>
      <c r="E69" s="175"/>
      <c r="F69" s="171"/>
    </row>
    <row r="71" spans="1:6" x14ac:dyDescent="0.25">
      <c r="D71" s="184"/>
      <c r="E71" s="187" t="str">
        <f>Aktivet!E58</f>
        <v>EDUARD DELIU</v>
      </c>
    </row>
  </sheetData>
  <mergeCells count="21">
    <mergeCell ref="C26:C27"/>
    <mergeCell ref="A2:F2"/>
    <mergeCell ref="C30:C31"/>
    <mergeCell ref="A4:F4"/>
    <mergeCell ref="A53:F53"/>
    <mergeCell ref="A3:F3"/>
    <mergeCell ref="B6:D6"/>
    <mergeCell ref="E26:E27"/>
    <mergeCell ref="F26:F27"/>
    <mergeCell ref="C28:C29"/>
    <mergeCell ref="F36:F37"/>
    <mergeCell ref="E28:E29"/>
    <mergeCell ref="E30:E31"/>
    <mergeCell ref="F28:F29"/>
    <mergeCell ref="E36:E37"/>
    <mergeCell ref="F30:F31"/>
    <mergeCell ref="B55:D55"/>
    <mergeCell ref="E33:E34"/>
    <mergeCell ref="F33:F34"/>
    <mergeCell ref="A33:A34"/>
    <mergeCell ref="C36:C37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>
      <selection activeCell="E44" sqref="E44"/>
    </sheetView>
  </sheetViews>
  <sheetFormatPr defaultColWidth="9.109375" defaultRowHeight="15" x14ac:dyDescent="0.25"/>
  <cols>
    <col min="1" max="1" width="3.6640625" style="140" customWidth="1"/>
    <col min="2" max="2" width="3.33203125" style="61" customWidth="1"/>
    <col min="3" max="3" width="67" style="12" customWidth="1"/>
    <col min="4" max="5" width="12.44140625" style="58" customWidth="1"/>
    <col min="6" max="6" width="1.44140625" style="16" customWidth="1"/>
    <col min="7" max="16384" width="9.109375" style="16"/>
  </cols>
  <sheetData>
    <row r="1" spans="1:5" s="57" customFormat="1" ht="8.25" customHeight="1" x14ac:dyDescent="0.25">
      <c r="A1" s="11"/>
      <c r="B1" s="63"/>
      <c r="C1" s="11"/>
      <c r="D1" s="55"/>
      <c r="E1" s="56"/>
    </row>
    <row r="2" spans="1:5" s="57" customFormat="1" ht="18" customHeight="1" x14ac:dyDescent="0.25">
      <c r="A2" s="223" t="s">
        <v>155</v>
      </c>
      <c r="B2" s="223"/>
      <c r="C2" s="223"/>
      <c r="D2" s="223"/>
      <c r="E2" s="223"/>
    </row>
    <row r="3" spans="1:5" s="57" customFormat="1" ht="18" customHeight="1" x14ac:dyDescent="0.25">
      <c r="A3" s="222" t="s">
        <v>156</v>
      </c>
      <c r="B3" s="222"/>
      <c r="C3" s="222"/>
      <c r="D3" s="222"/>
      <c r="E3" s="222"/>
    </row>
    <row r="4" spans="1:5" ht="12" customHeight="1" x14ac:dyDescent="0.25"/>
    <row r="5" spans="1:5" s="50" customFormat="1" ht="21" customHeight="1" x14ac:dyDescent="0.25">
      <c r="A5" s="146"/>
      <c r="B5" s="52"/>
      <c r="C5" s="85"/>
      <c r="D5" s="79">
        <v>2021</v>
      </c>
      <c r="E5" s="79">
        <v>2020</v>
      </c>
    </row>
    <row r="6" spans="1:5" s="50" customFormat="1" ht="15.75" customHeight="1" x14ac:dyDescent="0.25">
      <c r="A6" s="141" t="s">
        <v>21</v>
      </c>
      <c r="B6" s="52" t="s">
        <v>157</v>
      </c>
      <c r="C6" s="85"/>
      <c r="D6" s="83">
        <f>D7-D8-D9</f>
        <v>-800499</v>
      </c>
      <c r="E6" s="83">
        <v>1080372</v>
      </c>
    </row>
    <row r="7" spans="1:5" s="50" customFormat="1" ht="15.75" customHeight="1" x14ac:dyDescent="0.25">
      <c r="A7" s="146"/>
      <c r="B7" s="52"/>
      <c r="C7" s="60" t="s">
        <v>158</v>
      </c>
      <c r="D7" s="82">
        <v>36214000</v>
      </c>
      <c r="E7" s="82">
        <v>92979794</v>
      </c>
    </row>
    <row r="8" spans="1:5" s="50" customFormat="1" ht="15.75" customHeight="1" x14ac:dyDescent="0.25">
      <c r="A8" s="146"/>
      <c r="B8" s="52"/>
      <c r="C8" s="60" t="s">
        <v>292</v>
      </c>
      <c r="D8" s="82">
        <v>29116111</v>
      </c>
      <c r="E8" s="82">
        <v>86787820</v>
      </c>
    </row>
    <row r="9" spans="1:5" s="50" customFormat="1" ht="15.75" customHeight="1" x14ac:dyDescent="0.25">
      <c r="A9" s="146"/>
      <c r="B9" s="52"/>
      <c r="C9" s="60" t="s">
        <v>159</v>
      </c>
      <c r="D9" s="82">
        <v>7898388</v>
      </c>
      <c r="E9" s="82">
        <v>5111602</v>
      </c>
    </row>
    <row r="10" spans="1:5" s="50" customFormat="1" ht="15.75" customHeight="1" x14ac:dyDescent="0.25">
      <c r="A10" s="147"/>
      <c r="B10" s="153"/>
      <c r="C10" s="49" t="s">
        <v>160</v>
      </c>
      <c r="D10" s="82"/>
      <c r="E10" s="82"/>
    </row>
    <row r="11" spans="1:5" ht="15.75" customHeight="1" x14ac:dyDescent="0.25">
      <c r="A11" s="145"/>
      <c r="B11" s="62" t="s">
        <v>161</v>
      </c>
      <c r="C11" s="64"/>
      <c r="D11" s="83"/>
      <c r="E11" s="83"/>
    </row>
    <row r="12" spans="1:5" ht="15.75" customHeight="1" x14ac:dyDescent="0.25">
      <c r="A12" s="145"/>
      <c r="B12" s="62"/>
      <c r="C12" s="65" t="s">
        <v>162</v>
      </c>
      <c r="D12" s="82"/>
      <c r="E12" s="82"/>
    </row>
    <row r="13" spans="1:5" ht="15.75" customHeight="1" x14ac:dyDescent="0.25">
      <c r="A13" s="145"/>
      <c r="B13" s="62"/>
      <c r="C13" s="65" t="s">
        <v>163</v>
      </c>
      <c r="D13" s="82"/>
      <c r="E13" s="82"/>
    </row>
    <row r="14" spans="1:5" ht="15.75" customHeight="1" x14ac:dyDescent="0.25">
      <c r="A14" s="145"/>
      <c r="B14" s="62" t="s">
        <v>164</v>
      </c>
      <c r="C14" s="65"/>
      <c r="D14" s="83"/>
      <c r="E14" s="83"/>
    </row>
    <row r="15" spans="1:5" ht="15.75" customHeight="1" x14ac:dyDescent="0.25">
      <c r="A15" s="141" t="s">
        <v>21</v>
      </c>
      <c r="B15" s="62" t="s">
        <v>165</v>
      </c>
      <c r="C15" s="65"/>
      <c r="D15" s="41"/>
      <c r="E15" s="41"/>
    </row>
    <row r="16" spans="1:5" ht="15.75" customHeight="1" x14ac:dyDescent="0.25">
      <c r="A16" s="145"/>
      <c r="B16" s="62"/>
      <c r="C16" s="65" t="s">
        <v>166</v>
      </c>
      <c r="D16" s="82"/>
      <c r="E16" s="82"/>
    </row>
    <row r="17" spans="1:5" ht="15.75" customHeight="1" x14ac:dyDescent="0.25">
      <c r="A17" s="145"/>
      <c r="B17" s="62"/>
      <c r="C17" s="65" t="s">
        <v>167</v>
      </c>
      <c r="D17" s="82"/>
      <c r="E17" s="82"/>
    </row>
    <row r="18" spans="1:5" ht="15.75" customHeight="1" x14ac:dyDescent="0.25">
      <c r="A18" s="145"/>
      <c r="B18" s="62"/>
      <c r="C18" s="65" t="s">
        <v>168</v>
      </c>
      <c r="D18" s="82"/>
      <c r="E18" s="82"/>
    </row>
    <row r="19" spans="1:5" ht="15.75" customHeight="1" x14ac:dyDescent="0.25">
      <c r="A19" s="145"/>
      <c r="B19" s="62"/>
      <c r="C19" s="65" t="s">
        <v>169</v>
      </c>
      <c r="D19" s="82"/>
      <c r="E19" s="82"/>
    </row>
    <row r="20" spans="1:5" ht="15.75" customHeight="1" x14ac:dyDescent="0.25">
      <c r="A20" s="145"/>
      <c r="B20" s="62"/>
      <c r="C20" s="65" t="s">
        <v>170</v>
      </c>
      <c r="D20" s="82"/>
      <c r="E20" s="82"/>
    </row>
    <row r="21" spans="1:5" ht="15.75" customHeight="1" x14ac:dyDescent="0.25">
      <c r="A21" s="145"/>
      <c r="B21" s="62"/>
      <c r="C21" s="65" t="s">
        <v>171</v>
      </c>
      <c r="D21" s="82"/>
      <c r="E21" s="82"/>
    </row>
    <row r="22" spans="1:5" ht="15.75" customHeight="1" x14ac:dyDescent="0.25">
      <c r="A22" s="145"/>
      <c r="B22" s="62"/>
      <c r="C22" s="65" t="s">
        <v>172</v>
      </c>
      <c r="D22" s="82"/>
      <c r="E22" s="82"/>
    </row>
    <row r="23" spans="1:5" ht="15.75" customHeight="1" x14ac:dyDescent="0.25">
      <c r="A23" s="145"/>
      <c r="B23" s="62" t="s">
        <v>173</v>
      </c>
      <c r="C23" s="65"/>
      <c r="D23" s="83"/>
      <c r="E23" s="83"/>
    </row>
    <row r="24" spans="1:5" ht="15.75" customHeight="1" x14ac:dyDescent="0.25">
      <c r="A24" s="141" t="s">
        <v>21</v>
      </c>
      <c r="B24" s="62" t="s">
        <v>174</v>
      </c>
      <c r="C24" s="65"/>
      <c r="D24" s="41"/>
      <c r="E24" s="41"/>
    </row>
    <row r="25" spans="1:5" ht="15.75" customHeight="1" x14ac:dyDescent="0.25">
      <c r="A25" s="145"/>
      <c r="B25" s="62"/>
      <c r="C25" s="65" t="s">
        <v>175</v>
      </c>
      <c r="D25" s="82"/>
      <c r="E25" s="82"/>
    </row>
    <row r="26" spans="1:5" ht="15.75" customHeight="1" x14ac:dyDescent="0.25">
      <c r="A26" s="145"/>
      <c r="B26" s="62"/>
      <c r="C26" s="65" t="s">
        <v>176</v>
      </c>
      <c r="D26" s="82"/>
      <c r="E26" s="82"/>
    </row>
    <row r="27" spans="1:5" ht="15.75" customHeight="1" x14ac:dyDescent="0.25">
      <c r="A27" s="145"/>
      <c r="B27" s="62"/>
      <c r="C27" s="65" t="s">
        <v>177</v>
      </c>
      <c r="D27" s="82"/>
      <c r="E27" s="82"/>
    </row>
    <row r="28" spans="1:5" ht="15.75" customHeight="1" x14ac:dyDescent="0.25">
      <c r="A28" s="145"/>
      <c r="B28" s="62"/>
      <c r="C28" s="65" t="s">
        <v>178</v>
      </c>
      <c r="D28" s="82"/>
      <c r="E28" s="82"/>
    </row>
    <row r="29" spans="1:5" ht="15.75" customHeight="1" x14ac:dyDescent="0.25">
      <c r="A29" s="145"/>
      <c r="B29" s="62"/>
      <c r="C29" s="65" t="s">
        <v>179</v>
      </c>
      <c r="D29" s="82"/>
      <c r="E29" s="82"/>
    </row>
    <row r="30" spans="1:5" ht="15.75" customHeight="1" x14ac:dyDescent="0.25">
      <c r="A30" s="145"/>
      <c r="B30" s="62"/>
      <c r="C30" s="65" t="s">
        <v>180</v>
      </c>
      <c r="D30" s="82"/>
      <c r="E30" s="82"/>
    </row>
    <row r="31" spans="1:5" ht="15.75" customHeight="1" x14ac:dyDescent="0.25">
      <c r="A31" s="145"/>
      <c r="B31" s="62"/>
      <c r="C31" s="65" t="s">
        <v>181</v>
      </c>
      <c r="D31" s="82"/>
      <c r="E31" s="82"/>
    </row>
    <row r="32" spans="1:5" ht="15.75" customHeight="1" x14ac:dyDescent="0.25">
      <c r="A32" s="145"/>
      <c r="B32" s="62"/>
      <c r="C32" s="65" t="s">
        <v>182</v>
      </c>
      <c r="D32" s="82"/>
      <c r="E32" s="82"/>
    </row>
    <row r="33" spans="1:7" ht="15.75" customHeight="1" x14ac:dyDescent="0.25">
      <c r="A33" s="145"/>
      <c r="B33" s="62"/>
      <c r="C33" s="65" t="s">
        <v>162</v>
      </c>
      <c r="D33" s="82"/>
      <c r="E33" s="82"/>
    </row>
    <row r="34" spans="1:7" ht="15.75" customHeight="1" x14ac:dyDescent="0.25">
      <c r="A34" s="145"/>
      <c r="B34" s="62"/>
      <c r="C34" s="65" t="s">
        <v>183</v>
      </c>
      <c r="D34" s="82"/>
      <c r="E34" s="82"/>
    </row>
    <row r="35" spans="1:7" ht="15.75" customHeight="1" x14ac:dyDescent="0.25">
      <c r="A35" s="145"/>
      <c r="B35" s="62" t="s">
        <v>184</v>
      </c>
      <c r="C35" s="65"/>
      <c r="D35" s="83"/>
      <c r="E35" s="83"/>
    </row>
    <row r="36" spans="1:7" ht="15.75" customHeight="1" x14ac:dyDescent="0.25">
      <c r="A36" s="145"/>
      <c r="B36" s="62"/>
      <c r="C36" s="65"/>
      <c r="D36" s="41"/>
      <c r="E36" s="41"/>
    </row>
    <row r="37" spans="1:7" ht="15.75" customHeight="1" x14ac:dyDescent="0.25">
      <c r="A37" s="145"/>
      <c r="B37" s="62" t="s">
        <v>185</v>
      </c>
      <c r="C37" s="65"/>
      <c r="D37" s="83"/>
      <c r="E37" s="83"/>
      <c r="G37" s="16" t="s">
        <v>268</v>
      </c>
    </row>
    <row r="38" spans="1:7" ht="15.75" customHeight="1" x14ac:dyDescent="0.25">
      <c r="A38" s="145"/>
      <c r="B38" s="62" t="s">
        <v>294</v>
      </c>
      <c r="C38" s="65"/>
      <c r="D38" s="82">
        <v>1539654</v>
      </c>
      <c r="E38" s="82">
        <v>459282</v>
      </c>
    </row>
    <row r="39" spans="1:7" ht="15.75" customHeight="1" x14ac:dyDescent="0.25">
      <c r="A39" s="145"/>
      <c r="B39" s="62"/>
      <c r="C39" s="65" t="s">
        <v>186</v>
      </c>
      <c r="D39" s="82"/>
      <c r="E39" s="82"/>
    </row>
    <row r="40" spans="1:7" ht="15.75" customHeight="1" x14ac:dyDescent="0.25">
      <c r="A40" s="145"/>
      <c r="B40" s="62" t="s">
        <v>295</v>
      </c>
      <c r="C40" s="65"/>
      <c r="D40" s="83">
        <f>D7-D8-D9+D38</f>
        <v>739155</v>
      </c>
      <c r="E40" s="83">
        <v>1539654</v>
      </c>
    </row>
    <row r="42" spans="1:7" x14ac:dyDescent="0.25">
      <c r="G42" s="58"/>
    </row>
    <row r="43" spans="1:7" x14ac:dyDescent="0.25">
      <c r="D43" s="185" t="str">
        <f>Aktivet!E58</f>
        <v>EDUARD DELIU</v>
      </c>
    </row>
  </sheetData>
  <mergeCells count="2">
    <mergeCell ref="A3:E3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topLeftCell="A13" workbookViewId="0">
      <selection activeCell="I29" sqref="I29"/>
    </sheetView>
  </sheetViews>
  <sheetFormatPr defaultColWidth="9.109375" defaultRowHeight="15.6" x14ac:dyDescent="0.3"/>
  <cols>
    <col min="1" max="1" width="4" style="69" customWidth="1"/>
    <col min="2" max="2" width="55" style="70" customWidth="1"/>
    <col min="3" max="3" width="10" style="70" customWidth="1"/>
    <col min="4" max="7" width="5.6640625" style="70" customWidth="1"/>
    <col min="8" max="8" width="11.6640625" style="70" customWidth="1"/>
    <col min="9" max="9" width="10.5546875" style="70" customWidth="1"/>
    <col min="10" max="11" width="12.44140625" style="70" customWidth="1"/>
    <col min="12" max="12" width="5.88671875" style="70" customWidth="1"/>
    <col min="13" max="13" width="15.44140625" style="70" customWidth="1"/>
    <col min="14" max="14" width="2.44140625" style="69" customWidth="1"/>
    <col min="15" max="16384" width="9.109375" style="69"/>
  </cols>
  <sheetData>
    <row r="1" spans="1:13" ht="18" x14ac:dyDescent="0.35">
      <c r="B1" s="224" t="s">
        <v>188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9.75" customHeight="1" x14ac:dyDescent="0.3"/>
    <row r="3" spans="1:13" ht="145.5" customHeight="1" x14ac:dyDescent="0.3">
      <c r="A3" s="71"/>
      <c r="B3" s="72"/>
      <c r="C3" s="73" t="s">
        <v>189</v>
      </c>
      <c r="D3" s="74" t="s">
        <v>98</v>
      </c>
      <c r="E3" s="74" t="s">
        <v>190</v>
      </c>
      <c r="F3" s="74" t="s">
        <v>191</v>
      </c>
      <c r="G3" s="74" t="s">
        <v>192</v>
      </c>
      <c r="H3" s="74" t="s">
        <v>100</v>
      </c>
      <c r="I3" s="74" t="s">
        <v>193</v>
      </c>
      <c r="J3" s="74" t="s">
        <v>187</v>
      </c>
      <c r="K3" s="74" t="s">
        <v>194</v>
      </c>
      <c r="L3" s="74" t="s">
        <v>195</v>
      </c>
      <c r="M3" s="74" t="s">
        <v>194</v>
      </c>
    </row>
    <row r="4" spans="1:13" ht="24" customHeight="1" x14ac:dyDescent="0.3">
      <c r="A4" s="75" t="s">
        <v>21</v>
      </c>
      <c r="B4" s="76" t="s">
        <v>298</v>
      </c>
      <c r="C4" s="177">
        <v>100000</v>
      </c>
      <c r="D4" s="177"/>
      <c r="E4" s="177"/>
      <c r="F4" s="177"/>
      <c r="G4" s="177"/>
      <c r="H4" s="177"/>
      <c r="I4" s="177">
        <v>1399126</v>
      </c>
      <c r="J4" s="177">
        <v>7612297</v>
      </c>
      <c r="K4" s="177">
        <f>C4+I4+J4</f>
        <v>9111423</v>
      </c>
      <c r="L4" s="177"/>
      <c r="M4" s="177">
        <f>K4</f>
        <v>9111423</v>
      </c>
    </row>
    <row r="5" spans="1:13" x14ac:dyDescent="0.3">
      <c r="A5" s="71"/>
      <c r="B5" s="77" t="s">
        <v>196</v>
      </c>
      <c r="C5" s="178"/>
      <c r="D5" s="178"/>
      <c r="E5" s="178"/>
      <c r="F5" s="178"/>
      <c r="G5" s="178"/>
      <c r="H5" s="177"/>
      <c r="I5" s="177"/>
      <c r="J5" s="177"/>
      <c r="K5" s="177"/>
      <c r="L5" s="177"/>
      <c r="M5" s="177"/>
    </row>
    <row r="6" spans="1:13" ht="24" customHeight="1" x14ac:dyDescent="0.3">
      <c r="A6" s="75" t="s">
        <v>21</v>
      </c>
      <c r="B6" s="76" t="s">
        <v>296</v>
      </c>
      <c r="C6" s="177">
        <v>100000</v>
      </c>
      <c r="D6" s="177"/>
      <c r="E6" s="177"/>
      <c r="F6" s="177"/>
      <c r="G6" s="177"/>
      <c r="H6" s="177"/>
      <c r="I6" s="177">
        <v>1399126</v>
      </c>
      <c r="J6" s="177">
        <v>7612297</v>
      </c>
      <c r="K6" s="177">
        <f>C6+I6+J6</f>
        <v>9111423</v>
      </c>
      <c r="L6" s="177"/>
      <c r="M6" s="177">
        <f t="shared" ref="M6" si="0">K6+L6</f>
        <v>9111423</v>
      </c>
    </row>
    <row r="7" spans="1:13" x14ac:dyDescent="0.3">
      <c r="A7" s="71"/>
      <c r="B7" s="76" t="s">
        <v>281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x14ac:dyDescent="0.3">
      <c r="A8" s="71"/>
      <c r="B8" s="77" t="s">
        <v>299</v>
      </c>
      <c r="C8" s="178"/>
      <c r="D8" s="178"/>
      <c r="E8" s="178"/>
      <c r="F8" s="178"/>
      <c r="G8" s="178"/>
      <c r="H8" s="178"/>
      <c r="I8" s="178"/>
      <c r="J8" s="178">
        <v>3641710</v>
      </c>
      <c r="K8" s="178">
        <f>J8</f>
        <v>3641710</v>
      </c>
      <c r="L8" s="178"/>
      <c r="M8" s="178">
        <f>K8</f>
        <v>3641710</v>
      </c>
    </row>
    <row r="9" spans="1:13" x14ac:dyDescent="0.3">
      <c r="A9" s="71"/>
      <c r="B9" s="76" t="s">
        <v>198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x14ac:dyDescent="0.3">
      <c r="A10" s="71"/>
      <c r="B10" s="76" t="s">
        <v>199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31.2" x14ac:dyDescent="0.3">
      <c r="A11" s="71"/>
      <c r="B11" s="76" t="s">
        <v>200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18.75" customHeight="1" x14ac:dyDescent="0.3">
      <c r="A12" s="71"/>
      <c r="B12" s="77" t="s">
        <v>201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x14ac:dyDescent="0.3">
      <c r="A13" s="71"/>
      <c r="B13" s="77" t="s">
        <v>183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x14ac:dyDescent="0.3">
      <c r="A14" s="71"/>
      <c r="B14" s="76" t="s">
        <v>202</v>
      </c>
      <c r="C14" s="177"/>
      <c r="D14" s="177"/>
      <c r="E14" s="177"/>
      <c r="F14" s="177"/>
      <c r="G14" s="177"/>
      <c r="H14" s="177"/>
      <c r="I14" s="177" t="s">
        <v>268</v>
      </c>
      <c r="J14" s="177"/>
      <c r="K14" s="177"/>
      <c r="L14" s="177"/>
      <c r="M14" s="177"/>
    </row>
    <row r="15" spans="1:13" x14ac:dyDescent="0.3">
      <c r="A15" s="71"/>
      <c r="B15" s="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3" ht="17.25" customHeight="1" x14ac:dyDescent="0.3">
      <c r="A16" s="75" t="s">
        <v>21</v>
      </c>
      <c r="B16" s="76" t="s">
        <v>300</v>
      </c>
      <c r="C16" s="177">
        <v>100000</v>
      </c>
      <c r="D16" s="177"/>
      <c r="E16" s="177"/>
      <c r="F16" s="177"/>
      <c r="G16" s="177"/>
      <c r="H16" s="177">
        <v>9813599</v>
      </c>
      <c r="I16" s="177"/>
      <c r="J16" s="177">
        <f>H16</f>
        <v>9813599</v>
      </c>
      <c r="K16" s="177">
        <f>C16+I16+J16</f>
        <v>9913599</v>
      </c>
      <c r="L16" s="177"/>
      <c r="M16" s="177">
        <f t="shared" ref="M16" si="1">K16+L16</f>
        <v>9913599</v>
      </c>
    </row>
    <row r="17" spans="1:13" x14ac:dyDescent="0.3">
      <c r="A17" s="71"/>
      <c r="B17" s="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3" ht="18" customHeight="1" x14ac:dyDescent="0.3">
      <c r="A18" s="75" t="s">
        <v>21</v>
      </c>
      <c r="B18" s="76" t="s">
        <v>301</v>
      </c>
      <c r="C18" s="177">
        <v>100000</v>
      </c>
      <c r="D18" s="177"/>
      <c r="E18" s="177"/>
      <c r="F18" s="177"/>
      <c r="G18" s="177"/>
      <c r="H18" s="177">
        <f>H16</f>
        <v>9813599</v>
      </c>
      <c r="I18" s="177"/>
      <c r="J18" s="177">
        <f>J16</f>
        <v>9813599</v>
      </c>
      <c r="K18" s="177">
        <f>I18+J18+C18</f>
        <v>9913599</v>
      </c>
      <c r="L18" s="177"/>
      <c r="M18" s="177">
        <f>K18</f>
        <v>9913599</v>
      </c>
    </row>
    <row r="19" spans="1:13" ht="19.5" customHeight="1" x14ac:dyDescent="0.3">
      <c r="A19" s="71"/>
      <c r="B19" s="76" t="s">
        <v>280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 x14ac:dyDescent="0.3">
      <c r="A20" s="71"/>
      <c r="B20" s="77" t="s">
        <v>302</v>
      </c>
      <c r="C20" s="178"/>
      <c r="D20" s="178"/>
      <c r="E20" s="178"/>
      <c r="F20" s="178"/>
      <c r="G20" s="178"/>
      <c r="H20" s="178"/>
      <c r="I20" s="178"/>
      <c r="J20" s="186">
        <f>Pasivet!E50</f>
        <v>1432342.65</v>
      </c>
      <c r="K20" s="189">
        <f>J20</f>
        <v>1432342.65</v>
      </c>
      <c r="L20" s="186"/>
      <c r="M20" s="186">
        <f>K20</f>
        <v>1432342.65</v>
      </c>
    </row>
    <row r="21" spans="1:13" x14ac:dyDescent="0.3">
      <c r="A21" s="71"/>
      <c r="B21" s="76" t="s">
        <v>198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x14ac:dyDescent="0.3">
      <c r="A22" s="71"/>
      <c r="B22" s="76" t="s">
        <v>197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3" ht="31.2" x14ac:dyDescent="0.3">
      <c r="A23" s="71"/>
      <c r="B23" s="76" t="s">
        <v>200</v>
      </c>
      <c r="C23" s="178"/>
      <c r="D23" s="178"/>
      <c r="E23" s="178"/>
      <c r="F23" s="178"/>
      <c r="G23" s="178"/>
      <c r="H23" s="178">
        <v>3641710</v>
      </c>
      <c r="I23" s="178"/>
      <c r="J23" s="178"/>
      <c r="K23" s="178">
        <f>H23</f>
        <v>3641710</v>
      </c>
      <c r="L23" s="178"/>
      <c r="M23" s="178">
        <f>K23</f>
        <v>3641710</v>
      </c>
    </row>
    <row r="24" spans="1:13" x14ac:dyDescent="0.3">
      <c r="A24" s="71"/>
      <c r="B24" s="77" t="s">
        <v>201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 x14ac:dyDescent="0.3">
      <c r="A25" s="71"/>
      <c r="B25" s="77" t="s">
        <v>183</v>
      </c>
      <c r="C25" s="178"/>
      <c r="D25" s="178"/>
      <c r="E25" s="178"/>
      <c r="F25" s="178"/>
      <c r="G25" s="178"/>
      <c r="H25" s="178"/>
      <c r="I25" s="178"/>
      <c r="J25" s="178"/>
      <c r="K25" s="178">
        <f>H25</f>
        <v>0</v>
      </c>
      <c r="L25" s="178"/>
      <c r="M25" s="178"/>
    </row>
    <row r="26" spans="1:13" x14ac:dyDescent="0.3">
      <c r="A26" s="71"/>
      <c r="B26" s="76" t="s">
        <v>202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7.399999999999999" x14ac:dyDescent="0.3">
      <c r="A27" s="75" t="s">
        <v>21</v>
      </c>
      <c r="B27" s="76" t="s">
        <v>303</v>
      </c>
      <c r="C27" s="177">
        <f>C16</f>
        <v>100000</v>
      </c>
      <c r="D27" s="177"/>
      <c r="E27" s="177"/>
      <c r="F27" s="177"/>
      <c r="G27" s="177"/>
      <c r="H27" s="177">
        <f>H18+H23</f>
        <v>13455309</v>
      </c>
      <c r="I27" s="177"/>
      <c r="J27" s="177">
        <f>J20</f>
        <v>1432342.65</v>
      </c>
      <c r="K27" s="177">
        <f>C27+H27+J27</f>
        <v>14987651.65</v>
      </c>
      <c r="L27" s="177"/>
      <c r="M27" s="177">
        <f>K27</f>
        <v>14987651.65</v>
      </c>
    </row>
    <row r="28" spans="1:13" x14ac:dyDescent="0.3"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30" spans="1:13" x14ac:dyDescent="0.3">
      <c r="K30" s="188" t="str">
        <f>Aktivet!E58</f>
        <v>EDUARD DELIU</v>
      </c>
    </row>
  </sheetData>
  <mergeCells count="1">
    <mergeCell ref="B1:M1"/>
  </mergeCells>
  <printOptions horizontalCentered="1"/>
  <pageMargins left="0" right="0" top="0.19685039370078741" bottom="0" header="0.26" footer="0.2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61"/>
  <sheetViews>
    <sheetView topLeftCell="A22" workbookViewId="0">
      <selection activeCell="R48" sqref="R48"/>
    </sheetView>
  </sheetViews>
  <sheetFormatPr defaultColWidth="4.6640625" defaultRowHeight="13.2" x14ac:dyDescent="0.25"/>
  <cols>
    <col min="1" max="1" width="9.109375" customWidth="1"/>
    <col min="2" max="2" width="4.5546875" customWidth="1"/>
    <col min="3" max="3" width="7.44140625" customWidth="1"/>
    <col min="4" max="4" width="78.33203125" customWidth="1"/>
    <col min="5" max="5" width="4.88671875" customWidth="1"/>
    <col min="6" max="6" width="1.5546875" customWidth="1"/>
  </cols>
  <sheetData>
    <row r="2" spans="2:5" x14ac:dyDescent="0.25">
      <c r="B2" s="1"/>
      <c r="C2" s="2"/>
      <c r="D2" s="2"/>
      <c r="E2" s="3"/>
    </row>
    <row r="3" spans="2:5" s="10" customFormat="1" ht="33" customHeight="1" x14ac:dyDescent="0.25">
      <c r="B3" s="225" t="s">
        <v>203</v>
      </c>
      <c r="C3" s="226"/>
      <c r="D3" s="226"/>
      <c r="E3" s="227"/>
    </row>
    <row r="4" spans="2:5" s="21" customFormat="1" x14ac:dyDescent="0.25">
      <c r="B4" s="18"/>
      <c r="C4" s="27" t="s">
        <v>204</v>
      </c>
      <c r="D4" s="19"/>
      <c r="E4" s="20"/>
    </row>
    <row r="5" spans="2:5" s="21" customFormat="1" ht="10.199999999999999" x14ac:dyDescent="0.2">
      <c r="B5" s="18"/>
      <c r="C5" s="22"/>
      <c r="D5" s="66" t="s">
        <v>205</v>
      </c>
      <c r="E5" s="20"/>
    </row>
    <row r="6" spans="2:5" s="21" customFormat="1" ht="10.199999999999999" x14ac:dyDescent="0.2">
      <c r="B6" s="18"/>
      <c r="C6" s="22"/>
      <c r="D6" s="23" t="s">
        <v>206</v>
      </c>
      <c r="E6" s="20"/>
    </row>
    <row r="7" spans="2:5" s="21" customFormat="1" ht="10.199999999999999" x14ac:dyDescent="0.2">
      <c r="B7" s="18"/>
      <c r="C7" s="67" t="s">
        <v>207</v>
      </c>
      <c r="D7" s="43"/>
      <c r="E7" s="20"/>
    </row>
    <row r="8" spans="2:5" s="21" customFormat="1" ht="10.199999999999999" x14ac:dyDescent="0.2">
      <c r="B8" s="18"/>
      <c r="C8" s="22"/>
      <c r="D8" s="23" t="s">
        <v>208</v>
      </c>
      <c r="E8" s="20"/>
    </row>
    <row r="9" spans="2:5" s="21" customFormat="1" ht="10.199999999999999" x14ac:dyDescent="0.2">
      <c r="B9" s="18"/>
      <c r="C9" s="24"/>
      <c r="D9" s="23" t="s">
        <v>209</v>
      </c>
      <c r="E9" s="20"/>
    </row>
    <row r="10" spans="2:5" s="21" customFormat="1" ht="10.199999999999999" x14ac:dyDescent="0.2">
      <c r="B10" s="18"/>
      <c r="C10" s="25"/>
      <c r="D10" s="26" t="s">
        <v>210</v>
      </c>
      <c r="E10" s="20"/>
    </row>
    <row r="11" spans="2:5" ht="5.25" customHeight="1" x14ac:dyDescent="0.25">
      <c r="B11" s="4"/>
      <c r="C11" s="5"/>
      <c r="D11" s="5"/>
      <c r="E11" s="6"/>
    </row>
    <row r="12" spans="2:5" ht="15.6" x14ac:dyDescent="0.25">
      <c r="B12" s="4"/>
      <c r="C12" s="44" t="s">
        <v>211</v>
      </c>
      <c r="D12" s="42" t="s">
        <v>212</v>
      </c>
      <c r="E12" s="6"/>
    </row>
    <row r="13" spans="2:5" ht="6" customHeight="1" x14ac:dyDescent="0.25">
      <c r="B13" s="4"/>
      <c r="C13" s="45"/>
      <c r="E13" s="6"/>
    </row>
    <row r="14" spans="2:5" x14ac:dyDescent="0.25">
      <c r="B14" s="4"/>
      <c r="C14" s="159">
        <v>1</v>
      </c>
      <c r="D14" s="160" t="s">
        <v>213</v>
      </c>
      <c r="E14" s="6"/>
    </row>
    <row r="15" spans="2:5" x14ac:dyDescent="0.25">
      <c r="B15" s="4"/>
      <c r="C15" s="159">
        <v>2</v>
      </c>
      <c r="D15" t="s">
        <v>214</v>
      </c>
      <c r="E15" s="6"/>
    </row>
    <row r="16" spans="2:5" x14ac:dyDescent="0.25">
      <c r="B16" s="4"/>
      <c r="C16" s="161">
        <v>3</v>
      </c>
      <c r="D16" t="s">
        <v>215</v>
      </c>
      <c r="E16" s="6"/>
    </row>
    <row r="17" spans="2:5" s="17" customFormat="1" x14ac:dyDescent="0.25">
      <c r="B17" s="35"/>
      <c r="C17" s="161">
        <v>4</v>
      </c>
      <c r="D17" s="5" t="s">
        <v>216</v>
      </c>
      <c r="E17" s="46"/>
    </row>
    <row r="18" spans="2:5" s="17" customFormat="1" x14ac:dyDescent="0.25">
      <c r="B18" s="35"/>
      <c r="C18" s="161"/>
      <c r="D18" s="160" t="s">
        <v>217</v>
      </c>
      <c r="E18" s="46"/>
    </row>
    <row r="19" spans="2:5" s="17" customFormat="1" x14ac:dyDescent="0.25">
      <c r="B19" s="35"/>
      <c r="C19" s="161" t="s">
        <v>218</v>
      </c>
      <c r="D19" s="161"/>
      <c r="E19" s="46"/>
    </row>
    <row r="20" spans="2:5" s="17" customFormat="1" x14ac:dyDescent="0.25">
      <c r="B20" s="35"/>
      <c r="C20" s="161"/>
      <c r="D20" s="160" t="s">
        <v>219</v>
      </c>
      <c r="E20" s="46"/>
    </row>
    <row r="21" spans="2:5" s="17" customFormat="1" x14ac:dyDescent="0.25">
      <c r="B21" s="35"/>
      <c r="C21" s="161" t="s">
        <v>220</v>
      </c>
      <c r="D21" s="161"/>
      <c r="E21" s="46"/>
    </row>
    <row r="22" spans="2:5" s="17" customFormat="1" x14ac:dyDescent="0.25">
      <c r="B22" s="35"/>
      <c r="C22" s="161"/>
      <c r="D22" s="160" t="s">
        <v>221</v>
      </c>
      <c r="E22" s="46"/>
    </row>
    <row r="23" spans="2:5" s="17" customFormat="1" x14ac:dyDescent="0.25">
      <c r="B23" s="35"/>
      <c r="C23" s="161" t="s">
        <v>222</v>
      </c>
      <c r="D23" s="161"/>
      <c r="E23" s="46"/>
    </row>
    <row r="24" spans="2:5" s="17" customFormat="1" x14ac:dyDescent="0.25">
      <c r="B24" s="35"/>
      <c r="C24" s="161"/>
      <c r="D24" s="161" t="s">
        <v>223</v>
      </c>
      <c r="E24" s="46"/>
    </row>
    <row r="25" spans="2:5" s="17" customFormat="1" x14ac:dyDescent="0.25">
      <c r="B25" s="35"/>
      <c r="C25" s="161" t="s">
        <v>224</v>
      </c>
      <c r="D25" s="161"/>
      <c r="E25" s="46"/>
    </row>
    <row r="26" spans="2:5" s="17" customFormat="1" x14ac:dyDescent="0.25">
      <c r="B26" s="35"/>
      <c r="C26" s="160" t="s">
        <v>225</v>
      </c>
      <c r="D26" s="161"/>
      <c r="E26" s="46"/>
    </row>
    <row r="27" spans="2:5" s="17" customFormat="1" x14ac:dyDescent="0.25">
      <c r="B27" s="35"/>
      <c r="C27" s="161"/>
      <c r="D27" s="161" t="s">
        <v>226</v>
      </c>
      <c r="E27" s="46"/>
    </row>
    <row r="28" spans="2:5" s="17" customFormat="1" x14ac:dyDescent="0.25">
      <c r="B28" s="35"/>
      <c r="C28" s="160" t="s">
        <v>227</v>
      </c>
      <c r="D28" s="161"/>
      <c r="E28" s="46"/>
    </row>
    <row r="29" spans="2:5" s="17" customFormat="1" x14ac:dyDescent="0.25">
      <c r="B29" s="35"/>
      <c r="C29" s="161"/>
      <c r="D29" s="161" t="s">
        <v>228</v>
      </c>
      <c r="E29" s="46"/>
    </row>
    <row r="30" spans="2:5" s="17" customFormat="1" x14ac:dyDescent="0.25">
      <c r="B30" s="35"/>
      <c r="C30" s="160" t="s">
        <v>229</v>
      </c>
      <c r="D30" s="161"/>
      <c r="E30" s="46"/>
    </row>
    <row r="31" spans="2:5" s="17" customFormat="1" x14ac:dyDescent="0.25">
      <c r="B31" s="35"/>
      <c r="C31" s="161" t="s">
        <v>230</v>
      </c>
      <c r="D31" s="161" t="s">
        <v>231</v>
      </c>
      <c r="E31" s="46"/>
    </row>
    <row r="32" spans="2:5" s="17" customFormat="1" x14ac:dyDescent="0.25">
      <c r="B32" s="35"/>
      <c r="C32" s="161"/>
      <c r="D32" s="160" t="s">
        <v>232</v>
      </c>
      <c r="E32" s="46"/>
    </row>
    <row r="33" spans="2:5" s="17" customFormat="1" x14ac:dyDescent="0.25">
      <c r="B33" s="35"/>
      <c r="C33" s="161"/>
      <c r="D33" s="160" t="s">
        <v>233</v>
      </c>
      <c r="E33" s="46"/>
    </row>
    <row r="34" spans="2:5" s="17" customFormat="1" x14ac:dyDescent="0.25">
      <c r="B34" s="35"/>
      <c r="C34" s="161"/>
      <c r="D34" s="160" t="s">
        <v>234</v>
      </c>
      <c r="E34" s="46"/>
    </row>
    <row r="35" spans="2:5" s="17" customFormat="1" x14ac:dyDescent="0.25">
      <c r="B35" s="35"/>
      <c r="C35" s="161"/>
      <c r="D35" s="160" t="s">
        <v>235</v>
      </c>
      <c r="E35" s="46"/>
    </row>
    <row r="36" spans="2:5" s="17" customFormat="1" x14ac:dyDescent="0.25">
      <c r="B36" s="35"/>
      <c r="C36" s="161"/>
      <c r="D36" s="160" t="s">
        <v>236</v>
      </c>
      <c r="E36" s="46"/>
    </row>
    <row r="37" spans="2:5" s="17" customFormat="1" x14ac:dyDescent="0.25">
      <c r="B37" s="35"/>
      <c r="C37" s="161"/>
      <c r="D37" s="160" t="s">
        <v>237</v>
      </c>
      <c r="E37" s="46"/>
    </row>
    <row r="38" spans="2:5" s="17" customFormat="1" ht="6" customHeight="1" x14ac:dyDescent="0.25">
      <c r="B38" s="35"/>
      <c r="C38" s="161"/>
      <c r="D38" s="161"/>
      <c r="E38" s="46"/>
    </row>
    <row r="39" spans="2:5" s="17" customFormat="1" ht="15.6" x14ac:dyDescent="0.25">
      <c r="B39" s="35"/>
      <c r="C39" s="44" t="s">
        <v>238</v>
      </c>
      <c r="D39" s="42" t="s">
        <v>239</v>
      </c>
      <c r="E39" s="46"/>
    </row>
    <row r="40" spans="2:5" s="17" customFormat="1" ht="4.5" customHeight="1" x14ac:dyDescent="0.25">
      <c r="B40" s="35"/>
      <c r="C40" s="161"/>
      <c r="D40" s="161"/>
      <c r="E40" s="46"/>
    </row>
    <row r="41" spans="2:5" s="17" customFormat="1" x14ac:dyDescent="0.25">
      <c r="B41" s="35"/>
      <c r="C41" s="161"/>
      <c r="D41" s="160" t="s">
        <v>240</v>
      </c>
      <c r="E41" s="46"/>
    </row>
    <row r="42" spans="2:5" s="17" customFormat="1" x14ac:dyDescent="0.25">
      <c r="B42" s="35"/>
      <c r="C42" s="148" t="s">
        <v>241</v>
      </c>
      <c r="D42" s="161"/>
      <c r="E42" s="46"/>
    </row>
    <row r="43" spans="2:5" s="17" customFormat="1" x14ac:dyDescent="0.25">
      <c r="B43" s="35"/>
      <c r="C43" s="161"/>
      <c r="D43" s="161" t="s">
        <v>242</v>
      </c>
      <c r="E43" s="46"/>
    </row>
    <row r="44" spans="2:5" s="17" customFormat="1" x14ac:dyDescent="0.25">
      <c r="B44" s="35"/>
      <c r="C44" s="161" t="s">
        <v>243</v>
      </c>
      <c r="D44" s="161"/>
      <c r="E44" s="46"/>
    </row>
    <row r="45" spans="2:5" s="17" customFormat="1" x14ac:dyDescent="0.25">
      <c r="B45" s="35"/>
      <c r="C45" s="161"/>
      <c r="D45" s="161" t="s">
        <v>244</v>
      </c>
      <c r="E45" s="46"/>
    </row>
    <row r="46" spans="2:5" s="17" customFormat="1" x14ac:dyDescent="0.25">
      <c r="B46" s="35"/>
      <c r="C46" s="5" t="s">
        <v>245</v>
      </c>
      <c r="D46" s="161"/>
      <c r="E46" s="46"/>
    </row>
    <row r="47" spans="2:5" s="17" customFormat="1" x14ac:dyDescent="0.25">
      <c r="B47" s="35"/>
      <c r="C47" s="161"/>
      <c r="D47" s="161" t="s">
        <v>246</v>
      </c>
      <c r="E47" s="46"/>
    </row>
    <row r="48" spans="2:5" s="17" customFormat="1" x14ac:dyDescent="0.25">
      <c r="B48" s="35"/>
      <c r="C48" s="5" t="s">
        <v>247</v>
      </c>
      <c r="D48" s="161"/>
      <c r="E48" s="46"/>
    </row>
    <row r="49" spans="2:5" s="17" customFormat="1" x14ac:dyDescent="0.25">
      <c r="B49" s="35"/>
      <c r="D49" t="s">
        <v>248</v>
      </c>
      <c r="E49" s="46"/>
    </row>
    <row r="50" spans="2:5" s="17" customFormat="1" x14ac:dyDescent="0.25">
      <c r="B50" s="35"/>
      <c r="C50" s="17" t="s">
        <v>249</v>
      </c>
      <c r="E50" s="46"/>
    </row>
    <row r="51" spans="2:5" s="17" customFormat="1" x14ac:dyDescent="0.25">
      <c r="B51" s="35"/>
      <c r="C51" s="17" t="s">
        <v>250</v>
      </c>
      <c r="E51" s="46"/>
    </row>
    <row r="52" spans="2:5" s="17" customFormat="1" x14ac:dyDescent="0.25">
      <c r="B52" s="35"/>
      <c r="C52" s="17" t="s">
        <v>251</v>
      </c>
      <c r="D52" s="161"/>
      <c r="E52" s="46"/>
    </row>
    <row r="53" spans="2:5" s="17" customFormat="1" x14ac:dyDescent="0.25">
      <c r="B53" s="35"/>
      <c r="C53" s="161"/>
      <c r="D53" t="s">
        <v>252</v>
      </c>
      <c r="E53" s="46"/>
    </row>
    <row r="54" spans="2:5" s="17" customFormat="1" x14ac:dyDescent="0.25">
      <c r="B54" s="35"/>
      <c r="C54" s="161"/>
      <c r="D54" s="161" t="s">
        <v>253</v>
      </c>
      <c r="E54" s="46"/>
    </row>
    <row r="55" spans="2:5" s="16" customFormat="1" x14ac:dyDescent="0.25">
      <c r="B55" s="13"/>
      <c r="C55" s="14"/>
      <c r="D55" s="14" t="s">
        <v>254</v>
      </c>
      <c r="E55" s="15"/>
    </row>
    <row r="56" spans="2:5" x14ac:dyDescent="0.25">
      <c r="B56" s="4"/>
      <c r="C56" s="17"/>
      <c r="D56" t="s">
        <v>255</v>
      </c>
      <c r="E56" s="6"/>
    </row>
    <row r="57" spans="2:5" x14ac:dyDescent="0.25">
      <c r="B57" s="4"/>
      <c r="C57" t="s">
        <v>256</v>
      </c>
      <c r="D57" s="17"/>
      <c r="E57" s="6"/>
    </row>
    <row r="58" spans="2:5" x14ac:dyDescent="0.25">
      <c r="B58" s="4"/>
      <c r="C58" s="17"/>
      <c r="D58" s="17"/>
      <c r="E58" s="6"/>
    </row>
    <row r="59" spans="2:5" x14ac:dyDescent="0.25">
      <c r="B59" s="4"/>
      <c r="C59" s="17"/>
      <c r="D59" s="17"/>
      <c r="E59" s="6"/>
    </row>
    <row r="60" spans="2:5" x14ac:dyDescent="0.25">
      <c r="B60" s="4"/>
      <c r="C60" s="17"/>
      <c r="D60" s="17"/>
      <c r="E60" s="47"/>
    </row>
    <row r="61" spans="2:5" x14ac:dyDescent="0.2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43"/>
  <sheetViews>
    <sheetView workbookViewId="0">
      <selection activeCell="I32" sqref="I32"/>
    </sheetView>
  </sheetViews>
  <sheetFormatPr defaultRowHeight="13.2" x14ac:dyDescent="0.25"/>
  <cols>
    <col min="1" max="1" width="3.6640625" customWidth="1"/>
    <col min="2" max="2" width="3.44140625" style="37" customWidth="1"/>
    <col min="3" max="3" width="2" customWidth="1"/>
    <col min="4" max="4" width="3.44140625" customWidth="1"/>
    <col min="5" max="5" width="13.6640625" customWidth="1"/>
    <col min="6" max="6" width="11" customWidth="1"/>
    <col min="7" max="7" width="8.6640625" customWidth="1"/>
    <col min="8" max="8" width="6.33203125" customWidth="1"/>
    <col min="9" max="9" width="12.33203125" customWidth="1"/>
    <col min="10" max="11" width="8.6640625" customWidth="1"/>
    <col min="12" max="12" width="10.44140625" customWidth="1"/>
    <col min="13" max="13" width="2.33203125" customWidth="1"/>
    <col min="14" max="14" width="2.109375" customWidth="1"/>
  </cols>
  <sheetData>
    <row r="2" spans="1:13" x14ac:dyDescent="0.25">
      <c r="A2" s="1"/>
      <c r="B2" s="28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5">
      <c r="A3" s="4"/>
      <c r="B3" s="29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s="10" customFormat="1" ht="33" customHeight="1" x14ac:dyDescent="0.25">
      <c r="A4" s="225" t="s">
        <v>203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7"/>
    </row>
    <row r="5" spans="1:13" s="10" customFormat="1" ht="12.75" customHeigh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5.6" x14ac:dyDescent="0.3">
      <c r="A6" s="4"/>
      <c r="B6" s="29"/>
      <c r="C6" s="230" t="s">
        <v>257</v>
      </c>
      <c r="D6" s="230"/>
      <c r="E6" s="30" t="s">
        <v>258</v>
      </c>
      <c r="F6" s="5"/>
      <c r="G6" s="5"/>
      <c r="H6" s="5"/>
      <c r="I6" s="5"/>
      <c r="J6" s="31"/>
      <c r="K6" s="31"/>
      <c r="L6" s="5"/>
      <c r="M6" s="6"/>
    </row>
    <row r="7" spans="1:13" x14ac:dyDescent="0.25">
      <c r="A7" s="4"/>
      <c r="B7" s="29"/>
      <c r="C7" s="5"/>
      <c r="D7" s="5"/>
      <c r="E7" s="5"/>
      <c r="F7" s="5"/>
      <c r="G7" s="5"/>
      <c r="H7" s="5"/>
      <c r="I7" s="5"/>
      <c r="J7" s="31"/>
      <c r="K7" s="31"/>
      <c r="L7" s="5"/>
      <c r="M7" s="6"/>
    </row>
    <row r="8" spans="1:13" x14ac:dyDescent="0.25">
      <c r="A8" s="180" t="s">
        <v>269</v>
      </c>
      <c r="B8" s="29"/>
      <c r="C8" s="5"/>
      <c r="D8" s="32"/>
      <c r="E8" s="33"/>
      <c r="F8" s="33"/>
      <c r="G8" s="34"/>
      <c r="H8" s="5"/>
      <c r="I8" s="5"/>
      <c r="J8" s="5"/>
      <c r="K8" s="5"/>
      <c r="L8" s="5"/>
      <c r="M8" s="6"/>
    </row>
    <row r="9" spans="1:13" x14ac:dyDescent="0.25">
      <c r="A9" s="4" t="s">
        <v>270</v>
      </c>
      <c r="B9" s="29"/>
      <c r="C9" s="5"/>
      <c r="D9" s="32"/>
      <c r="E9" s="33"/>
      <c r="F9" s="33"/>
      <c r="G9" s="34"/>
      <c r="H9" s="5"/>
      <c r="I9" s="5"/>
      <c r="J9" s="5"/>
      <c r="K9" s="5"/>
      <c r="L9" s="5"/>
      <c r="M9" s="6"/>
    </row>
    <row r="10" spans="1:13" x14ac:dyDescent="0.25">
      <c r="A10" s="4" t="s">
        <v>271</v>
      </c>
      <c r="B10" s="29"/>
      <c r="C10" s="5"/>
      <c r="D10" s="32"/>
      <c r="E10" s="33"/>
      <c r="F10" s="33"/>
      <c r="G10" s="34"/>
      <c r="H10" s="5"/>
      <c r="I10" s="5"/>
      <c r="J10" s="5"/>
      <c r="K10" s="5"/>
      <c r="L10" s="5"/>
      <c r="M10" s="6"/>
    </row>
    <row r="11" spans="1:13" x14ac:dyDescent="0.25">
      <c r="A11" s="4" t="s">
        <v>272</v>
      </c>
      <c r="B11" s="29"/>
      <c r="C11" s="5"/>
      <c r="D11" s="32"/>
      <c r="E11" s="33"/>
      <c r="F11" s="33"/>
      <c r="G11" s="34"/>
      <c r="H11" s="5"/>
      <c r="I11" s="5"/>
      <c r="J11" s="5"/>
      <c r="K11" s="5"/>
      <c r="L11" s="5"/>
      <c r="M11" s="6"/>
    </row>
    <row r="12" spans="1:13" x14ac:dyDescent="0.25">
      <c r="A12" s="4" t="s">
        <v>273</v>
      </c>
      <c r="B12" s="29"/>
      <c r="C12" s="5"/>
      <c r="D12" s="32"/>
      <c r="E12" s="33"/>
      <c r="F12" s="33"/>
      <c r="G12" s="34"/>
      <c r="H12" s="5"/>
      <c r="I12" s="5"/>
      <c r="J12" s="5"/>
      <c r="K12" s="5"/>
      <c r="L12" s="5"/>
      <c r="M12" s="6"/>
    </row>
    <row r="13" spans="1:13" x14ac:dyDescent="0.25">
      <c r="A13" s="4" t="s">
        <v>274</v>
      </c>
      <c r="B13" s="29"/>
      <c r="C13" s="5"/>
      <c r="D13" s="32"/>
      <c r="E13" s="33"/>
      <c r="F13" s="33"/>
      <c r="G13" s="34"/>
      <c r="H13" s="5"/>
      <c r="I13" s="5"/>
      <c r="J13" s="5"/>
      <c r="K13" s="5"/>
      <c r="L13" s="5"/>
      <c r="M13" s="6"/>
    </row>
    <row r="14" spans="1:13" x14ac:dyDescent="0.25">
      <c r="A14" s="4" t="s">
        <v>275</v>
      </c>
      <c r="B14" s="29"/>
      <c r="C14" s="5"/>
      <c r="D14" s="32"/>
      <c r="E14" s="33"/>
      <c r="F14" s="33"/>
      <c r="G14" s="34"/>
      <c r="H14" s="5"/>
      <c r="I14" s="5"/>
      <c r="J14" s="5"/>
      <c r="K14" s="5"/>
      <c r="L14" s="5"/>
      <c r="M14" s="6"/>
    </row>
    <row r="15" spans="1:13" x14ac:dyDescent="0.25">
      <c r="A15" s="4" t="s">
        <v>276</v>
      </c>
      <c r="B15" s="29"/>
      <c r="C15" s="5"/>
      <c r="D15" s="32"/>
      <c r="E15" s="33"/>
      <c r="F15" s="33"/>
      <c r="G15" s="34"/>
      <c r="H15" s="5"/>
      <c r="I15" s="5"/>
      <c r="J15" s="5"/>
      <c r="K15" s="5"/>
      <c r="L15" s="5"/>
      <c r="M15" s="6"/>
    </row>
    <row r="16" spans="1:13" x14ac:dyDescent="0.25">
      <c r="A16" s="181" t="s">
        <v>277</v>
      </c>
      <c r="B16" s="29"/>
      <c r="C16" s="5"/>
      <c r="D16" s="32"/>
      <c r="E16" s="33"/>
      <c r="F16" s="33"/>
      <c r="G16" s="34"/>
      <c r="H16" s="5"/>
      <c r="I16" s="5"/>
      <c r="J16" s="5"/>
      <c r="K16" s="5"/>
      <c r="L16" s="5"/>
      <c r="M16" s="6"/>
    </row>
    <row r="17" spans="1:13" x14ac:dyDescent="0.25">
      <c r="A17" s="13" t="s">
        <v>278</v>
      </c>
      <c r="B17" s="29"/>
      <c r="C17" s="5"/>
      <c r="D17" s="32"/>
      <c r="E17" s="33"/>
      <c r="F17" s="33"/>
      <c r="G17" s="34"/>
      <c r="H17" s="5"/>
      <c r="I17" s="5"/>
      <c r="J17" s="5"/>
      <c r="K17" s="5"/>
      <c r="L17" s="5"/>
      <c r="M17" s="6"/>
    </row>
    <row r="18" spans="1:13" x14ac:dyDescent="0.25">
      <c r="A18" s="13" t="s">
        <v>307</v>
      </c>
      <c r="B18" s="29"/>
      <c r="C18" s="5"/>
      <c r="D18" s="32"/>
      <c r="E18" s="33"/>
      <c r="F18" s="33"/>
      <c r="G18" s="34"/>
      <c r="H18" s="5"/>
      <c r="I18" s="5"/>
      <c r="J18" s="5"/>
      <c r="K18" s="5"/>
      <c r="L18" s="5"/>
      <c r="M18" s="6"/>
    </row>
    <row r="19" spans="1:13" x14ac:dyDescent="0.25">
      <c r="A19" s="13" t="s">
        <v>308</v>
      </c>
      <c r="B19" s="29"/>
      <c r="C19" s="5"/>
      <c r="D19" s="32"/>
      <c r="E19" s="33"/>
      <c r="F19" s="33"/>
      <c r="G19" s="34"/>
      <c r="H19" s="5"/>
      <c r="I19" s="5"/>
      <c r="J19" s="5"/>
      <c r="K19" s="5"/>
      <c r="L19" s="5"/>
      <c r="M19" s="6"/>
    </row>
    <row r="20" spans="1:13" x14ac:dyDescent="0.25">
      <c r="A20" s="13" t="s">
        <v>309</v>
      </c>
      <c r="B20" s="29"/>
      <c r="C20" s="5"/>
      <c r="D20" s="32"/>
      <c r="E20" s="33"/>
      <c r="F20" s="33"/>
      <c r="G20" s="34"/>
      <c r="H20" s="5"/>
      <c r="I20" s="5"/>
      <c r="J20" s="5"/>
      <c r="K20" s="5"/>
      <c r="L20" s="5"/>
      <c r="M20" s="6"/>
    </row>
    <row r="21" spans="1:13" x14ac:dyDescent="0.25">
      <c r="A21" s="13" t="s">
        <v>310</v>
      </c>
      <c r="B21" s="29"/>
      <c r="C21" s="5"/>
      <c r="D21" s="32"/>
      <c r="E21" s="33"/>
      <c r="F21" s="33"/>
      <c r="G21" s="34"/>
      <c r="H21" s="5"/>
      <c r="I21" s="5"/>
      <c r="J21" s="5"/>
      <c r="K21" s="5"/>
      <c r="L21" s="5"/>
      <c r="M21" s="6"/>
    </row>
    <row r="22" spans="1:13" x14ac:dyDescent="0.25">
      <c r="A22" s="13" t="s">
        <v>311</v>
      </c>
      <c r="B22" s="29"/>
      <c r="C22" s="5"/>
      <c r="D22" s="32"/>
      <c r="E22" s="33"/>
      <c r="F22" s="33"/>
      <c r="G22" s="34"/>
      <c r="H22" s="5"/>
      <c r="I22" s="5"/>
      <c r="J22" s="5"/>
      <c r="K22" s="5"/>
      <c r="L22" s="5"/>
      <c r="M22" s="6"/>
    </row>
    <row r="23" spans="1:13" x14ac:dyDescent="0.25">
      <c r="A23" s="13" t="s">
        <v>312</v>
      </c>
      <c r="B23" s="29"/>
      <c r="C23" s="5"/>
      <c r="D23" s="32"/>
      <c r="E23" s="33"/>
      <c r="F23" s="33"/>
      <c r="G23" s="34"/>
      <c r="H23" s="5"/>
      <c r="I23" s="5"/>
      <c r="J23" s="5"/>
      <c r="K23" s="5"/>
      <c r="L23" s="5"/>
      <c r="M23" s="6"/>
    </row>
    <row r="24" spans="1:13" x14ac:dyDescent="0.25">
      <c r="A24" s="181" t="s">
        <v>279</v>
      </c>
      <c r="B24" s="29"/>
      <c r="C24" s="5"/>
      <c r="D24" s="32"/>
      <c r="E24" s="33"/>
      <c r="F24" s="33"/>
      <c r="G24" s="34"/>
      <c r="H24" s="5"/>
      <c r="I24" s="5"/>
      <c r="J24" s="5"/>
      <c r="K24" s="5"/>
      <c r="L24" s="5"/>
      <c r="M24" s="6"/>
    </row>
    <row r="25" spans="1:13" x14ac:dyDescent="0.25">
      <c r="A25" s="13" t="s">
        <v>313</v>
      </c>
      <c r="B25" s="29"/>
      <c r="C25" s="5"/>
      <c r="D25" s="32"/>
      <c r="E25" s="33"/>
      <c r="F25" s="33"/>
      <c r="G25" s="34"/>
      <c r="H25" s="5"/>
      <c r="I25" s="5"/>
      <c r="J25" s="5"/>
      <c r="K25" s="5"/>
      <c r="L25" s="5"/>
      <c r="M25" s="6"/>
    </row>
    <row r="26" spans="1:13" x14ac:dyDescent="0.25">
      <c r="A26" s="13" t="s">
        <v>314</v>
      </c>
      <c r="B26" s="29"/>
      <c r="C26" s="5"/>
      <c r="D26" s="32"/>
      <c r="E26" s="33"/>
      <c r="F26" s="33"/>
      <c r="G26" s="34"/>
      <c r="H26" s="5"/>
      <c r="I26" s="5"/>
      <c r="J26" s="5"/>
      <c r="K26" s="5"/>
      <c r="L26" s="5"/>
      <c r="M26" s="6"/>
    </row>
    <row r="27" spans="1:13" x14ac:dyDescent="0.25">
      <c r="A27" s="13" t="s">
        <v>315</v>
      </c>
      <c r="B27" s="29"/>
      <c r="C27" s="5"/>
      <c r="D27" s="32"/>
      <c r="E27" s="33"/>
      <c r="F27" s="33"/>
      <c r="G27" s="34"/>
      <c r="H27" s="5"/>
      <c r="I27" s="5"/>
      <c r="J27" s="5"/>
      <c r="K27" s="5"/>
      <c r="L27" s="5"/>
      <c r="M27" s="6"/>
    </row>
    <row r="28" spans="1:13" x14ac:dyDescent="0.25">
      <c r="A28" s="13" t="s">
        <v>316</v>
      </c>
      <c r="B28" s="29"/>
      <c r="C28" s="5"/>
      <c r="D28" s="32"/>
      <c r="E28" s="33"/>
      <c r="F28" s="33"/>
      <c r="G28" s="34"/>
      <c r="H28" s="5"/>
      <c r="I28" s="5"/>
      <c r="J28" s="5"/>
      <c r="K28" s="5"/>
      <c r="L28" s="5"/>
      <c r="M28" s="6"/>
    </row>
    <row r="29" spans="1:13" x14ac:dyDescent="0.25">
      <c r="A29" s="13" t="s">
        <v>317</v>
      </c>
      <c r="B29" s="29"/>
      <c r="C29" s="5"/>
      <c r="D29" s="32"/>
      <c r="E29" s="33"/>
      <c r="F29" s="33"/>
      <c r="G29" s="34"/>
      <c r="H29" s="5"/>
      <c r="I29" s="5"/>
      <c r="J29" s="5"/>
      <c r="K29" s="5"/>
      <c r="L29" s="5"/>
      <c r="M29" s="6"/>
    </row>
    <row r="30" spans="1:13" x14ac:dyDescent="0.25">
      <c r="A30" s="13"/>
      <c r="B30" s="29"/>
      <c r="C30" s="5"/>
      <c r="D30" s="32"/>
      <c r="E30" s="33"/>
      <c r="F30" s="33"/>
      <c r="G30" s="34"/>
      <c r="H30" s="5"/>
      <c r="I30" s="5"/>
      <c r="J30" s="5"/>
      <c r="K30" s="5"/>
      <c r="L30" s="5"/>
      <c r="M30" s="6"/>
    </row>
    <row r="31" spans="1:13" ht="15.6" x14ac:dyDescent="0.25">
      <c r="A31" s="4"/>
      <c r="B31" s="29"/>
      <c r="C31" s="231" t="s">
        <v>259</v>
      </c>
      <c r="D31" s="231"/>
      <c r="E31" s="42" t="s">
        <v>260</v>
      </c>
      <c r="F31" s="5"/>
      <c r="G31" s="5"/>
      <c r="H31" s="5"/>
      <c r="I31" s="5"/>
      <c r="J31" s="5"/>
      <c r="K31" s="5"/>
      <c r="L31" s="5"/>
      <c r="M31" s="6"/>
    </row>
    <row r="32" spans="1:13" x14ac:dyDescent="0.25">
      <c r="A32" s="4"/>
      <c r="B32" s="29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 x14ac:dyDescent="0.25">
      <c r="A33" s="4"/>
      <c r="B33" s="29"/>
      <c r="C33" s="5"/>
      <c r="D33" s="160"/>
      <c r="E33" s="161" t="s">
        <v>261</v>
      </c>
      <c r="F33" s="5"/>
      <c r="G33" s="5"/>
      <c r="H33" s="5"/>
      <c r="I33" s="5"/>
      <c r="J33" s="5"/>
      <c r="K33" s="5"/>
      <c r="L33" s="5"/>
      <c r="M33" s="6"/>
    </row>
    <row r="34" spans="1:13" x14ac:dyDescent="0.25">
      <c r="A34" s="4"/>
      <c r="B34" s="29"/>
      <c r="C34" s="5"/>
      <c r="D34" s="161" t="s">
        <v>262</v>
      </c>
      <c r="E34" s="161"/>
      <c r="F34" s="5"/>
      <c r="G34" s="5"/>
      <c r="H34" s="5"/>
      <c r="I34" s="5"/>
      <c r="J34" s="5"/>
      <c r="K34" s="5"/>
      <c r="L34" s="5"/>
      <c r="M34" s="6"/>
    </row>
    <row r="35" spans="1:13" x14ac:dyDescent="0.25">
      <c r="A35" s="4"/>
      <c r="B35" s="29"/>
      <c r="C35" s="5"/>
      <c r="D35" s="161"/>
      <c r="E35" s="161" t="s">
        <v>263</v>
      </c>
      <c r="F35" s="5"/>
      <c r="G35" s="5"/>
      <c r="H35" s="5"/>
      <c r="I35" s="5"/>
      <c r="J35" s="5"/>
      <c r="K35" s="5"/>
      <c r="L35" s="5"/>
      <c r="M35" s="6"/>
    </row>
    <row r="36" spans="1:13" x14ac:dyDescent="0.25">
      <c r="A36" s="4"/>
      <c r="B36" s="29"/>
      <c r="C36" s="5"/>
      <c r="D36" s="161" t="s">
        <v>264</v>
      </c>
      <c r="E36" s="161"/>
      <c r="F36" s="5"/>
      <c r="G36" s="5"/>
      <c r="H36" s="5"/>
      <c r="I36" s="5"/>
      <c r="J36" s="5"/>
      <c r="K36" s="5"/>
      <c r="L36" s="5"/>
      <c r="M36" s="6"/>
    </row>
    <row r="37" spans="1:13" x14ac:dyDescent="0.25">
      <c r="A37" s="4"/>
      <c r="B37" s="29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3" x14ac:dyDescent="0.25">
      <c r="A38" s="4"/>
      <c r="B38" s="29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3" x14ac:dyDescent="0.25">
      <c r="A39" s="4"/>
      <c r="B39" s="29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1:13" ht="15" x14ac:dyDescent="0.25">
      <c r="A40" s="4"/>
      <c r="B40" s="228" t="s">
        <v>265</v>
      </c>
      <c r="C40" s="228"/>
      <c r="D40" s="228"/>
      <c r="E40" s="228"/>
      <c r="F40" s="228"/>
      <c r="G40" s="5"/>
      <c r="I40" s="228" t="s">
        <v>266</v>
      </c>
      <c r="J40" s="228"/>
      <c r="K40" s="228"/>
      <c r="L40" s="228"/>
      <c r="M40" s="6"/>
    </row>
    <row r="41" spans="1:13" ht="15" x14ac:dyDescent="0.25">
      <c r="A41" s="4"/>
      <c r="B41" s="229" t="s">
        <v>267</v>
      </c>
      <c r="C41" s="229"/>
      <c r="D41" s="229"/>
      <c r="E41" s="229"/>
      <c r="F41" s="229"/>
      <c r="G41" s="5"/>
      <c r="I41" s="229" t="s">
        <v>291</v>
      </c>
      <c r="J41" s="229"/>
      <c r="K41" s="229"/>
      <c r="L41" s="229"/>
      <c r="M41" s="6"/>
    </row>
    <row r="42" spans="1:13" x14ac:dyDescent="0.25">
      <c r="A42" s="4"/>
      <c r="B42" s="29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</row>
    <row r="43" spans="1:13" x14ac:dyDescent="0.25">
      <c r="A43" s="7"/>
      <c r="B43" s="4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</row>
  </sheetData>
  <mergeCells count="7">
    <mergeCell ref="I40:L40"/>
    <mergeCell ref="I41:L41"/>
    <mergeCell ref="B40:F40"/>
    <mergeCell ref="B41:F41"/>
    <mergeCell ref="A4:M4"/>
    <mergeCell ref="C6:D6"/>
    <mergeCell ref="C31:D31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 1</vt:lpstr>
      <vt:lpstr>Fluksi 1</vt:lpstr>
      <vt:lpstr>Kapitali 1</vt:lpstr>
      <vt:lpstr>Shenimet faqe 1</vt:lpstr>
      <vt:lpstr>Shenimet faqe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Dhimiter</cp:lastModifiedBy>
  <cp:revision/>
  <cp:lastPrinted>2022-03-12T11:53:06Z</cp:lastPrinted>
  <dcterms:created xsi:type="dcterms:W3CDTF">2002-02-16T18:16:52Z</dcterms:created>
  <dcterms:modified xsi:type="dcterms:W3CDTF">2022-06-07T12:33:10Z</dcterms:modified>
</cp:coreProperties>
</file>