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y documents\FILTO AUDITING\Viti 2020- 2021\Viti 2021 QKB\"/>
    </mc:Choice>
  </mc:AlternateContent>
  <bookViews>
    <workbookView xWindow="0" yWindow="0" windowWidth="15570" windowHeight="7620"/>
  </bookViews>
  <sheets>
    <sheet name="PASH-sipas natyr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/>
  <c r="C23" i="1"/>
  <c r="B17" i="1" l="1"/>
  <c r="C12" i="1"/>
  <c r="C17" i="1" s="1"/>
  <c r="C25" i="1" s="1"/>
  <c r="C27" i="1" s="1"/>
  <c r="N10" i="1"/>
  <c r="M10" i="1"/>
  <c r="N26" i="1"/>
  <c r="M12" i="1"/>
  <c r="N27" i="1"/>
  <c r="M19" i="1"/>
  <c r="N15" i="1"/>
  <c r="N22" i="1"/>
  <c r="N7" i="1"/>
  <c r="M14" i="1"/>
  <c r="N21" i="1"/>
  <c r="N14" i="1"/>
  <c r="N17" i="1"/>
  <c r="N24" i="1"/>
  <c r="M6" i="1"/>
  <c r="M9" i="1"/>
  <c r="M7" i="1"/>
  <c r="M13" i="1"/>
  <c r="M24" i="1"/>
  <c r="N12" i="1"/>
  <c r="M26" i="1"/>
  <c r="N11" i="1"/>
  <c r="M27" i="1"/>
  <c r="N19" i="1"/>
  <c r="M16" i="1"/>
  <c r="M23" i="1"/>
  <c r="N25" i="1"/>
  <c r="N9" i="1"/>
  <c r="M18" i="1"/>
  <c r="M22" i="1"/>
  <c r="N8" i="1"/>
  <c r="M25" i="1"/>
  <c r="N13" i="1"/>
  <c r="N18" i="1"/>
  <c r="M8" i="1"/>
  <c r="N6" i="1"/>
  <c r="M11" i="1"/>
  <c r="N20" i="1"/>
  <c r="M17" i="1"/>
  <c r="M21" i="1"/>
  <c r="N16" i="1"/>
  <c r="N23" i="1"/>
  <c r="M15" i="1"/>
  <c r="M20" i="1"/>
  <c r="B25" i="1" l="1"/>
  <c r="B27" i="1" s="1"/>
  <c r="B29" i="1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<sst xmlns="http://schemas.openxmlformats.org/spreadsheetml/2006/main" count="29" uniqueCount="28">
  <si>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</si>
  <si>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</si>
  <si>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</si>
  <si>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</si>
  <si>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</si>
  <si>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</si>
  <si>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</si>
  <si>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</si>
  <si>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</si>
  <si>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</si>
  <si>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</si>
  <si>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</si>
  <si>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</si>
  <si>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</si>
  <si>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</si>
  <si>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</si>
  <si>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</si>
  <si>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</si>
  <si>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</si>
  <si>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</si>
  <si>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</si>
  <si>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</si>
  <si>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</si>
  <si>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</si>
  <si>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</si>
  <si>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</si>
  <si>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</si>
  <si>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FILTO AUDITING K81401002H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</si>
</sst>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43" fontId="0" fillId="0" borderId="0" xfId="1" applyFont="1" applyBorder="1"/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43" fontId="0" fillId="0" borderId="0" xfId="1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4" fillId="2" borderId="0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QKR%20FA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4938293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workbookViewId="0">
      <selection activeCell="E17" sqref="E17"/>
    </sheetView>
  </sheetViews>
  <sheetFormatPr defaultRowHeight="15" x14ac:dyDescent="0.25"/>
  <cols>
    <col min="1" max="1" width="72.42578125" customWidth="1"/>
    <col min="2" max="3" width="13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B1">
        <v>2021</v>
      </c>
      <c r="C1">
        <v>2020</v>
      </c>
      <c r="M1" t="s">
        <v>26</v>
      </c>
      <c r="N1" s="18" t="s">
        <v>25</v>
      </c>
    </row>
    <row r="2" spans="1:14" ht="15" customHeight="1" x14ac:dyDescent="0.25">
      <c r="A2" s="24" t="s">
        <v>24</v>
      </c>
      <c r="B2" s="17" t="s">
        <v>23</v>
      </c>
      <c r="C2" s="17" t="s">
        <v>23</v>
      </c>
    </row>
    <row r="3" spans="1:14" ht="15" customHeight="1" x14ac:dyDescent="0.25">
      <c r="A3" s="25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10" t="s">
        <v>19</v>
      </c>
      <c r="B6" s="21">
        <v>13591656</v>
      </c>
      <c r="C6" s="21">
        <v>13406869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6">
        <f>SUM(B13:B14)</f>
        <v>-3952374</v>
      </c>
      <c r="C12" s="26">
        <f>SUM(C13:C14)</f>
        <v>-2319007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2">
        <v>-3410527</v>
      </c>
      <c r="C13" s="22">
        <v>-2041600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2">
        <v>-541847</v>
      </c>
      <c r="C14" s="22">
        <v>-277407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2">
        <v>-589027</v>
      </c>
      <c r="C15" s="22">
        <v>-131469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2">
        <v>-4163062</v>
      </c>
      <c r="C16" s="22">
        <v>-4051933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4887193</v>
      </c>
      <c r="C17" s="7">
        <f>SUM(C6:C12,C15:C16)</f>
        <v>6904460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51100</v>
      </c>
      <c r="C22" s="9">
        <v>-25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51100</v>
      </c>
      <c r="C23" s="7">
        <f>SUM(C20:C22)</f>
        <v>-25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+B23+B17</f>
        <v>4938293</v>
      </c>
      <c r="C25" s="6">
        <f>+C23+C17</f>
        <v>6904435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4">
        <v>-348871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4938293</v>
      </c>
      <c r="C27" s="2">
        <f>+C25+C26</f>
        <v>6555564</v>
      </c>
      <c r="E27" s="19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20">
        <f>+B27-'[1]Pasqyra e Pozicionit Financiar'!$B$65</f>
        <v>0</v>
      </c>
      <c r="C29" s="20"/>
    </row>
    <row r="30" spans="1:14" x14ac:dyDescent="0.25">
      <c r="A30" s="1"/>
      <c r="B30" s="20"/>
      <c r="C30" s="20"/>
    </row>
    <row r="31" spans="1:14" x14ac:dyDescent="0.25">
      <c r="B31" s="23"/>
      <c r="C31" s="2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2022-07-06T10:14:07Z</dcterms:modified>
</cp:coreProperties>
</file>