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i perbashket\Bilancet\BILANCE PER TU DEKLARUAR 2021\BILANCE TE PERFUNDUAR 2021\SALA AS PER TU BERE\QKB\"/>
    </mc:Choice>
  </mc:AlternateContent>
  <xr:revisionPtr revIDLastSave="0" documentId="13_ncr:1_{E4B7F8B3-E8CA-4BFD-94B0-50031633193C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8" l="1"/>
  <c r="B44" i="18"/>
  <c r="D19" i="18"/>
  <c r="D38" i="18"/>
  <c r="B38" i="18"/>
  <c r="D39" i="18"/>
  <c r="B39" i="18"/>
  <c r="D29" i="18"/>
  <c r="B29" i="18"/>
  <c r="D27" i="18"/>
  <c r="B27" i="18"/>
  <c r="D26" i="18"/>
  <c r="B26" i="18"/>
  <c r="D23" i="18"/>
  <c r="B23" i="18"/>
  <c r="D22" i="18"/>
  <c r="B22" i="18"/>
  <c r="B19" i="18"/>
  <c r="D20" i="18"/>
  <c r="B20" i="18"/>
  <c r="D17" i="18"/>
  <c r="B17" i="18"/>
  <c r="D1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<sst xmlns="http://schemas.openxmlformats.org/spreadsheetml/2006/main" count="414" uniqueCount="271">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</sst>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t/BILANCE%20PER%20TU%20DEKLARUAR%202021/BILANCE%20TE%20PERFUNDUAR%202021/SALA%20AS%20PER%20TU%20BERE/PASQYRAT%20FINANCIARE%20SALA%20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aktivi"/>
      <sheetName val="pasivi"/>
      <sheetName val="pash"/>
      <sheetName val="cash flow"/>
      <sheetName val="kapitali"/>
      <sheetName val="AMORTIZIMI"/>
      <sheetName val="SHEN 1"/>
      <sheetName val="SHEN 2"/>
    </sheetNames>
    <sheetDataSet>
      <sheetData sheetId="0"/>
      <sheetData sheetId="1"/>
      <sheetData sheetId="2"/>
      <sheetData sheetId="3">
        <row r="4">
          <cell r="D4">
            <v>116666.67</v>
          </cell>
          <cell r="E4">
            <v>0</v>
          </cell>
        </row>
        <row r="7">
          <cell r="D7">
            <v>35697567.211100012</v>
          </cell>
          <cell r="E7">
            <v>34755592.849999994</v>
          </cell>
        </row>
        <row r="9">
          <cell r="D9">
            <v>-8094986.0947000002</v>
          </cell>
          <cell r="E9">
            <v>-7212482.6920666667</v>
          </cell>
        </row>
        <row r="10">
          <cell r="D10">
            <v>-202005.33000000002</v>
          </cell>
          <cell r="E10">
            <v>-102424.67</v>
          </cell>
        </row>
        <row r="12">
          <cell r="D12">
            <v>-3913635</v>
          </cell>
          <cell r="E12">
            <v>-3790544</v>
          </cell>
        </row>
        <row r="13">
          <cell r="D13">
            <v>-653577</v>
          </cell>
          <cell r="E13">
            <v>-633020</v>
          </cell>
        </row>
        <row r="15">
          <cell r="D15">
            <v>-1554451.6059999999</v>
          </cell>
          <cell r="E15">
            <v>-842623.46666666679</v>
          </cell>
        </row>
        <row r="16">
          <cell r="D16">
            <v>-17994516.757600002</v>
          </cell>
          <cell r="E16">
            <v>-19010293.156333335</v>
          </cell>
        </row>
        <row r="17">
          <cell r="D17">
            <v>159108.09672852216</v>
          </cell>
          <cell r="E17">
            <v>467766.66666666663</v>
          </cell>
        </row>
        <row r="23">
          <cell r="D23">
            <v>-301833.08732000005</v>
          </cell>
          <cell r="E23">
            <v>-226397.44799999997</v>
          </cell>
        </row>
        <row r="24">
          <cell r="D24">
            <v>-90437.382299982492</v>
          </cell>
          <cell r="E24">
            <v>-136147.31110272775</v>
          </cell>
        </row>
        <row r="27">
          <cell r="D27">
            <v>-475185</v>
          </cell>
          <cell r="E27">
            <v>-490414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58" sqref="F58"/>
    </sheetView>
  </sheetViews>
  <sheetFormatPr defaultColWidth="9.08984375" defaultRowHeight="14"/>
  <cols>
    <col min="1" max="1" width="110.54296875" style="42" customWidth="1"/>
    <col min="2" max="2" width="15.6328125" style="41" customWidth="1"/>
    <col min="3" max="3" width="2.6328125" style="41" customWidth="1"/>
    <col min="4" max="4" width="15.63281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089843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+[1]pash!$D$4</f>
        <v>116666.67</v>
      </c>
      <c r="C10" s="52"/>
      <c r="D10" s="64">
        <f>+[1]pash!$E$4</f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f>+[1]pash!$D$7</f>
        <v>35697567.211100012</v>
      </c>
      <c r="C17" s="52"/>
      <c r="D17" s="64">
        <f>+[1]pash!$E$7</f>
        <v>34755592.849999994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+[1]pash!$D$9</f>
        <v>-8094986.0947000002</v>
      </c>
      <c r="C19" s="52"/>
      <c r="D19" s="64">
        <f>+[1]pash!$E$9</f>
        <v>-7212482.6920666667</v>
      </c>
      <c r="E19" s="51"/>
      <c r="F19" s="42"/>
    </row>
    <row r="20" spans="1:6">
      <c r="A20" s="63" t="s">
        <v>247</v>
      </c>
      <c r="B20" s="64">
        <f>+[1]pash!$D$10</f>
        <v>-202005.33000000002</v>
      </c>
      <c r="C20" s="52"/>
      <c r="D20" s="64">
        <f>+[1]pash!$E$10</f>
        <v>-102424.67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+[1]pash!$D$12</f>
        <v>-3913635</v>
      </c>
      <c r="C22" s="52"/>
      <c r="D22" s="64">
        <f>+[1]pash!$E$12</f>
        <v>-3790544</v>
      </c>
      <c r="E22" s="51"/>
      <c r="F22" s="42"/>
    </row>
    <row r="23" spans="1:6">
      <c r="A23" s="63" t="s">
        <v>249</v>
      </c>
      <c r="B23" s="64">
        <f>+[1]pash!$D$13</f>
        <v>-653577</v>
      </c>
      <c r="C23" s="52"/>
      <c r="D23" s="64">
        <f>+[1]pash!$E$13</f>
        <v>-633020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+[1]pash!$D$15</f>
        <v>-1554451.6059999999</v>
      </c>
      <c r="C26" s="52"/>
      <c r="D26" s="64">
        <f>+[1]pash!$E$15</f>
        <v>-842623.46666666679</v>
      </c>
      <c r="E26" s="51"/>
      <c r="F26" s="42"/>
    </row>
    <row r="27" spans="1:6">
      <c r="A27" s="45" t="s">
        <v>221</v>
      </c>
      <c r="B27" s="64">
        <f>+[1]pash!$D$16</f>
        <v>-17994516.757600002</v>
      </c>
      <c r="C27" s="52"/>
      <c r="D27" s="64">
        <f>+[1]pash!$E$16</f>
        <v>-19010293.156333335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f>+[1]pash!$D$17</f>
        <v>159108.09672852216</v>
      </c>
      <c r="C29" s="52"/>
      <c r="D29" s="64">
        <f>+[1]pash!$E$17</f>
        <v>467766.66666666663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f>+[1]pash!$D$23</f>
        <v>-301833.08732000005</v>
      </c>
      <c r="C38" s="52"/>
      <c r="D38" s="64">
        <f>+[1]pash!$E$23</f>
        <v>-226397.44799999997</v>
      </c>
      <c r="E38" s="51"/>
      <c r="F38" s="42"/>
    </row>
    <row r="39" spans="1:6">
      <c r="A39" s="63" t="s">
        <v>256</v>
      </c>
      <c r="B39" s="64">
        <f>+[1]pash!$D$24</f>
        <v>-90437.382299982492</v>
      </c>
      <c r="C39" s="52"/>
      <c r="D39" s="64">
        <f>+[1]pash!$E$24</f>
        <v>-136147.31110272775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3167899.7199085536</v>
      </c>
      <c r="C42" s="55"/>
      <c r="D42" s="54">
        <f>SUM(D9:D41)</f>
        <v>3269426.7724972656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+[1]pash!$D$27</f>
        <v>-475185</v>
      </c>
      <c r="C44" s="52"/>
      <c r="D44" s="64">
        <f>+[1]pash!$E$27</f>
        <v>-490414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2692714.7199085536</v>
      </c>
      <c r="C47" s="58"/>
      <c r="D47" s="67">
        <f>SUM(D42:D46)</f>
        <v>2779012.7724972656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2692714.7199085536</v>
      </c>
      <c r="C57" s="77"/>
      <c r="D57" s="76">
        <f>D47+D55</f>
        <v>2779012.7724972656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66BCFCC-CF61-4E12-9A93-782E56C1D7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3E0A89-E29A-47C7-B99C-B7E678129EB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C656DA-38B1-4C7B-B974-D3E8E54E8E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2022-06-28T11:35:20Z</dcterms:modified>
</cp:coreProperties>
</file>