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7485" windowHeight="4140"/>
  </bookViews>
  <sheets>
    <sheet name="Cover Sheet" sheetId="13" r:id="rId1"/>
    <sheet name="PA&amp;SH" sheetId="2" r:id="rId2"/>
    <sheet name="AKTIVI" sheetId="3" r:id="rId3"/>
    <sheet name="PASIVI" sheetId="4" r:id="rId4"/>
    <sheet name="CF Indirekte" sheetId="11" r:id="rId5"/>
    <sheet name="KAPITALI" sheetId="12" r:id="rId6"/>
  </sheets>
  <definedNames>
    <definedName name="_xlnm.Print_Area" localSheetId="2">AKTIVI!$A$1:$E$54</definedName>
    <definedName name="_xlnm.Print_Area" localSheetId="4">'CF Indirekte'!$B$1:$E$37</definedName>
    <definedName name="_xlnm.Print_Area" localSheetId="1">'PA&amp;SH'!$A$1:$F$34</definedName>
    <definedName name="_xlnm.Print_Area" localSheetId="3">PASIVI!$A$1:$E$45</definedName>
  </definedNames>
  <calcPr calcId="125725" calcOnSave="0"/>
</workbook>
</file>

<file path=xl/calcChain.xml><?xml version="1.0" encoding="utf-8"?>
<calcChain xmlns="http://schemas.openxmlformats.org/spreadsheetml/2006/main">
  <c r="H8" i="12"/>
  <c r="H7"/>
  <c r="H5"/>
  <c r="H15"/>
  <c r="H14"/>
  <c r="H13"/>
  <c r="H11"/>
  <c r="I8" i="4" l="1"/>
  <c r="F29" i="2" l="1"/>
  <c r="H6" i="12" l="1"/>
  <c r="H10" s="1"/>
  <c r="K10" l="1"/>
  <c r="E44" i="4" l="1"/>
  <c r="D29" i="2" l="1"/>
  <c r="H16" i="12" l="1"/>
  <c r="H12"/>
  <c r="K16" l="1"/>
  <c r="D44" i="4" l="1"/>
</calcChain>
</file>

<file path=xl/sharedStrings.xml><?xml version="1.0" encoding="utf-8"?>
<sst xmlns="http://schemas.openxmlformats.org/spreadsheetml/2006/main" count="185" uniqueCount="164">
  <si>
    <t>Te Ardhurat</t>
  </si>
  <si>
    <t xml:space="preserve">Shitjet neto </t>
  </si>
  <si>
    <t>Të ardhura të tjera nga veprimtaritë e shfrytëzimit</t>
  </si>
  <si>
    <t>Ndryshimet në inventarin e produkteve
të gatshme dhe prodhimit në proçes</t>
  </si>
  <si>
    <t xml:space="preserve">Materialet e konsumuara </t>
  </si>
  <si>
    <t>Kosto e punës</t>
  </si>
  <si>
    <t xml:space="preserve">-pagat e personelit </t>
  </si>
  <si>
    <t xml:space="preserve">-shpenzimet per sigurimet shoqërore dhe shëndetsore </t>
  </si>
  <si>
    <t>-shpenzime per honorare</t>
  </si>
  <si>
    <t xml:space="preserve">Amortizimet dhe zhvlerësimet </t>
  </si>
  <si>
    <t xml:space="preserve">Shpenzime të tjera </t>
  </si>
  <si>
    <t>Totali i shpenzimeve (shuma 4 - 7)</t>
  </si>
  <si>
    <t>Fitimi apo humbja nga veprimtaria kryesore
(1+2+/-3-8)</t>
  </si>
  <si>
    <t>Të ardhurat dhe shpenzimet financiare</t>
  </si>
  <si>
    <t>Të ardhurat dhe shpenzimet nga interesat</t>
  </si>
  <si>
    <t>Fitimet (humbjet) nga kursi i këmbimi</t>
  </si>
  <si>
    <t>Të ardhura dhe shpenzime të tjera financiare</t>
  </si>
  <si>
    <t>Totali i të ardhurave dhe shpenzimeve financiare
(12.1+/-12.2+/-12.3+/-12.4)</t>
  </si>
  <si>
    <t>Fitimi (humbja) para tatimit (9+/-13)</t>
  </si>
  <si>
    <t>Shpenzimet e tatimit mbi fitimin</t>
  </si>
  <si>
    <t>Te ardhura e shpenzime</t>
  </si>
  <si>
    <t>31.12.2009</t>
  </si>
  <si>
    <t>Të ardhurat dhe shpenzimet financiare nga njësitë e kontrolluara</t>
  </si>
  <si>
    <t xml:space="preserve">Të ardhurat dhe shpenzimet financiare nga pjesëmarrjet </t>
  </si>
  <si>
    <t>Të ardhurat dhe shpenzimet financiare nga investime të tjera financiare afatgjata</t>
  </si>
  <si>
    <t>Fitimi (humbja) neto e vitit financiar
(14-15)</t>
  </si>
  <si>
    <t>Tatim Fitimi i Shtyre</t>
  </si>
  <si>
    <t>Shenime</t>
  </si>
  <si>
    <t>Mjetet Monetare</t>
  </si>
  <si>
    <t>Derivate dhe Aktive Financiare te mbajtur per tregtim</t>
  </si>
  <si>
    <t xml:space="preserve"> Derivatet</t>
  </si>
  <si>
    <t xml:space="preserve"> Aktivet e mbajtur per tregtim</t>
  </si>
  <si>
    <t>Totali</t>
  </si>
  <si>
    <t>Aktive te tjera Financiare afatshkurter</t>
  </si>
  <si>
    <t xml:space="preserve"> Llogari kerkesa te arketueshme</t>
  </si>
  <si>
    <t xml:space="preserve"> Llogari kerkesa te tjera te arketueshme</t>
  </si>
  <si>
    <t xml:space="preserve"> Instrumente te tjera borxhi</t>
  </si>
  <si>
    <t xml:space="preserve"> Investime te tjera financiare</t>
  </si>
  <si>
    <t>Inventari</t>
  </si>
  <si>
    <t xml:space="preserve"> Lendet e para</t>
  </si>
  <si>
    <t xml:space="preserve"> Prodhimi ne proces</t>
  </si>
  <si>
    <t xml:space="preserve"> Produkte te gatshme</t>
  </si>
  <si>
    <t xml:space="preserve"> Mallra per rishitje</t>
  </si>
  <si>
    <t xml:space="preserve"> Inventar I Imet</t>
  </si>
  <si>
    <t xml:space="preserve"> Parapagesat per furnizime</t>
  </si>
  <si>
    <t>Aktive Biologjike afatshkurter</t>
  </si>
  <si>
    <t>Aktive Afatshkurtra te mbajtur per shitje</t>
  </si>
  <si>
    <t>Parapagime dhe shpenzime te shtyra</t>
  </si>
  <si>
    <t>Total i Aktiveve Afatshkurtra</t>
  </si>
  <si>
    <t>Aktive Afatgjata</t>
  </si>
  <si>
    <t>Investime financiare afatgjata</t>
  </si>
  <si>
    <t>Aksione dhe pjesemarrje te tjera ne njesi te kontrolluara</t>
  </si>
  <si>
    <t>Aksione dhe investime te tjera ne pjesemarrje</t>
  </si>
  <si>
    <t>Aksione dhe letra te tjera me vlere</t>
  </si>
  <si>
    <t>Llogari kerkese te arketueshme</t>
  </si>
  <si>
    <t>Aktive Afatgjata Materiale</t>
  </si>
  <si>
    <t>Toka</t>
  </si>
  <si>
    <t>Ndertesa ne Proces</t>
  </si>
  <si>
    <t>Makineri dhe pajisje (neto)</t>
  </si>
  <si>
    <t>Akitive te tjera afatgjata materiele (neto)</t>
  </si>
  <si>
    <t>Aktive Biologjike Afatgjate</t>
  </si>
  <si>
    <t>Aktive Afatgjata Jomateriale</t>
  </si>
  <si>
    <t>Emri i mire</t>
  </si>
  <si>
    <t>Shpenzimet e zhvillimit</t>
  </si>
  <si>
    <t>Aktive te tjera afatgjata jomateriele</t>
  </si>
  <si>
    <t>Kapitali aksionar i papaguar</t>
  </si>
  <si>
    <t>Aktive te tjera afatgjata (ne proces)</t>
  </si>
  <si>
    <t>Totali i Aktiveve Afatgjata</t>
  </si>
  <si>
    <t>TOTALI I AKTIVEVE</t>
  </si>
  <si>
    <t>Amounts in ALL</t>
  </si>
  <si>
    <t>DETYRIMET DHE KAPITALI</t>
  </si>
  <si>
    <t xml:space="preserve">Detyrimet  Afatshkurta </t>
  </si>
  <si>
    <t>Derivatet</t>
  </si>
  <si>
    <t>Huamarrjet</t>
  </si>
  <si>
    <t>Huate dhe obligacionet afatshkurtra</t>
  </si>
  <si>
    <t>Kthimet/Ripagimet e huave afatgjata</t>
  </si>
  <si>
    <t>Bono te konvertueshme</t>
  </si>
  <si>
    <t>Huate dhe parapagimet</t>
  </si>
  <si>
    <t>Te pagueshme ndaj furnitoreve</t>
  </si>
  <si>
    <t>Te pagueshme ndaj punonjesve</t>
  </si>
  <si>
    <t>Detyrimet tatimore</t>
  </si>
  <si>
    <t>Hua te tjera</t>
  </si>
  <si>
    <t>Parapagimet e arketueshme</t>
  </si>
  <si>
    <t>Grantet dhe te ardhura te shtyra</t>
  </si>
  <si>
    <t>Provizionet afatshkurtra</t>
  </si>
  <si>
    <t xml:space="preserve"> Totali Detyrime Afatshkurtra</t>
  </si>
  <si>
    <t>Detyrimet  Afatgjata</t>
  </si>
  <si>
    <t>Huate afatgjata</t>
  </si>
  <si>
    <t>Hua, bono dhe detyrime nga qeraja financiare</t>
  </si>
  <si>
    <t>Bonot e konvertueshme</t>
  </si>
  <si>
    <t>Huamarrje te tjera afatgjata</t>
  </si>
  <si>
    <t>Provizionet afatgjata</t>
  </si>
  <si>
    <t>Grandet dhe te ardhura te shtyra</t>
  </si>
  <si>
    <t xml:space="preserve"> Totali Detyrime  Afatgjata</t>
  </si>
  <si>
    <t>Totali i Detyrimeve</t>
  </si>
  <si>
    <t>Kapitali</t>
  </si>
  <si>
    <t>Akisonet e pakices</t>
  </si>
  <si>
    <t>Kapitali i aksionereve te shoqerise meme</t>
  </si>
  <si>
    <t>Kapitali i aksionar</t>
  </si>
  <si>
    <t>Primi i aksionit</t>
  </si>
  <si>
    <t>Njesite ose aksionet e thesarit</t>
  </si>
  <si>
    <t>Rezerva statutore</t>
  </si>
  <si>
    <t>Rezerva ligjore</t>
  </si>
  <si>
    <t>Rezerva te tjera</t>
  </si>
  <si>
    <t>Fitimi i pashperndare</t>
  </si>
  <si>
    <t>Fitimi (humbje) e vitit financiar</t>
  </si>
  <si>
    <t>Totali i Kapitalit</t>
  </si>
  <si>
    <t>TOTALI I DETYRIMEVE DHE KAPITALIT</t>
  </si>
  <si>
    <t>Check</t>
  </si>
  <si>
    <t>31.12.2010</t>
  </si>
  <si>
    <t>Fitimi para tatimit</t>
  </si>
  <si>
    <t>Interesi i paguar</t>
  </si>
  <si>
    <t>Tatim mbi fitimin i paguar</t>
  </si>
  <si>
    <t>Blerja e aktiveve afatgjata materiale</t>
  </si>
  <si>
    <t>Dividendët e paguar</t>
  </si>
  <si>
    <t>Kapitali aksionar</t>
  </si>
  <si>
    <t>Aksione të thesarit</t>
  </si>
  <si>
    <t>Rezerva ligjore statusore</t>
  </si>
  <si>
    <t>Fitimi i pashpërndarë</t>
  </si>
  <si>
    <t>Fitimi i Ushtimit</t>
  </si>
  <si>
    <t>Efekti i ndryshimeve në politikat kontabël</t>
  </si>
  <si>
    <t>Fitimi neto për periudhën kontabël</t>
  </si>
  <si>
    <t>Rritje e rezervës së kapitalit</t>
  </si>
  <si>
    <t>Emetimi i aksioneve</t>
  </si>
  <si>
    <t>Pozicioni më 31.12.2009</t>
  </si>
  <si>
    <t>Pozicioni më 31.12.2010</t>
  </si>
  <si>
    <t>Pasqyra e fluksit monetar-Metoda indirekte</t>
  </si>
  <si>
    <t>I</t>
  </si>
  <si>
    <t>Fluksi monetar nga veprimtarite e shfrytezimit</t>
  </si>
  <si>
    <t>Rregullime per:</t>
  </si>
  <si>
    <t xml:space="preserve">                             Amortizimin</t>
  </si>
  <si>
    <t xml:space="preserve">                             Humbje nga kembimet valutore</t>
  </si>
  <si>
    <t xml:space="preserve">                             Te ardhura nga investimet</t>
  </si>
  <si>
    <t xml:space="preserve">                             Shpenzime per interesa</t>
  </si>
  <si>
    <t>MM neto nga aktivitetet e shfrytezimit</t>
  </si>
  <si>
    <t>II</t>
  </si>
  <si>
    <t>Fluksi monetar nga veprimtarite investuese</t>
  </si>
  <si>
    <t>Blerja e shoqerise se kontrolluar X minus parate e arketuara</t>
  </si>
  <si>
    <t>Te ardhura nga shitja e paisjeve</t>
  </si>
  <si>
    <t>Interesi i arketuar</t>
  </si>
  <si>
    <t>Dividentet e arketuar</t>
  </si>
  <si>
    <t>MM neto e perdorur ne aktivitetet investuese</t>
  </si>
  <si>
    <t>III</t>
  </si>
  <si>
    <t>Fluksi monetar nga veprimtarite financiare</t>
  </si>
  <si>
    <t>Te ardhura nga emetimi i kapitalit aksioner</t>
  </si>
  <si>
    <t>Te ardhura nga huamarrje afatgjata</t>
  </si>
  <si>
    <t>Pagesat e detyrimeve te qirase financiare</t>
  </si>
  <si>
    <t>Dividentet e paguar</t>
  </si>
  <si>
    <t>MM neto e perdorur ne aktivitetet financiare</t>
  </si>
  <si>
    <t>Rritja / renia neto e mjeteve monetare</t>
  </si>
  <si>
    <t>Mjetet monetare ne fillim te periudhes kontabel</t>
  </si>
  <si>
    <t>Mjetet monetare ne fund te periudhes kontabel</t>
  </si>
  <si>
    <t>Pasqyra e Ndryshimeve ne Kapital</t>
  </si>
  <si>
    <t>Pozicioni më 01.01.2009</t>
  </si>
  <si>
    <t>Viti</t>
  </si>
  <si>
    <t>(Rritje) / renie ne tepricen e kerkesave te arketueshme nga aktiviteti, si dhe kerkesa te arketueshme te tjera</t>
  </si>
  <si>
    <t>(Rritje) / renie ne tepricen e inventarit</t>
  </si>
  <si>
    <t>Rritje / (renie) ne tepricen e detyrimeve, per tu paguar nga aktiviteti</t>
  </si>
  <si>
    <t>(Rritje) / renie ne shpenzime te shtyra</t>
  </si>
  <si>
    <t>A K T I V E T</t>
  </si>
  <si>
    <r>
      <t xml:space="preserve">2010 </t>
    </r>
    <r>
      <rPr>
        <b/>
        <i/>
        <sz val="10"/>
        <color indexed="8"/>
        <rFont val="Garamond"/>
        <family val="1"/>
      </rPr>
      <t>ne Lek</t>
    </r>
  </si>
  <si>
    <r>
      <t xml:space="preserve">2009 </t>
    </r>
    <r>
      <rPr>
        <b/>
        <i/>
        <sz val="10"/>
        <color indexed="8"/>
        <rFont val="Garamond"/>
        <family val="1"/>
      </rPr>
      <t>ne Lek</t>
    </r>
  </si>
  <si>
    <t>PASQYRAT FINANCIARE</t>
  </si>
  <si>
    <t>(Mbështetur në Ligjin nr. 9228, datë 29.04.2004 “Për Kontabilitetin dhe Pasqyrat Financiare”, të ndryshuar, dhe në Standardet Kombëtare të Kontabilitetit – SKK 2)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</si>
</sst>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5" formatCode="_(* #,##0_);_(* \(#,##0\);_(* &quot;-&quot;??_);_(@_)"/>
    <numFmt numFmtId="166" formatCode="_-* #,##0_-;\-* #,##0_-;_-* &quot;-&quot;??_-;_-@_-"/>
    <numFmt numFmtId="167" formatCode="#,##0\ _);[Red]\(#,##0\ \)"/>
  </numFmts>
  <fonts count="41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0"/>
      <color indexed="8"/>
      <name val="MS Sans Serif"/>
      <family val="2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indexed="56"/>
      <name val="Calibri"/>
      <family val="2"/>
    </font>
    <font>
      <sz val="10"/>
      <name val="Arial"/>
      <family val="2"/>
    </font>
    <font>
      <b/>
      <sz val="11"/>
      <color theme="1"/>
      <name val="Garamond"/>
      <family val="1"/>
    </font>
    <font>
      <sz val="11"/>
      <color theme="1"/>
      <name val="Garamond"/>
      <family val="1"/>
    </font>
    <font>
      <sz val="11"/>
      <color indexed="10"/>
      <name val="Garamond"/>
      <family val="1"/>
    </font>
    <font>
      <sz val="10"/>
      <color rgb="FF7030A0"/>
      <name val="Garamond"/>
      <family val="1"/>
    </font>
    <font>
      <b/>
      <sz val="10"/>
      <name val="Garamond"/>
      <family val="1"/>
    </font>
    <font>
      <b/>
      <i/>
      <sz val="10"/>
      <name val="Garamond"/>
      <family val="1"/>
    </font>
    <font>
      <sz val="10"/>
      <name val="Garamond"/>
      <family val="1"/>
    </font>
    <font>
      <i/>
      <sz val="10"/>
      <color rgb="FF7030A0"/>
      <name val="Garamond"/>
      <family val="1"/>
    </font>
    <font>
      <i/>
      <sz val="10"/>
      <name val="Garamond"/>
      <family val="1"/>
    </font>
    <font>
      <b/>
      <i/>
      <sz val="10"/>
      <color theme="0" tint="-0.249977111117893"/>
      <name val="Garamond"/>
      <family val="1"/>
    </font>
    <font>
      <i/>
      <sz val="10"/>
      <color theme="0" tint="-0.249977111117893"/>
      <name val="Garamond"/>
      <family val="1"/>
    </font>
    <font>
      <b/>
      <sz val="10"/>
      <color rgb="FF0000FF"/>
      <name val="Garamond"/>
      <family val="1"/>
    </font>
    <font>
      <b/>
      <sz val="10"/>
      <color rgb="FF7030A0"/>
      <name val="Garamond"/>
      <family val="1"/>
    </font>
    <font>
      <u/>
      <sz val="10"/>
      <color indexed="12"/>
      <name val="Garamond"/>
      <family val="1"/>
    </font>
    <font>
      <b/>
      <u/>
      <sz val="10"/>
      <color indexed="12"/>
      <name val="Garamond"/>
      <family val="1"/>
    </font>
    <font>
      <i/>
      <sz val="10"/>
      <color indexed="8"/>
      <name val="Garamond"/>
      <family val="1"/>
    </font>
    <font>
      <sz val="10"/>
      <color indexed="8"/>
      <name val="Garamond"/>
      <family val="1"/>
    </font>
    <font>
      <b/>
      <i/>
      <sz val="10"/>
      <color indexed="12"/>
      <name val="Garamond"/>
      <family val="1"/>
    </font>
    <font>
      <sz val="10"/>
      <color theme="0" tint="-0.34998626667073579"/>
      <name val="Garamond"/>
      <family val="1"/>
    </font>
    <font>
      <b/>
      <sz val="10"/>
      <color indexed="8"/>
      <name val="Garamond"/>
      <family val="1"/>
    </font>
    <font>
      <b/>
      <i/>
      <sz val="10"/>
      <color indexed="8"/>
      <name val="Garamond"/>
      <family val="1"/>
    </font>
    <font>
      <i/>
      <sz val="10"/>
      <color theme="1"/>
      <name val="Garamond"/>
      <family val="1"/>
    </font>
    <font>
      <sz val="10"/>
      <color theme="1"/>
      <name val="Garamond"/>
      <family val="1"/>
    </font>
    <font>
      <b/>
      <sz val="10"/>
      <name val="Calibri"/>
      <family val="2"/>
      <scheme val="minor"/>
    </font>
    <font>
      <sz val="10"/>
      <color indexed="10"/>
      <name val="Calibri"/>
      <family val="2"/>
      <scheme val="minor"/>
    </font>
    <font>
      <sz val="14"/>
      <color indexed="8"/>
      <name val="MS Sans Serif"/>
      <family val="2"/>
    </font>
    <font>
      <b/>
      <sz val="14"/>
      <color indexed="8"/>
      <name val="Tahoma"/>
      <family val="2"/>
    </font>
    <font>
      <sz val="14"/>
      <color indexed="8"/>
      <name val="Tahoma"/>
      <family val="2"/>
    </font>
    <font>
      <b/>
      <sz val="12"/>
      <color indexed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mediumGray">
        <fgColor theme="0"/>
        <bgColor theme="0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5" fillId="0" borderId="0"/>
    <xf numFmtId="0" fontId="10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" fillId="0" borderId="0"/>
    <xf numFmtId="0" fontId="11" fillId="0" borderId="0"/>
  </cellStyleXfs>
  <cellXfs count="128">
    <xf numFmtId="0" fontId="0" fillId="0" borderId="0" xfId="0" applyNumberFormat="1" applyFill="1" applyBorder="1" applyAlignment="1" applyProtection="1"/>
    <xf numFmtId="0" fontId="13" fillId="3" borderId="0" xfId="8" applyFont="1" applyFill="1"/>
    <xf numFmtId="0" fontId="12" fillId="3" borderId="0" xfId="8" applyFont="1" applyFill="1" applyBorder="1" applyAlignment="1">
      <alignment horizontal="center"/>
    </xf>
    <xf numFmtId="0" fontId="12" fillId="3" borderId="0" xfId="8" applyFont="1" applyFill="1" applyAlignment="1">
      <alignment horizontal="center"/>
    </xf>
    <xf numFmtId="41" fontId="13" fillId="3" borderId="0" xfId="8" applyNumberFormat="1" applyFont="1" applyFill="1"/>
    <xf numFmtId="41" fontId="14" fillId="3" borderId="0" xfId="8" applyNumberFormat="1" applyFont="1" applyFill="1" applyAlignment="1">
      <alignment horizontal="center"/>
    </xf>
    <xf numFmtId="0" fontId="15" fillId="3" borderId="0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left" vertical="center" wrapText="1"/>
    </xf>
    <xf numFmtId="0" fontId="16" fillId="3" borderId="0" xfId="0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vertical="center"/>
    </xf>
    <xf numFmtId="0" fontId="16" fillId="3" borderId="0" xfId="0" applyFont="1" applyFill="1" applyBorder="1" applyAlignment="1">
      <alignment vertical="center"/>
    </xf>
    <xf numFmtId="0" fontId="18" fillId="4" borderId="0" xfId="0" applyFont="1" applyFill="1" applyBorder="1" applyAlignment="1">
      <alignment vertical="center"/>
    </xf>
    <xf numFmtId="0" fontId="18" fillId="3" borderId="0" xfId="0" applyFont="1" applyFill="1" applyBorder="1" applyAlignment="1">
      <alignment vertical="center"/>
    </xf>
    <xf numFmtId="0" fontId="16" fillId="5" borderId="0" xfId="0" applyFont="1" applyFill="1" applyBorder="1" applyAlignment="1">
      <alignment horizontal="left" vertical="center" wrapText="1"/>
    </xf>
    <xf numFmtId="0" fontId="17" fillId="5" borderId="0" xfId="0" applyFont="1" applyFill="1" applyBorder="1" applyAlignment="1">
      <alignment horizontal="center" vertical="center" wrapText="1"/>
    </xf>
    <xf numFmtId="43" fontId="16" fillId="5" borderId="0" xfId="1" applyFont="1" applyFill="1" applyBorder="1" applyAlignment="1">
      <alignment horizontal="right" vertical="center" wrapText="1"/>
    </xf>
    <xf numFmtId="0" fontId="16" fillId="3" borderId="0" xfId="0" applyFont="1" applyFill="1" applyBorder="1" applyAlignment="1">
      <alignment horizontal="left" vertical="center"/>
    </xf>
    <xf numFmtId="0" fontId="16" fillId="3" borderId="0" xfId="0" applyFont="1" applyFill="1" applyBorder="1" applyAlignment="1">
      <alignment horizontal="center" vertical="center"/>
    </xf>
    <xf numFmtId="41" fontId="16" fillId="3" borderId="0" xfId="1" applyNumberFormat="1" applyFont="1" applyFill="1" applyBorder="1" applyAlignment="1">
      <alignment horizontal="right" vertical="center"/>
    </xf>
    <xf numFmtId="41" fontId="18" fillId="3" borderId="0" xfId="1" applyNumberFormat="1" applyFont="1" applyFill="1" applyBorder="1" applyAlignment="1">
      <alignment horizontal="right" vertical="center"/>
    </xf>
    <xf numFmtId="0" fontId="16" fillId="4" borderId="0" xfId="0" applyFont="1" applyFill="1" applyBorder="1" applyAlignment="1">
      <alignment vertical="center"/>
    </xf>
    <xf numFmtId="0" fontId="18" fillId="3" borderId="0" xfId="0" applyFont="1" applyFill="1" applyBorder="1" applyAlignment="1">
      <alignment horizontal="left" vertical="center"/>
    </xf>
    <xf numFmtId="41" fontId="18" fillId="3" borderId="0" xfId="0" applyNumberFormat="1" applyFont="1" applyFill="1" applyBorder="1" applyAlignment="1">
      <alignment vertical="center"/>
    </xf>
    <xf numFmtId="0" fontId="19" fillId="3" borderId="0" xfId="0" applyFont="1" applyFill="1" applyBorder="1" applyAlignment="1">
      <alignment horizontal="center" vertical="center"/>
    </xf>
    <xf numFmtId="41" fontId="20" fillId="3" borderId="0" xfId="1" applyNumberFormat="1" applyFont="1" applyFill="1" applyBorder="1" applyAlignment="1">
      <alignment horizontal="right" vertical="center"/>
    </xf>
    <xf numFmtId="0" fontId="17" fillId="4" borderId="0" xfId="0" applyFont="1" applyFill="1" applyBorder="1" applyAlignment="1">
      <alignment vertical="center"/>
    </xf>
    <xf numFmtId="166" fontId="18" fillId="4" borderId="0" xfId="0" applyNumberFormat="1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0" fillId="3" borderId="0" xfId="0" applyFont="1" applyFill="1" applyBorder="1" applyAlignment="1">
      <alignment vertical="center"/>
    </xf>
    <xf numFmtId="166" fontId="16" fillId="4" borderId="0" xfId="0" applyNumberFormat="1" applyFont="1" applyFill="1" applyBorder="1" applyAlignment="1">
      <alignment vertical="center"/>
    </xf>
    <xf numFmtId="0" fontId="17" fillId="3" borderId="0" xfId="0" applyFont="1" applyFill="1" applyBorder="1" applyAlignment="1">
      <alignment horizontal="left" vertical="center"/>
    </xf>
    <xf numFmtId="0" fontId="17" fillId="3" borderId="0" xfId="0" applyFont="1" applyFill="1" applyBorder="1" applyAlignment="1">
      <alignment horizontal="center" vertical="center"/>
    </xf>
    <xf numFmtId="43" fontId="18" fillId="4" borderId="0" xfId="0" applyNumberFormat="1" applyFont="1" applyFill="1" applyBorder="1" applyAlignment="1">
      <alignment vertical="center"/>
    </xf>
    <xf numFmtId="43" fontId="16" fillId="4" borderId="0" xfId="1" applyFont="1" applyFill="1" applyBorder="1" applyAlignment="1">
      <alignment vertical="center"/>
    </xf>
    <xf numFmtId="43" fontId="16" fillId="4" borderId="0" xfId="0" applyNumberFormat="1" applyFont="1" applyFill="1" applyBorder="1" applyAlignment="1">
      <alignment vertical="center"/>
    </xf>
    <xf numFmtId="41" fontId="16" fillId="3" borderId="0" xfId="0" applyNumberFormat="1" applyFont="1" applyFill="1" applyBorder="1" applyAlignment="1">
      <alignment vertical="center"/>
    </xf>
    <xf numFmtId="41" fontId="18" fillId="3" borderId="0" xfId="1" applyNumberFormat="1" applyFont="1" applyFill="1" applyBorder="1" applyAlignment="1">
      <alignment vertical="center"/>
    </xf>
    <xf numFmtId="0" fontId="21" fillId="3" borderId="0" xfId="0" applyFont="1" applyFill="1" applyBorder="1" applyAlignment="1">
      <alignment horizontal="center" vertical="center"/>
    </xf>
    <xf numFmtId="41" fontId="22" fillId="3" borderId="0" xfId="1" applyNumberFormat="1" applyFont="1" applyFill="1" applyBorder="1" applyAlignment="1">
      <alignment vertical="center"/>
    </xf>
    <xf numFmtId="166" fontId="18" fillId="3" borderId="0" xfId="1" applyNumberFormat="1" applyFont="1" applyFill="1" applyBorder="1" applyAlignment="1">
      <alignment vertical="center"/>
    </xf>
    <xf numFmtId="0" fontId="15" fillId="3" borderId="0" xfId="0" applyFont="1" applyFill="1" applyAlignment="1">
      <alignment horizontal="center"/>
    </xf>
    <xf numFmtId="0" fontId="20" fillId="3" borderId="0" xfId="0" applyFont="1" applyFill="1"/>
    <xf numFmtId="0" fontId="17" fillId="3" borderId="0" xfId="0" applyFont="1" applyFill="1" applyAlignment="1">
      <alignment horizontal="center"/>
    </xf>
    <xf numFmtId="0" fontId="18" fillId="3" borderId="0" xfId="0" applyFont="1" applyFill="1"/>
    <xf numFmtId="0" fontId="18" fillId="3" borderId="0" xfId="0" applyFont="1" applyFill="1" applyBorder="1"/>
    <xf numFmtId="0" fontId="18" fillId="4" borderId="0" xfId="0" applyFont="1" applyFill="1"/>
    <xf numFmtId="0" fontId="16" fillId="3" borderId="0" xfId="0" applyFont="1" applyFill="1" applyAlignment="1">
      <alignment horizontal="center"/>
    </xf>
    <xf numFmtId="43" fontId="16" fillId="3" borderId="0" xfId="1" applyFont="1" applyFill="1" applyBorder="1" applyAlignment="1">
      <alignment horizontal="center" vertical="center"/>
    </xf>
    <xf numFmtId="43" fontId="16" fillId="4" borderId="0" xfId="1" applyFont="1" applyFill="1" applyBorder="1" applyAlignment="1">
      <alignment horizontal="center" vertical="center"/>
    </xf>
    <xf numFmtId="43" fontId="16" fillId="4" borderId="0" xfId="1" applyFont="1" applyFill="1" applyBorder="1" applyAlignment="1">
      <alignment horizontal="center" vertical="center" wrapText="1"/>
    </xf>
    <xf numFmtId="0" fontId="23" fillId="3" borderId="0" xfId="0" applyFont="1" applyFill="1" applyBorder="1" applyAlignment="1">
      <alignment horizontal="left" vertical="center" wrapText="1"/>
    </xf>
    <xf numFmtId="167" fontId="17" fillId="2" borderId="0" xfId="4" applyNumberFormat="1" applyFont="1" applyFill="1" applyBorder="1" applyAlignment="1" applyProtection="1">
      <alignment horizontal="center" vertical="center"/>
    </xf>
    <xf numFmtId="43" fontId="16" fillId="3" borderId="0" xfId="1" applyFont="1" applyFill="1" applyBorder="1" applyAlignment="1">
      <alignment horizontal="center" vertical="center" wrapText="1"/>
    </xf>
    <xf numFmtId="41" fontId="16" fillId="3" borderId="0" xfId="0" applyNumberFormat="1" applyFont="1" applyFill="1" applyAlignment="1">
      <alignment vertical="center"/>
    </xf>
    <xf numFmtId="165" fontId="16" fillId="4" borderId="0" xfId="1" applyNumberFormat="1" applyFont="1" applyFill="1" applyBorder="1" applyAlignment="1">
      <alignment horizontal="center" vertical="center" wrapText="1"/>
    </xf>
    <xf numFmtId="41" fontId="18" fillId="3" borderId="0" xfId="0" applyNumberFormat="1" applyFont="1" applyFill="1" applyBorder="1"/>
    <xf numFmtId="165" fontId="18" fillId="4" borderId="0" xfId="1" applyNumberFormat="1" applyFont="1" applyFill="1" applyBorder="1" applyAlignment="1">
      <alignment vertical="center"/>
    </xf>
    <xf numFmtId="0" fontId="16" fillId="3" borderId="0" xfId="0" applyFont="1" applyFill="1" applyBorder="1" applyAlignment="1">
      <alignment horizontal="justify" vertical="center"/>
    </xf>
    <xf numFmtId="41" fontId="16" fillId="3" borderId="0" xfId="0" applyNumberFormat="1" applyFont="1" applyFill="1" applyBorder="1"/>
    <xf numFmtId="49" fontId="17" fillId="3" borderId="0" xfId="0" applyNumberFormat="1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/>
    </xf>
    <xf numFmtId="0" fontId="24" fillId="3" borderId="0" xfId="0" applyFont="1" applyFill="1" applyBorder="1" applyAlignment="1">
      <alignment horizontal="center"/>
    </xf>
    <xf numFmtId="165" fontId="16" fillId="4" borderId="0" xfId="1" applyNumberFormat="1" applyFont="1" applyFill="1" applyBorder="1" applyAlignment="1">
      <alignment vertical="center"/>
    </xf>
    <xf numFmtId="0" fontId="16" fillId="3" borderId="0" xfId="0" applyFont="1" applyFill="1"/>
    <xf numFmtId="41" fontId="16" fillId="3" borderId="0" xfId="0" applyNumberFormat="1" applyFont="1" applyFill="1" applyBorder="1" applyAlignment="1">
      <alignment horizontal="right"/>
    </xf>
    <xf numFmtId="0" fontId="25" fillId="3" borderId="0" xfId="2" applyFont="1" applyFill="1" applyBorder="1" applyAlignment="1" applyProtection="1"/>
    <xf numFmtId="0" fontId="26" fillId="3" borderId="0" xfId="2" applyFont="1" applyFill="1" applyBorder="1" applyAlignment="1" applyProtection="1">
      <alignment horizontal="center"/>
    </xf>
    <xf numFmtId="43" fontId="25" fillId="3" borderId="0" xfId="1" applyFont="1" applyFill="1" applyBorder="1" applyAlignment="1" applyProtection="1"/>
    <xf numFmtId="43" fontId="25" fillId="4" borderId="0" xfId="1" applyFont="1" applyFill="1" applyBorder="1" applyAlignment="1" applyProtection="1"/>
    <xf numFmtId="166" fontId="18" fillId="3" borderId="0" xfId="1" applyNumberFormat="1" applyFont="1" applyFill="1"/>
    <xf numFmtId="166" fontId="18" fillId="3" borderId="0" xfId="1" applyNumberFormat="1" applyFont="1" applyFill="1" applyBorder="1"/>
    <xf numFmtId="166" fontId="18" fillId="4" borderId="0" xfId="1" applyNumberFormat="1" applyFont="1" applyFill="1"/>
    <xf numFmtId="166" fontId="17" fillId="3" borderId="0" xfId="0" applyNumberFormat="1" applyFont="1" applyFill="1"/>
    <xf numFmtId="166" fontId="17" fillId="3" borderId="0" xfId="0" applyNumberFormat="1" applyFont="1" applyFill="1" applyBorder="1"/>
    <xf numFmtId="166" fontId="17" fillId="4" borderId="0" xfId="0" applyNumberFormat="1" applyFont="1" applyFill="1"/>
    <xf numFmtId="166" fontId="18" fillId="3" borderId="0" xfId="0" applyNumberFormat="1" applyFont="1" applyFill="1"/>
    <xf numFmtId="166" fontId="18" fillId="3" borderId="0" xfId="0" applyNumberFormat="1" applyFont="1" applyFill="1" applyBorder="1"/>
    <xf numFmtId="166" fontId="18" fillId="4" borderId="0" xfId="0" applyNumberFormat="1" applyFont="1" applyFill="1"/>
    <xf numFmtId="0" fontId="15" fillId="3" borderId="0" xfId="0" applyNumberFormat="1" applyFont="1" applyFill="1" applyBorder="1" applyAlignment="1" applyProtection="1">
      <alignment horizontal="center"/>
    </xf>
    <xf numFmtId="0" fontId="27" fillId="3" borderId="0" xfId="0" applyNumberFormat="1" applyFont="1" applyFill="1" applyBorder="1" applyAlignment="1" applyProtection="1"/>
    <xf numFmtId="0" fontId="27" fillId="3" borderId="0" xfId="0" applyNumberFormat="1" applyFont="1" applyFill="1" applyBorder="1" applyAlignment="1" applyProtection="1">
      <alignment horizontal="center"/>
    </xf>
    <xf numFmtId="0" fontId="28" fillId="3" borderId="0" xfId="0" applyNumberFormat="1" applyFont="1" applyFill="1" applyBorder="1" applyAlignment="1" applyProtection="1"/>
    <xf numFmtId="0" fontId="28" fillId="4" borderId="0" xfId="0" applyNumberFormat="1" applyFont="1" applyFill="1" applyBorder="1" applyAlignment="1" applyProtection="1"/>
    <xf numFmtId="0" fontId="29" fillId="3" borderId="0" xfId="0" applyFont="1" applyFill="1" applyBorder="1" applyAlignment="1">
      <alignment vertical="center"/>
    </xf>
    <xf numFmtId="0" fontId="28" fillId="3" borderId="0" xfId="0" applyNumberFormat="1" applyFont="1" applyFill="1" applyBorder="1" applyAlignment="1" applyProtection="1">
      <alignment horizontal="center"/>
    </xf>
    <xf numFmtId="0" fontId="16" fillId="3" borderId="0" xfId="0" applyNumberFormat="1" applyFont="1" applyFill="1" applyBorder="1" applyAlignment="1">
      <alignment horizontal="center" vertical="center"/>
    </xf>
    <xf numFmtId="41" fontId="16" fillId="3" borderId="0" xfId="1" applyNumberFormat="1" applyFont="1" applyFill="1" applyBorder="1" applyAlignment="1">
      <alignment vertical="center"/>
    </xf>
    <xf numFmtId="0" fontId="18" fillId="3" borderId="0" xfId="0" applyFont="1" applyFill="1" applyBorder="1" applyAlignment="1">
      <alignment horizontal="center" vertical="center"/>
    </xf>
    <xf numFmtId="41" fontId="28" fillId="3" borderId="0" xfId="0" applyNumberFormat="1" applyFont="1" applyFill="1" applyBorder="1" applyAlignment="1" applyProtection="1"/>
    <xf numFmtId="41" fontId="16" fillId="3" borderId="0" xfId="0" applyNumberFormat="1" applyFont="1" applyFill="1" applyBorder="1" applyAlignment="1">
      <alignment horizontal="right" vertical="center"/>
    </xf>
    <xf numFmtId="165" fontId="16" fillId="5" borderId="0" xfId="1" applyNumberFormat="1" applyFont="1" applyFill="1" applyBorder="1" applyAlignment="1">
      <alignment horizontal="right" vertical="center" wrapText="1"/>
    </xf>
    <xf numFmtId="0" fontId="25" fillId="3" borderId="0" xfId="2" applyFont="1" applyFill="1" applyBorder="1" applyAlignment="1" applyProtection="1">
      <alignment vertical="center"/>
    </xf>
    <xf numFmtId="0" fontId="25" fillId="3" borderId="0" xfId="2" applyFont="1" applyFill="1" applyBorder="1" applyAlignment="1" applyProtection="1">
      <alignment horizontal="center" vertical="center"/>
    </xf>
    <xf numFmtId="41" fontId="30" fillId="3" borderId="0" xfId="2" applyNumberFormat="1" applyFont="1" applyFill="1" applyBorder="1" applyAlignment="1" applyProtection="1">
      <alignment vertical="center"/>
    </xf>
    <xf numFmtId="0" fontId="22" fillId="3" borderId="0" xfId="0" applyFont="1" applyFill="1" applyBorder="1" applyAlignment="1">
      <alignment horizontal="center" vertical="center"/>
    </xf>
    <xf numFmtId="0" fontId="32" fillId="3" borderId="0" xfId="8" applyFont="1" applyFill="1" applyBorder="1" applyAlignment="1">
      <alignment horizontal="right" wrapText="1"/>
    </xf>
    <xf numFmtId="0" fontId="31" fillId="3" borderId="0" xfId="8" applyFont="1" applyFill="1" applyBorder="1" applyAlignment="1">
      <alignment horizontal="right" wrapText="1"/>
    </xf>
    <xf numFmtId="0" fontId="31" fillId="3" borderId="0" xfId="8" applyFont="1" applyFill="1" applyBorder="1"/>
    <xf numFmtId="41" fontId="33" fillId="3" borderId="0" xfId="8" applyNumberFormat="1" applyFont="1" applyFill="1" applyBorder="1"/>
    <xf numFmtId="0" fontId="34" fillId="3" borderId="0" xfId="8" applyFont="1" applyFill="1" applyBorder="1"/>
    <xf numFmtId="41" fontId="34" fillId="3" borderId="0" xfId="8" applyNumberFormat="1" applyFont="1" applyFill="1" applyBorder="1"/>
    <xf numFmtId="0" fontId="34" fillId="3" borderId="0" xfId="8" applyFont="1" applyFill="1" applyBorder="1" applyAlignment="1">
      <alignment wrapText="1"/>
    </xf>
    <xf numFmtId="0" fontId="27" fillId="3" borderId="0" xfId="8" applyFont="1" applyFill="1" applyBorder="1" applyAlignment="1">
      <alignment wrapText="1"/>
    </xf>
    <xf numFmtId="41" fontId="31" fillId="3" borderId="0" xfId="8" applyNumberFormat="1" applyFont="1" applyFill="1" applyBorder="1"/>
    <xf numFmtId="0" fontId="27" fillId="3" borderId="0" xfId="8" applyFont="1" applyFill="1" applyBorder="1"/>
    <xf numFmtId="43" fontId="16" fillId="3" borderId="0" xfId="1" applyFont="1" applyFill="1" applyBorder="1" applyAlignment="1">
      <alignment horizontal="center" vertical="center"/>
    </xf>
    <xf numFmtId="0" fontId="12" fillId="3" borderId="0" xfId="8" applyFont="1" applyFill="1" applyBorder="1" applyAlignment="1">
      <alignment horizontal="center"/>
    </xf>
    <xf numFmtId="0" fontId="31" fillId="3" borderId="0" xfId="8" applyFont="1" applyFill="1" applyBorder="1" applyAlignment="1">
      <alignment horizontal="left" vertical="center"/>
    </xf>
    <xf numFmtId="0" fontId="35" fillId="3" borderId="0" xfId="3" applyFont="1" applyFill="1" applyBorder="1" applyAlignment="1">
      <alignment vertical="center"/>
    </xf>
    <xf numFmtId="0" fontId="8" fillId="3" borderId="0" xfId="3" applyFont="1" applyFill="1" applyBorder="1" applyAlignment="1">
      <alignment vertical="center"/>
    </xf>
    <xf numFmtId="4" fontId="8" fillId="3" borderId="0" xfId="3" applyNumberFormat="1" applyFont="1" applyFill="1" applyBorder="1" applyAlignment="1">
      <alignment vertical="center"/>
    </xf>
    <xf numFmtId="0" fontId="6" fillId="3" borderId="0" xfId="3" applyFont="1" applyFill="1" applyBorder="1" applyAlignment="1">
      <alignment horizontal="center" vertical="center" wrapText="1"/>
    </xf>
    <xf numFmtId="0" fontId="7" fillId="3" borderId="0" xfId="3" applyFont="1" applyFill="1" applyBorder="1" applyAlignment="1">
      <alignment horizontal="center" vertical="center" wrapText="1"/>
    </xf>
    <xf numFmtId="0" fontId="6" fillId="3" borderId="0" xfId="3" applyFont="1" applyFill="1" applyBorder="1" applyAlignment="1">
      <alignment vertical="center" wrapText="1"/>
    </xf>
    <xf numFmtId="41" fontId="7" fillId="3" borderId="0" xfId="3" applyNumberFormat="1" applyFont="1" applyFill="1" applyBorder="1" applyAlignment="1">
      <alignment horizontal="right" vertical="center" wrapText="1"/>
    </xf>
    <xf numFmtId="41" fontId="8" fillId="3" borderId="0" xfId="3" applyNumberFormat="1" applyFont="1" applyFill="1" applyBorder="1" applyAlignment="1">
      <alignment horizontal="right" vertical="center"/>
    </xf>
    <xf numFmtId="0" fontId="8" fillId="3" borderId="0" xfId="3" applyFont="1" applyFill="1" applyBorder="1" applyAlignment="1">
      <alignment horizontal="center" vertical="center"/>
    </xf>
    <xf numFmtId="41" fontId="6" fillId="3" borderId="0" xfId="3" applyNumberFormat="1" applyFont="1" applyFill="1" applyBorder="1" applyAlignment="1">
      <alignment horizontal="right" vertical="center" wrapText="1"/>
    </xf>
    <xf numFmtId="41" fontId="6" fillId="3" borderId="0" xfId="1" applyNumberFormat="1" applyFont="1" applyFill="1" applyBorder="1" applyAlignment="1">
      <alignment horizontal="right" vertical="center" wrapText="1"/>
    </xf>
    <xf numFmtId="41" fontId="9" fillId="3" borderId="0" xfId="3" applyNumberFormat="1" applyFont="1" applyFill="1" applyBorder="1" applyAlignment="1">
      <alignment horizontal="right" vertical="center"/>
    </xf>
    <xf numFmtId="41" fontId="36" fillId="3" borderId="0" xfId="3" applyNumberFormat="1" applyFont="1" applyFill="1" applyBorder="1" applyAlignment="1">
      <alignment horizontal="right" vertical="center" wrapText="1"/>
    </xf>
    <xf numFmtId="41" fontId="8" fillId="3" borderId="0" xfId="3" applyNumberFormat="1" applyFont="1" applyFill="1" applyBorder="1" applyAlignment="1">
      <alignment vertical="center"/>
    </xf>
    <xf numFmtId="0" fontId="37" fillId="0" borderId="0" xfId="0" applyNumberFormat="1" applyFont="1" applyFill="1" applyBorder="1" applyAlignment="1" applyProtection="1"/>
    <xf numFmtId="0" fontId="39" fillId="0" borderId="0" xfId="0" applyNumberFormat="1" applyFont="1" applyFill="1" applyBorder="1" applyAlignment="1" applyProtection="1">
      <alignment horizontal="center"/>
    </xf>
    <xf numFmtId="0" fontId="38" fillId="0" borderId="0" xfId="0" applyNumberFormat="1" applyFont="1" applyFill="1" applyBorder="1" applyAlignment="1" applyProtection="1">
      <alignment horizontal="center"/>
    </xf>
    <xf numFmtId="0" fontId="40" fillId="0" borderId="0" xfId="0" applyNumberFormat="1" applyFont="1" applyFill="1" applyBorder="1" applyAlignment="1" applyProtection="1">
      <alignment horizontal="center" wrapText="1"/>
    </xf>
    <xf numFmtId="49" fontId="18" fillId="3" borderId="0" xfId="0" applyNumberFormat="1" applyFont="1" applyFill="1" applyBorder="1" applyAlignment="1">
      <alignment horizontal="justify" vertical="center"/>
    </xf>
    <xf numFmtId="49" fontId="18" fillId="3" borderId="0" xfId="0" applyNumberFormat="1" applyFont="1" applyFill="1" applyBorder="1" applyAlignment="1">
      <alignment vertical="center"/>
    </xf>
  </cellXfs>
  <cellStyles count="10">
    <cellStyle name="Comma" xfId="1" builtinId="3"/>
    <cellStyle name="Comma 2" xfId="6"/>
    <cellStyle name="Heading 4 2" xfId="5"/>
    <cellStyle name="Hyperlink_Alpiq - Bilanci 09" xfId="2"/>
    <cellStyle name="Normal" xfId="0" builtinId="0"/>
    <cellStyle name="Normal 2" xfId="3"/>
    <cellStyle name="Normal 2 2" xfId="9"/>
    <cellStyle name="Normal 3" xfId="7"/>
    <cellStyle name="Normal 4" xfId="8"/>
    <cellStyle name="Normal_IFRS Reporting Pack 30.06.05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17</xdr:row>
      <xdr:rowOff>38100</xdr:rowOff>
    </xdr:from>
    <xdr:to>
      <xdr:col>5</xdr:col>
      <xdr:colOff>228600</xdr:colOff>
      <xdr:row>38</xdr:row>
      <xdr:rowOff>47625</xdr:rowOff>
    </xdr:to>
    <xdr:sp macro="" textlink="">
      <xdr:nvSpPr>
        <xdr:cNvPr id="3073" name="Text Box 1"/>
        <xdr:cNvSpPr txBox="1">
          <a:spLocks noChangeArrowheads="1"/>
        </xdr:cNvSpPr>
      </xdr:nvSpPr>
      <xdr:spPr bwMode="auto">
        <a:xfrm>
          <a:off x="914400" y="2790825"/>
          <a:ext cx="2971800" cy="34099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100" b="1" i="1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Të dhëna identifikuese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l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- </a:t>
          </a:r>
          <a:r>
            <a:rPr lang="en-US" sz="10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Emri              Gazeta Shqip Sh.p.k</a:t>
          </a:r>
        </a:p>
        <a:p>
          <a:pPr algn="l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- </a:t>
          </a:r>
          <a:r>
            <a:rPr lang="en-US" sz="10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NIPT             K61528011E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- </a:t>
          </a:r>
          <a:r>
            <a:rPr lang="en-US" sz="10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Adresa          Tirane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- </a:t>
          </a:r>
          <a:r>
            <a:rPr lang="en-US" sz="10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Data e krijimit</a:t>
          </a:r>
          <a:r>
            <a:rPr lang="en-US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    </a:t>
          </a:r>
          <a:r>
            <a:rPr lang="en-US" sz="10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02.03.2006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- </a:t>
          </a:r>
          <a:r>
            <a:rPr lang="en-US" sz="10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Nr Regj Tregt </a:t>
          </a:r>
          <a:r>
            <a:rPr lang="en-US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</a:t>
          </a:r>
          <a:r>
            <a:rPr lang="en-US" sz="10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35118</a:t>
          </a:r>
          <a:endParaRPr lang="en-US"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- Fusha e veprimtarisë</a:t>
          </a:r>
          <a:r>
            <a:rPr lang="en-US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 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Prodhimi dhe shperndarja e gazetave,librave,revistave dhe materialeve te tjera te lejuara me ligj.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</xdr:txBody>
    </xdr:sp>
    <xdr:clientData/>
  </xdr:twoCellAnchor>
  <xdr:twoCellAnchor>
    <xdr:from>
      <xdr:col>6</xdr:col>
      <xdr:colOff>0</xdr:colOff>
      <xdr:row>17</xdr:row>
      <xdr:rowOff>38100</xdr:rowOff>
    </xdr:from>
    <xdr:to>
      <xdr:col>11</xdr:col>
      <xdr:colOff>114300</xdr:colOff>
      <xdr:row>38</xdr:row>
      <xdr:rowOff>47625</xdr:rowOff>
    </xdr:to>
    <xdr:sp macro="" textlink="">
      <xdr:nvSpPr>
        <xdr:cNvPr id="3074" name="Text Box 2"/>
        <xdr:cNvSpPr txBox="1">
          <a:spLocks noChangeArrowheads="1"/>
        </xdr:cNvSpPr>
      </xdr:nvSpPr>
      <xdr:spPr bwMode="auto">
        <a:xfrm>
          <a:off x="4724400" y="2790825"/>
          <a:ext cx="3314700" cy="34099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100" b="1" i="1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Të dhëna të tjera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                                  </a:t>
          </a:r>
          <a:r>
            <a:rPr lang="en-US" sz="10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Individuale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- </a:t>
          </a:r>
          <a:r>
            <a:rPr lang="en-US" sz="10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Pasqyra financiare</a:t>
          </a:r>
          <a:r>
            <a:rPr lang="en-US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                                 </a:t>
          </a:r>
          <a:r>
            <a:rPr lang="en-US" sz="10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Të konsoliduara</a:t>
          </a:r>
          <a:endParaRPr lang="en-US"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- </a:t>
          </a:r>
          <a:r>
            <a:rPr lang="en-US" sz="10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Monedha    LEK</a:t>
          </a:r>
          <a:endParaRPr lang="en-US"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- </a:t>
          </a:r>
          <a:r>
            <a:rPr lang="en-US" sz="10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Rrumbullakimi _</a:t>
          </a:r>
          <a:r>
            <a:rPr lang="en-US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_________________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- </a:t>
          </a:r>
          <a:r>
            <a:rPr lang="en-US" sz="10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Periudha Kontabël 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Nga 01.01.2010   Deri 31.12.2010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- </a:t>
          </a:r>
          <a:r>
            <a:rPr lang="en-US" sz="10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Data e plotësimit të PF</a:t>
          </a:r>
          <a:r>
            <a:rPr lang="en-US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 </a:t>
          </a:r>
          <a:r>
            <a:rPr lang="en-US" sz="10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15.03.2011</a:t>
          </a:r>
        </a:p>
        <a:p>
          <a:pPr algn="l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588704</xdr:colOff>
      <xdr:row>0</xdr:row>
      <xdr:rowOff>1</xdr:rowOff>
    </xdr:from>
    <xdr:to>
      <xdr:col>6</xdr:col>
      <xdr:colOff>8302</xdr:colOff>
      <xdr:row>0</xdr:row>
      <xdr:rowOff>1</xdr:rowOff>
    </xdr:to>
    <xdr:sp macro="" textlink="">
      <xdr:nvSpPr>
        <xdr:cNvPr id="2" name="WordArt 16"/>
        <xdr:cNvSpPr>
          <a:spLocks noChangeArrowheads="1" noChangeShapeType="1"/>
        </xdr:cNvSpPr>
      </xdr:nvSpPr>
      <xdr:spPr bwMode="auto">
        <a:xfrm>
          <a:off x="2360354" y="1"/>
          <a:ext cx="2800973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2000" kern="10" spc="0">
              <a:ln w="9525">
                <a:noFill/>
                <a:round/>
                <a:headEnd/>
                <a:tailEnd/>
              </a:ln>
              <a:solidFill>
                <a:srgbClr val="C00000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Times New Roman"/>
              <a:cs typeface="Times New Roman"/>
            </a:rPr>
            <a:t>Te Ardhurat e Shpenzimet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9"/>
  <sheetViews>
    <sheetView tabSelected="1" zoomScale="85" zoomScaleNormal="85" workbookViewId="0">
      <selection activeCell="G13" sqref="G13"/>
    </sheetView>
  </sheetViews>
  <sheetFormatPr defaultRowHeight="12.75"/>
  <sheetData>
    <row r="2" spans="1:12" s="122" customFormat="1" ht="19.5"/>
    <row r="3" spans="1:12" s="122" customFormat="1" ht="19.5">
      <c r="A3" s="124" t="s">
        <v>162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1:12" s="122" customFormat="1" ht="19.5">
      <c r="B4" s="123"/>
    </row>
    <row r="5" spans="1:12" s="122" customFormat="1" ht="19.5">
      <c r="A5" s="125" t="s">
        <v>163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</row>
    <row r="6" spans="1:12" s="122" customFormat="1" ht="19.5">
      <c r="A6" s="125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</row>
    <row r="7" spans="1:12">
      <c r="A7" s="125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</row>
    <row r="8" spans="1:12">
      <c r="A8" s="125"/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</row>
    <row r="9" spans="1:12">
      <c r="A9" s="125"/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</row>
  </sheetData>
  <mergeCells count="2">
    <mergeCell ref="A3:L3"/>
    <mergeCell ref="A5:L9"/>
  </mergeCells>
  <pageMargins left="0.7" right="0.7" top="0.75" bottom="0.75" header="0.3" footer="0.3"/>
  <pageSetup paperSize="9"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H34"/>
  <sheetViews>
    <sheetView zoomScale="85" zoomScaleNormal="85" workbookViewId="0">
      <selection activeCell="D6" sqref="D6"/>
    </sheetView>
  </sheetViews>
  <sheetFormatPr defaultRowHeight="12.75" outlineLevelRow="1"/>
  <cols>
    <col min="1" max="1" width="7" style="40" bestFit="1" customWidth="1"/>
    <col min="2" max="2" width="35.7109375" style="43" customWidth="1"/>
    <col min="3" max="3" width="10.5703125" style="46" customWidth="1"/>
    <col min="4" max="4" width="17.28515625" style="43" customWidth="1"/>
    <col min="5" max="5" width="1.85546875" style="44" customWidth="1"/>
    <col min="6" max="7" width="18.42578125" style="43" customWidth="1"/>
    <col min="8" max="8" width="0.7109375" style="45" customWidth="1"/>
    <col min="9" max="16384" width="9.140625" style="43"/>
  </cols>
  <sheetData>
    <row r="1" spans="1:8">
      <c r="B1" s="41"/>
      <c r="C1" s="42"/>
    </row>
    <row r="2" spans="1:8" ht="14.45" customHeight="1">
      <c r="D2" s="105"/>
      <c r="E2" s="105"/>
      <c r="F2" s="105"/>
      <c r="G2" s="47"/>
      <c r="H2" s="48"/>
    </row>
    <row r="3" spans="1:8">
      <c r="B3" s="13" t="s">
        <v>20</v>
      </c>
      <c r="C3" s="14" t="s">
        <v>27</v>
      </c>
      <c r="D3" s="15" t="s">
        <v>109</v>
      </c>
      <c r="E3" s="15"/>
      <c r="F3" s="15" t="s">
        <v>21</v>
      </c>
      <c r="G3" s="15"/>
      <c r="H3" s="49"/>
    </row>
    <row r="4" spans="1:8">
      <c r="B4" s="50"/>
      <c r="C4" s="51"/>
      <c r="D4" s="52"/>
      <c r="E4" s="52"/>
      <c r="F4" s="52"/>
      <c r="G4" s="52"/>
      <c r="H4" s="49"/>
    </row>
    <row r="5" spans="1:8" ht="20.25" customHeight="1">
      <c r="B5" s="7" t="s">
        <v>0</v>
      </c>
      <c r="C5" s="8">
        <v>13</v>
      </c>
      <c r="D5" s="53">
        <v>89501448</v>
      </c>
      <c r="E5" s="22"/>
      <c r="F5" s="53">
        <v>95402803</v>
      </c>
      <c r="G5" s="53"/>
      <c r="H5" s="54"/>
    </row>
    <row r="6" spans="1:8" ht="14.45" customHeight="1">
      <c r="B6" s="12" t="s">
        <v>1</v>
      </c>
      <c r="C6" s="17"/>
      <c r="D6" s="55">
        <v>29643787</v>
      </c>
      <c r="E6" s="55"/>
      <c r="F6" s="55">
        <v>39056682</v>
      </c>
      <c r="G6" s="55"/>
      <c r="H6" s="56"/>
    </row>
    <row r="7" spans="1:8" ht="14.45" customHeight="1">
      <c r="B7" s="12" t="s">
        <v>2</v>
      </c>
      <c r="C7" s="17"/>
      <c r="D7" s="55">
        <v>59857661</v>
      </c>
      <c r="E7" s="55"/>
      <c r="F7" s="55">
        <v>56346121</v>
      </c>
      <c r="G7" s="55"/>
      <c r="H7" s="56"/>
    </row>
    <row r="8" spans="1:8">
      <c r="B8" s="12" t="s">
        <v>3</v>
      </c>
      <c r="C8" s="17"/>
      <c r="D8" s="55">
        <v>0</v>
      </c>
      <c r="E8" s="55"/>
      <c r="F8" s="55"/>
      <c r="G8" s="55"/>
      <c r="H8" s="56"/>
    </row>
    <row r="9" spans="1:8">
      <c r="B9" s="12" t="s">
        <v>4</v>
      </c>
      <c r="C9" s="17">
        <v>14</v>
      </c>
      <c r="D9" s="55">
        <v>-31296941</v>
      </c>
      <c r="E9" s="55"/>
      <c r="F9" s="55">
        <v>-37236625</v>
      </c>
      <c r="G9" s="55"/>
      <c r="H9" s="56"/>
    </row>
    <row r="10" spans="1:8" ht="14.45" customHeight="1">
      <c r="B10" s="57" t="s">
        <v>5</v>
      </c>
      <c r="C10" s="17">
        <v>15</v>
      </c>
      <c r="D10" s="58">
        <v>-15838082</v>
      </c>
      <c r="E10" s="58"/>
      <c r="F10" s="58">
        <v>-15216131</v>
      </c>
      <c r="G10" s="58"/>
      <c r="H10" s="56"/>
    </row>
    <row r="11" spans="1:8" ht="14.45" customHeight="1" outlineLevel="1">
      <c r="B11" s="126" t="s">
        <v>6</v>
      </c>
      <c r="C11" s="59"/>
      <c r="D11" s="55">
        <v>-13735270</v>
      </c>
      <c r="E11" s="55"/>
      <c r="F11" s="55">
        <v>-13052000</v>
      </c>
      <c r="G11" s="55"/>
      <c r="H11" s="56"/>
    </row>
    <row r="12" spans="1:8" ht="14.45" customHeight="1" outlineLevel="1">
      <c r="B12" s="127" t="s">
        <v>7</v>
      </c>
      <c r="C12" s="59"/>
      <c r="D12" s="55">
        <v>-2102812</v>
      </c>
      <c r="E12" s="55"/>
      <c r="F12" s="55">
        <v>-2164131</v>
      </c>
      <c r="G12" s="55"/>
      <c r="H12" s="56"/>
    </row>
    <row r="13" spans="1:8" ht="14.45" customHeight="1" outlineLevel="1">
      <c r="B13" s="127" t="s">
        <v>8</v>
      </c>
      <c r="C13" s="59"/>
      <c r="D13" s="55">
        <v>0</v>
      </c>
      <c r="E13" s="55"/>
      <c r="F13" s="55"/>
      <c r="G13" s="55"/>
      <c r="H13" s="56"/>
    </row>
    <row r="14" spans="1:8" ht="14.45" customHeight="1">
      <c r="A14" s="60"/>
      <c r="B14" s="12" t="s">
        <v>9</v>
      </c>
      <c r="C14" s="17">
        <v>16</v>
      </c>
      <c r="D14" s="55">
        <v>-2277617</v>
      </c>
      <c r="E14" s="55"/>
      <c r="F14" s="55">
        <v>-2473587</v>
      </c>
      <c r="G14" s="55"/>
      <c r="H14" s="56"/>
    </row>
    <row r="15" spans="1:8" ht="14.45" customHeight="1">
      <c r="A15" s="60"/>
      <c r="B15" s="12" t="s">
        <v>10</v>
      </c>
      <c r="C15" s="17">
        <v>17</v>
      </c>
      <c r="D15" s="55">
        <v>-35366182</v>
      </c>
      <c r="E15" s="55"/>
      <c r="F15" s="55">
        <v>-21406668</v>
      </c>
      <c r="G15" s="55"/>
      <c r="H15" s="56"/>
    </row>
    <row r="16" spans="1:8" ht="14.45" customHeight="1">
      <c r="A16" s="61"/>
      <c r="B16" s="10" t="s">
        <v>11</v>
      </c>
      <c r="C16" s="17"/>
      <c r="D16" s="58">
        <v>-84778822</v>
      </c>
      <c r="E16" s="58"/>
      <c r="F16" s="58">
        <v>-76333011</v>
      </c>
      <c r="G16" s="58"/>
      <c r="H16" s="62"/>
    </row>
    <row r="17" spans="1:8">
      <c r="A17" s="60"/>
      <c r="B17" s="10" t="s">
        <v>12</v>
      </c>
      <c r="C17" s="17"/>
      <c r="D17" s="58">
        <v>4722626</v>
      </c>
      <c r="E17" s="58"/>
      <c r="F17" s="58">
        <v>19069792</v>
      </c>
      <c r="G17" s="58"/>
      <c r="H17" s="62"/>
    </row>
    <row r="18" spans="1:8" s="63" customFormat="1">
      <c r="A18" s="61"/>
      <c r="B18" s="21" t="s">
        <v>22</v>
      </c>
      <c r="C18" s="17"/>
      <c r="D18" s="55">
        <v>0</v>
      </c>
      <c r="E18" s="55"/>
      <c r="F18" s="55">
        <v>0</v>
      </c>
      <c r="G18" s="55"/>
      <c r="H18" s="56"/>
    </row>
    <row r="19" spans="1:8" s="63" customFormat="1">
      <c r="A19" s="61"/>
      <c r="B19" s="12" t="s">
        <v>23</v>
      </c>
      <c r="C19" s="17"/>
      <c r="D19" s="55">
        <v>0</v>
      </c>
      <c r="E19" s="55"/>
      <c r="F19" s="55">
        <v>0</v>
      </c>
      <c r="G19" s="55"/>
      <c r="H19" s="56"/>
    </row>
    <row r="20" spans="1:8" s="63" customFormat="1" ht="14.45" customHeight="1">
      <c r="A20" s="61"/>
      <c r="B20" s="10" t="s">
        <v>13</v>
      </c>
      <c r="C20" s="17"/>
      <c r="D20" s="55"/>
      <c r="E20" s="55"/>
      <c r="F20" s="55">
        <v>-1773</v>
      </c>
      <c r="G20" s="55"/>
      <c r="H20" s="62"/>
    </row>
    <row r="21" spans="1:8">
      <c r="A21" s="60"/>
      <c r="B21" s="12" t="s">
        <v>24</v>
      </c>
      <c r="C21" s="17"/>
      <c r="D21" s="55">
        <v>0</v>
      </c>
      <c r="E21" s="55"/>
      <c r="F21" s="55"/>
      <c r="G21" s="55"/>
      <c r="H21" s="56"/>
    </row>
    <row r="22" spans="1:8" ht="14.45" customHeight="1">
      <c r="A22" s="60"/>
      <c r="B22" s="12" t="s">
        <v>14</v>
      </c>
      <c r="C22" s="17">
        <v>18</v>
      </c>
      <c r="D22" s="55">
        <v>943</v>
      </c>
      <c r="E22" s="55"/>
      <c r="F22" s="55">
        <v>4246</v>
      </c>
      <c r="G22" s="55"/>
      <c r="H22" s="56"/>
    </row>
    <row r="23" spans="1:8" ht="14.45" customHeight="1">
      <c r="A23" s="60"/>
      <c r="B23" s="12" t="s">
        <v>15</v>
      </c>
      <c r="C23" s="17">
        <v>19</v>
      </c>
      <c r="D23" s="55">
        <v>-125758</v>
      </c>
      <c r="E23" s="55"/>
      <c r="F23" s="55">
        <v>-68499</v>
      </c>
      <c r="G23" s="55"/>
      <c r="H23" s="56"/>
    </row>
    <row r="24" spans="1:8" ht="14.45" customHeight="1">
      <c r="A24" s="60"/>
      <c r="B24" s="12" t="s">
        <v>16</v>
      </c>
      <c r="C24" s="17">
        <v>20</v>
      </c>
      <c r="D24" s="55">
        <v>-168333</v>
      </c>
      <c r="E24" s="55"/>
      <c r="F24" s="55">
        <v>62480</v>
      </c>
      <c r="G24" s="55"/>
      <c r="H24" s="56"/>
    </row>
    <row r="25" spans="1:8">
      <c r="A25" s="60"/>
      <c r="B25" s="10" t="s">
        <v>17</v>
      </c>
      <c r="C25" s="17"/>
      <c r="D25" s="58">
        <v>-293148</v>
      </c>
      <c r="E25" s="55"/>
      <c r="F25" s="55">
        <v>-1773</v>
      </c>
      <c r="G25" s="55"/>
      <c r="H25" s="62"/>
    </row>
    <row r="26" spans="1:8" ht="23.25" customHeight="1">
      <c r="A26" s="60"/>
      <c r="B26" s="9" t="s">
        <v>18</v>
      </c>
      <c r="C26" s="31"/>
      <c r="D26" s="55">
        <v>4429478</v>
      </c>
      <c r="E26" s="55"/>
      <c r="F26" s="55">
        <v>19068019</v>
      </c>
      <c r="G26" s="55"/>
      <c r="H26" s="62"/>
    </row>
    <row r="27" spans="1:8" ht="14.45" customHeight="1">
      <c r="A27" s="60"/>
      <c r="B27" s="12" t="s">
        <v>19</v>
      </c>
      <c r="C27" s="17">
        <v>21</v>
      </c>
      <c r="D27" s="55">
        <v>-850744</v>
      </c>
      <c r="E27" s="55"/>
      <c r="F27" s="55">
        <v>-495458</v>
      </c>
      <c r="G27" s="55"/>
      <c r="H27" s="56"/>
    </row>
    <row r="28" spans="1:8">
      <c r="A28" s="60"/>
      <c r="B28" s="43" t="s">
        <v>26</v>
      </c>
      <c r="D28" s="55">
        <v>0</v>
      </c>
      <c r="E28" s="55"/>
      <c r="F28" s="55">
        <v>0</v>
      </c>
      <c r="G28" s="55"/>
      <c r="H28" s="62"/>
    </row>
    <row r="29" spans="1:8" ht="21" customHeight="1">
      <c r="A29" s="61"/>
      <c r="B29" s="16" t="s">
        <v>25</v>
      </c>
      <c r="C29" s="17"/>
      <c r="D29" s="64">
        <f>D26+D27</f>
        <v>3578734</v>
      </c>
      <c r="E29" s="58"/>
      <c r="F29" s="58">
        <f>F26+F27</f>
        <v>18572561</v>
      </c>
      <c r="G29" s="58"/>
      <c r="H29" s="62"/>
    </row>
    <row r="30" spans="1:8">
      <c r="B30" s="65"/>
      <c r="C30" s="66"/>
      <c r="D30" s="67"/>
      <c r="E30" s="67"/>
      <c r="F30" s="67"/>
      <c r="G30" s="67"/>
      <c r="H30" s="68"/>
    </row>
    <row r="31" spans="1:8">
      <c r="D31" s="69"/>
      <c r="E31" s="70"/>
      <c r="F31" s="69"/>
      <c r="G31" s="69"/>
      <c r="H31" s="71"/>
    </row>
    <row r="33" spans="2:8">
      <c r="B33" s="46"/>
      <c r="D33" s="72"/>
      <c r="E33" s="73"/>
      <c r="F33" s="72"/>
      <c r="G33" s="72"/>
      <c r="H33" s="74"/>
    </row>
    <row r="34" spans="2:8">
      <c r="D34" s="75"/>
      <c r="E34" s="76"/>
      <c r="F34" s="75"/>
      <c r="G34" s="75"/>
      <c r="H34" s="77"/>
    </row>
  </sheetData>
  <mergeCells count="1">
    <mergeCell ref="D2:F2"/>
  </mergeCells>
  <pageMargins left="0.7" right="0.7" top="0.75" bottom="0.75" header="0.3" footer="0.3"/>
  <pageSetup scale="98" orientation="portrait" r:id="rId1"/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I60"/>
  <sheetViews>
    <sheetView zoomScale="85" zoomScaleNormal="85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43" sqref="D43"/>
    </sheetView>
  </sheetViews>
  <sheetFormatPr defaultRowHeight="12.75" outlineLevelRow="1"/>
  <cols>
    <col min="1" max="1" width="6.28515625" style="78" customWidth="1"/>
    <col min="2" max="2" width="38" style="81" customWidth="1"/>
    <col min="3" max="3" width="10.5703125" style="84" customWidth="1"/>
    <col min="4" max="4" width="16.85546875" style="81" customWidth="1"/>
    <col min="5" max="5" width="17.42578125" style="81" bestFit="1" customWidth="1"/>
    <col min="6" max="6" width="17.42578125" style="81" customWidth="1"/>
    <col min="7" max="7" width="0.5703125" style="82" customWidth="1"/>
    <col min="8" max="8" width="10" style="81" bestFit="1" customWidth="1"/>
    <col min="9" max="9" width="10.5703125" style="81" bestFit="1" customWidth="1"/>
    <col min="10" max="16384" width="9.140625" style="81"/>
  </cols>
  <sheetData>
    <row r="1" spans="1:9">
      <c r="B1" s="79" t="s">
        <v>69</v>
      </c>
      <c r="C1" s="80"/>
    </row>
    <row r="2" spans="1:9">
      <c r="B2" s="8"/>
      <c r="C2" s="8"/>
      <c r="D2" s="83"/>
      <c r="E2" s="10"/>
      <c r="F2" s="10"/>
    </row>
    <row r="3" spans="1:9" ht="15" customHeight="1">
      <c r="A3" s="60"/>
      <c r="B3" s="13" t="s">
        <v>159</v>
      </c>
      <c r="C3" s="14" t="s">
        <v>27</v>
      </c>
      <c r="D3" s="15" t="s">
        <v>109</v>
      </c>
      <c r="E3" s="15" t="s">
        <v>21</v>
      </c>
      <c r="F3" s="15"/>
    </row>
    <row r="4" spans="1:9">
      <c r="B4" s="8"/>
      <c r="D4" s="85"/>
      <c r="E4" s="85"/>
      <c r="F4" s="85"/>
    </row>
    <row r="5" spans="1:9">
      <c r="B5" s="10" t="s">
        <v>28</v>
      </c>
      <c r="C5" s="17">
        <v>4</v>
      </c>
      <c r="D5" s="86">
        <v>2762410</v>
      </c>
      <c r="E5" s="86">
        <v>8124209</v>
      </c>
      <c r="F5" s="86"/>
    </row>
    <row r="6" spans="1:9">
      <c r="B6" s="10" t="s">
        <v>29</v>
      </c>
      <c r="C6" s="17"/>
      <c r="D6" s="36">
        <v>0</v>
      </c>
      <c r="E6" s="36">
        <v>0</v>
      </c>
      <c r="F6" s="36"/>
    </row>
    <row r="7" spans="1:9" outlineLevel="1">
      <c r="B7" s="12" t="s">
        <v>30</v>
      </c>
      <c r="C7" s="87"/>
      <c r="D7" s="36">
        <v>0</v>
      </c>
      <c r="E7" s="36">
        <v>0</v>
      </c>
      <c r="F7" s="36"/>
    </row>
    <row r="8" spans="1:9" outlineLevel="1">
      <c r="B8" s="12" t="s">
        <v>31</v>
      </c>
      <c r="C8" s="87"/>
      <c r="D8" s="36">
        <v>0</v>
      </c>
      <c r="E8" s="36">
        <v>0</v>
      </c>
      <c r="F8" s="36"/>
    </row>
    <row r="9" spans="1:9">
      <c r="B9" s="10" t="s">
        <v>32</v>
      </c>
      <c r="C9" s="17"/>
      <c r="D9" s="86">
        <v>2762410</v>
      </c>
      <c r="E9" s="86">
        <v>8124209</v>
      </c>
      <c r="F9" s="86"/>
    </row>
    <row r="10" spans="1:9">
      <c r="B10" s="10" t="s">
        <v>33</v>
      </c>
      <c r="C10" s="17"/>
      <c r="D10" s="86">
        <v>19404460</v>
      </c>
      <c r="E10" s="86">
        <v>14977849</v>
      </c>
      <c r="F10" s="86"/>
      <c r="I10" s="88"/>
    </row>
    <row r="11" spans="1:9" outlineLevel="1">
      <c r="B11" s="12" t="s">
        <v>34</v>
      </c>
      <c r="C11" s="87">
        <v>5</v>
      </c>
      <c r="D11" s="36">
        <v>19404460</v>
      </c>
      <c r="E11" s="36">
        <v>14977849</v>
      </c>
      <c r="F11" s="36"/>
    </row>
    <row r="12" spans="1:9" outlineLevel="1">
      <c r="B12" s="12" t="s">
        <v>35</v>
      </c>
      <c r="C12" s="87"/>
      <c r="D12" s="36">
        <v>0</v>
      </c>
      <c r="E12" s="36">
        <v>0</v>
      </c>
      <c r="F12" s="36"/>
    </row>
    <row r="13" spans="1:9" outlineLevel="1">
      <c r="B13" s="12" t="s">
        <v>36</v>
      </c>
      <c r="C13" s="87"/>
      <c r="D13" s="36">
        <v>0</v>
      </c>
      <c r="E13" s="36">
        <v>0</v>
      </c>
      <c r="F13" s="36"/>
    </row>
    <row r="14" spans="1:9" outlineLevel="1">
      <c r="B14" s="12" t="s">
        <v>37</v>
      </c>
      <c r="C14" s="87"/>
      <c r="D14" s="36">
        <v>0</v>
      </c>
      <c r="E14" s="36">
        <v>0</v>
      </c>
      <c r="F14" s="36"/>
    </row>
    <row r="15" spans="1:9">
      <c r="B15" s="10" t="s">
        <v>32</v>
      </c>
      <c r="C15" s="17"/>
      <c r="D15" s="86">
        <v>19404460</v>
      </c>
      <c r="E15" s="86">
        <v>14977849</v>
      </c>
      <c r="F15" s="86"/>
    </row>
    <row r="16" spans="1:9">
      <c r="B16" s="10" t="s">
        <v>38</v>
      </c>
      <c r="C16" s="17">
        <v>6</v>
      </c>
      <c r="D16" s="86">
        <v>1230726</v>
      </c>
      <c r="E16" s="86">
        <v>1811906</v>
      </c>
      <c r="F16" s="86"/>
      <c r="I16" s="88"/>
    </row>
    <row r="17" spans="2:8" outlineLevel="1">
      <c r="B17" s="12" t="s">
        <v>39</v>
      </c>
      <c r="C17" s="87"/>
      <c r="D17" s="36">
        <v>301456</v>
      </c>
      <c r="E17" s="36">
        <v>479325</v>
      </c>
      <c r="F17" s="36"/>
    </row>
    <row r="18" spans="2:8" outlineLevel="1">
      <c r="B18" s="12" t="s">
        <v>40</v>
      </c>
      <c r="C18" s="87"/>
      <c r="D18" s="36">
        <v>0</v>
      </c>
      <c r="E18" s="36">
        <v>0</v>
      </c>
      <c r="F18" s="36"/>
    </row>
    <row r="19" spans="2:8" outlineLevel="1">
      <c r="B19" s="12" t="s">
        <v>41</v>
      </c>
      <c r="C19" s="87"/>
      <c r="D19" s="36">
        <v>0</v>
      </c>
      <c r="E19" s="36">
        <v>0</v>
      </c>
      <c r="F19" s="36"/>
    </row>
    <row r="20" spans="2:8" outlineLevel="1">
      <c r="B20" s="12" t="s">
        <v>42</v>
      </c>
      <c r="C20" s="87"/>
      <c r="D20" s="36">
        <v>929270</v>
      </c>
      <c r="E20" s="36">
        <v>1287613</v>
      </c>
      <c r="F20" s="36"/>
    </row>
    <row r="21" spans="2:8" outlineLevel="1">
      <c r="B21" s="12" t="s">
        <v>43</v>
      </c>
      <c r="C21" s="87"/>
      <c r="D21" s="36">
        <v>0</v>
      </c>
      <c r="E21" s="36">
        <v>44968</v>
      </c>
      <c r="F21" s="36"/>
    </row>
    <row r="22" spans="2:8" outlineLevel="1">
      <c r="B22" s="12" t="s">
        <v>44</v>
      </c>
      <c r="C22" s="87"/>
      <c r="D22" s="36">
        <v>0</v>
      </c>
      <c r="E22" s="36">
        <v>0</v>
      </c>
      <c r="F22" s="36"/>
    </row>
    <row r="23" spans="2:8">
      <c r="B23" s="10" t="s">
        <v>32</v>
      </c>
      <c r="C23" s="17"/>
      <c r="D23" s="86">
        <v>1230726</v>
      </c>
      <c r="E23" s="86">
        <v>1811906</v>
      </c>
      <c r="F23" s="86"/>
    </row>
    <row r="24" spans="2:8">
      <c r="B24" s="12" t="s">
        <v>45</v>
      </c>
      <c r="C24" s="17"/>
      <c r="D24" s="36">
        <v>0</v>
      </c>
      <c r="E24" s="36">
        <v>0</v>
      </c>
      <c r="F24" s="36"/>
    </row>
    <row r="25" spans="2:8">
      <c r="B25" s="12" t="s">
        <v>46</v>
      </c>
      <c r="C25" s="17"/>
      <c r="D25" s="36">
        <v>0</v>
      </c>
      <c r="E25" s="36">
        <v>0</v>
      </c>
      <c r="F25" s="36"/>
    </row>
    <row r="26" spans="2:8">
      <c r="B26" s="12" t="s">
        <v>47</v>
      </c>
      <c r="C26" s="17">
        <v>7</v>
      </c>
      <c r="D26" s="36">
        <v>1507519</v>
      </c>
      <c r="E26" s="36">
        <v>2872354</v>
      </c>
      <c r="F26" s="36"/>
      <c r="H26" s="88"/>
    </row>
    <row r="27" spans="2:8">
      <c r="B27" s="10" t="s">
        <v>48</v>
      </c>
      <c r="C27" s="17"/>
      <c r="D27" s="86">
        <v>24905115</v>
      </c>
      <c r="E27" s="86">
        <v>27786318</v>
      </c>
      <c r="F27" s="86"/>
      <c r="H27" s="88"/>
    </row>
    <row r="28" spans="2:8">
      <c r="B28" s="10" t="s">
        <v>49</v>
      </c>
      <c r="C28" s="17"/>
      <c r="D28" s="35">
        <v>8437384</v>
      </c>
      <c r="E28" s="35">
        <v>10440102</v>
      </c>
      <c r="F28" s="35"/>
    </row>
    <row r="29" spans="2:8">
      <c r="B29" s="10" t="s">
        <v>50</v>
      </c>
      <c r="C29" s="17"/>
      <c r="D29" s="86">
        <v>0</v>
      </c>
      <c r="E29" s="86">
        <v>0</v>
      </c>
      <c r="F29" s="86"/>
    </row>
    <row r="30" spans="2:8" outlineLevel="1">
      <c r="B30" s="12" t="s">
        <v>51</v>
      </c>
      <c r="C30" s="87"/>
      <c r="D30" s="36">
        <v>0</v>
      </c>
      <c r="E30" s="86">
        <v>0</v>
      </c>
      <c r="F30" s="86"/>
    </row>
    <row r="31" spans="2:8" outlineLevel="1">
      <c r="B31" s="12" t="s">
        <v>52</v>
      </c>
      <c r="C31" s="87"/>
      <c r="D31" s="36">
        <v>0</v>
      </c>
      <c r="E31" s="86">
        <v>0</v>
      </c>
      <c r="F31" s="86"/>
    </row>
    <row r="32" spans="2:8" outlineLevel="1">
      <c r="B32" s="12" t="s">
        <v>53</v>
      </c>
      <c r="C32" s="87"/>
      <c r="D32" s="36">
        <v>0</v>
      </c>
      <c r="E32" s="86">
        <v>0</v>
      </c>
      <c r="F32" s="86"/>
    </row>
    <row r="33" spans="2:6" outlineLevel="1">
      <c r="B33" s="12" t="s">
        <v>54</v>
      </c>
      <c r="C33" s="87"/>
      <c r="D33" s="36">
        <v>0</v>
      </c>
      <c r="E33" s="86">
        <v>0</v>
      </c>
      <c r="F33" s="86"/>
    </row>
    <row r="34" spans="2:6">
      <c r="B34" s="10" t="s">
        <v>32</v>
      </c>
      <c r="C34" s="17"/>
      <c r="D34" s="89">
        <v>0</v>
      </c>
      <c r="E34" s="86">
        <v>0</v>
      </c>
      <c r="F34" s="86"/>
    </row>
    <row r="35" spans="2:6">
      <c r="B35" s="10" t="s">
        <v>55</v>
      </c>
      <c r="C35" s="17">
        <v>8</v>
      </c>
      <c r="D35" s="86">
        <v>8437384</v>
      </c>
      <c r="E35" s="86">
        <v>10440102</v>
      </c>
      <c r="F35" s="86"/>
    </row>
    <row r="36" spans="2:6" outlineLevel="1">
      <c r="B36" s="12" t="s">
        <v>56</v>
      </c>
      <c r="C36" s="87"/>
      <c r="D36" s="36">
        <v>0</v>
      </c>
      <c r="E36" s="86">
        <v>0</v>
      </c>
      <c r="F36" s="86"/>
    </row>
    <row r="37" spans="2:6" outlineLevel="1">
      <c r="B37" s="12" t="s">
        <v>57</v>
      </c>
      <c r="C37" s="87"/>
      <c r="D37" s="36">
        <v>0</v>
      </c>
      <c r="E37" s="86">
        <v>0</v>
      </c>
      <c r="F37" s="86"/>
    </row>
    <row r="38" spans="2:6" outlineLevel="1">
      <c r="B38" s="12" t="s">
        <v>58</v>
      </c>
      <c r="C38" s="87"/>
      <c r="D38" s="36">
        <v>241408</v>
      </c>
      <c r="E38" s="36">
        <v>301760</v>
      </c>
      <c r="F38" s="36"/>
    </row>
    <row r="39" spans="2:6" outlineLevel="1">
      <c r="B39" s="12" t="s">
        <v>59</v>
      </c>
      <c r="C39" s="87"/>
      <c r="D39" s="36">
        <v>8195976</v>
      </c>
      <c r="E39" s="36">
        <v>10138342</v>
      </c>
      <c r="F39" s="36"/>
    </row>
    <row r="40" spans="2:6">
      <c r="B40" s="10" t="s">
        <v>32</v>
      </c>
      <c r="C40" s="17"/>
      <c r="D40" s="86">
        <v>8437384</v>
      </c>
      <c r="E40" s="86">
        <v>10440102</v>
      </c>
      <c r="F40" s="86"/>
    </row>
    <row r="41" spans="2:6">
      <c r="B41" s="10" t="s">
        <v>60</v>
      </c>
      <c r="C41" s="17"/>
      <c r="D41" s="36">
        <v>0</v>
      </c>
      <c r="E41" s="36">
        <v>0</v>
      </c>
      <c r="F41" s="36"/>
    </row>
    <row r="42" spans="2:6">
      <c r="B42" s="10" t="s">
        <v>61</v>
      </c>
      <c r="C42" s="17"/>
      <c r="D42" s="36">
        <v>0</v>
      </c>
      <c r="E42" s="36">
        <v>0</v>
      </c>
      <c r="F42" s="36"/>
    </row>
    <row r="43" spans="2:6" outlineLevel="1">
      <c r="B43" s="12" t="s">
        <v>62</v>
      </c>
      <c r="C43" s="87"/>
      <c r="D43" s="36">
        <v>0</v>
      </c>
      <c r="E43" s="36">
        <v>0</v>
      </c>
      <c r="F43" s="36"/>
    </row>
    <row r="44" spans="2:6" outlineLevel="1">
      <c r="B44" s="12" t="s">
        <v>63</v>
      </c>
      <c r="C44" s="87"/>
      <c r="D44" s="36">
        <v>0</v>
      </c>
      <c r="E44" s="36">
        <v>0</v>
      </c>
      <c r="F44" s="36"/>
    </row>
    <row r="45" spans="2:6" outlineLevel="1">
      <c r="B45" s="12" t="s">
        <v>64</v>
      </c>
      <c r="C45" s="87"/>
      <c r="D45" s="36">
        <v>0</v>
      </c>
      <c r="E45" s="36">
        <v>0</v>
      </c>
      <c r="F45" s="36"/>
    </row>
    <row r="46" spans="2:6">
      <c r="B46" s="10" t="s">
        <v>32</v>
      </c>
      <c r="C46" s="17"/>
      <c r="D46" s="36">
        <v>0</v>
      </c>
      <c r="E46" s="36">
        <v>0</v>
      </c>
      <c r="F46" s="36"/>
    </row>
    <row r="47" spans="2:6">
      <c r="B47" s="12" t="s">
        <v>65</v>
      </c>
      <c r="C47" s="17"/>
      <c r="D47" s="36">
        <v>0</v>
      </c>
      <c r="E47" s="36">
        <v>0</v>
      </c>
      <c r="F47" s="36"/>
    </row>
    <row r="48" spans="2:6">
      <c r="B48" s="12" t="s">
        <v>66</v>
      </c>
      <c r="C48" s="17"/>
      <c r="D48" s="36">
        <v>0</v>
      </c>
      <c r="E48" s="36">
        <v>0</v>
      </c>
      <c r="F48" s="36"/>
    </row>
    <row r="49" spans="2:6">
      <c r="B49" s="10" t="s">
        <v>67</v>
      </c>
      <c r="C49" s="17"/>
      <c r="D49" s="86">
        <v>8437384</v>
      </c>
      <c r="E49" s="86">
        <v>10440102</v>
      </c>
      <c r="F49" s="86"/>
    </row>
    <row r="50" spans="2:6" ht="21" customHeight="1">
      <c r="B50" s="13" t="s">
        <v>68</v>
      </c>
      <c r="C50" s="14"/>
      <c r="D50" s="90">
        <v>33342499</v>
      </c>
      <c r="E50" s="90">
        <v>38226420</v>
      </c>
      <c r="F50" s="90"/>
    </row>
    <row r="51" spans="2:6">
      <c r="B51" s="91"/>
      <c r="C51" s="92"/>
      <c r="D51" s="93">
        <v>0</v>
      </c>
      <c r="E51" s="93">
        <v>0</v>
      </c>
      <c r="F51" s="93"/>
    </row>
    <row r="52" spans="2:6">
      <c r="B52" s="12"/>
      <c r="C52" s="94"/>
      <c r="D52" s="38"/>
      <c r="E52" s="22"/>
      <c r="F52" s="22"/>
    </row>
    <row r="53" spans="2:6">
      <c r="D53" s="88"/>
      <c r="E53" s="88"/>
      <c r="F53" s="88"/>
    </row>
    <row r="54" spans="2:6">
      <c r="D54" s="88"/>
      <c r="E54" s="88"/>
      <c r="F54" s="88"/>
    </row>
    <row r="55" spans="2:6">
      <c r="D55" s="88"/>
      <c r="E55" s="88"/>
      <c r="F55" s="88"/>
    </row>
    <row r="56" spans="2:6">
      <c r="D56" s="88"/>
      <c r="E56" s="88"/>
      <c r="F56" s="88"/>
    </row>
    <row r="57" spans="2:6">
      <c r="D57" s="88"/>
      <c r="E57" s="88"/>
      <c r="F57" s="88"/>
    </row>
    <row r="58" spans="2:6">
      <c r="D58" s="88"/>
      <c r="E58" s="88"/>
      <c r="F58" s="88"/>
    </row>
    <row r="59" spans="2:6">
      <c r="D59" s="88"/>
      <c r="E59" s="88"/>
      <c r="F59" s="88"/>
    </row>
    <row r="60" spans="2:6">
      <c r="D60" s="88"/>
      <c r="E60" s="88"/>
      <c r="F60" s="88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8" tint="0.59999389629810485"/>
  </sheetPr>
  <dimension ref="A1:I44"/>
  <sheetViews>
    <sheetView zoomScale="85" zoomScaleNormal="85" workbookViewId="0">
      <pane xSplit="3" ySplit="2" topLeftCell="D3" activePane="bottomRight" state="frozen"/>
      <selection pane="topRight" activeCell="C1" sqref="C1"/>
      <selection pane="bottomLeft" activeCell="A3" sqref="A3"/>
      <selection pane="bottomRight" activeCell="B17" sqref="B17"/>
    </sheetView>
  </sheetViews>
  <sheetFormatPr defaultRowHeight="12.75"/>
  <cols>
    <col min="1" max="1" width="7.42578125" style="6" customWidth="1"/>
    <col min="2" max="2" width="42.85546875" style="21" customWidth="1"/>
    <col min="3" max="3" width="9.28515625" style="17" customWidth="1"/>
    <col min="4" max="4" width="16.42578125" style="39" customWidth="1"/>
    <col min="5" max="6" width="17.42578125" style="39" customWidth="1"/>
    <col min="7" max="7" width="0.85546875" style="11" customWidth="1"/>
    <col min="8" max="8" width="9.140625" style="12"/>
    <col min="9" max="9" width="12.140625" style="12" bestFit="1" customWidth="1"/>
    <col min="10" max="16384" width="9.140625" style="12"/>
  </cols>
  <sheetData>
    <row r="1" spans="1:9" ht="12.75" customHeight="1">
      <c r="B1" s="7"/>
      <c r="C1" s="8"/>
      <c r="D1" s="9"/>
      <c r="E1" s="10"/>
      <c r="F1" s="10"/>
    </row>
    <row r="2" spans="1:9">
      <c r="B2" s="13" t="s">
        <v>70</v>
      </c>
      <c r="C2" s="14" t="s">
        <v>27</v>
      </c>
      <c r="D2" s="15" t="s">
        <v>109</v>
      </c>
      <c r="E2" s="15" t="s">
        <v>21</v>
      </c>
      <c r="F2" s="15"/>
      <c r="H2" s="10"/>
    </row>
    <row r="3" spans="1:9" ht="15" customHeight="1">
      <c r="B3" s="16" t="s">
        <v>71</v>
      </c>
      <c r="D3" s="18">
        <v>29169484</v>
      </c>
      <c r="E3" s="18">
        <v>17632139</v>
      </c>
      <c r="F3" s="18"/>
    </row>
    <row r="4" spans="1:9" s="10" customFormat="1" ht="12.75" customHeight="1">
      <c r="A4" s="6"/>
      <c r="B4" s="16" t="s">
        <v>72</v>
      </c>
      <c r="C4" s="17"/>
      <c r="D4" s="18">
        <v>0</v>
      </c>
      <c r="E4" s="19"/>
      <c r="F4" s="19"/>
      <c r="G4" s="20"/>
    </row>
    <row r="5" spans="1:9" s="10" customFormat="1" ht="12.75" customHeight="1">
      <c r="A5" s="6"/>
      <c r="B5" s="16" t="s">
        <v>73</v>
      </c>
      <c r="C5" s="17"/>
      <c r="D5" s="18">
        <v>0</v>
      </c>
      <c r="E5" s="19"/>
      <c r="F5" s="19"/>
      <c r="G5" s="20"/>
    </row>
    <row r="6" spans="1:9" ht="12.75" customHeight="1">
      <c r="B6" s="21" t="s">
        <v>74</v>
      </c>
      <c r="D6" s="18">
        <v>0</v>
      </c>
      <c r="E6" s="19"/>
      <c r="F6" s="19"/>
    </row>
    <row r="7" spans="1:9" ht="12.75" customHeight="1">
      <c r="B7" s="21" t="s">
        <v>75</v>
      </c>
      <c r="D7" s="18">
        <v>0</v>
      </c>
      <c r="E7" s="19"/>
      <c r="F7" s="19"/>
    </row>
    <row r="8" spans="1:9" ht="12.75" customHeight="1">
      <c r="B8" s="21" t="s">
        <v>76</v>
      </c>
      <c r="D8" s="18">
        <v>0</v>
      </c>
      <c r="E8" s="19"/>
      <c r="F8" s="19"/>
      <c r="I8" s="22">
        <f t="shared" ref="I8" si="0">E8-D8</f>
        <v>0</v>
      </c>
    </row>
    <row r="9" spans="1:9" s="9" customFormat="1" ht="12.75" customHeight="1">
      <c r="A9" s="23"/>
      <c r="B9" s="16" t="s">
        <v>32</v>
      </c>
      <c r="C9" s="17"/>
      <c r="D9" s="19">
        <v>0</v>
      </c>
      <c r="E9" s="24"/>
      <c r="F9" s="24"/>
      <c r="G9" s="25"/>
      <c r="I9" s="22"/>
    </row>
    <row r="10" spans="1:9" s="10" customFormat="1" ht="12.75" customHeight="1">
      <c r="A10" s="6"/>
      <c r="B10" s="16" t="s">
        <v>77</v>
      </c>
      <c r="C10" s="17"/>
      <c r="D10" s="18">
        <v>29110340</v>
      </c>
      <c r="E10" s="18">
        <v>17602574</v>
      </c>
      <c r="F10" s="18"/>
      <c r="G10" s="20"/>
      <c r="I10" s="22"/>
    </row>
    <row r="11" spans="1:9" ht="12.75" customHeight="1">
      <c r="B11" s="21" t="s">
        <v>78</v>
      </c>
      <c r="C11" s="17">
        <v>9</v>
      </c>
      <c r="D11" s="19">
        <v>28455403</v>
      </c>
      <c r="E11" s="19">
        <v>16698337</v>
      </c>
      <c r="F11" s="19"/>
      <c r="I11" s="22"/>
    </row>
    <row r="12" spans="1:9" ht="12.75" customHeight="1">
      <c r="B12" s="21" t="s">
        <v>79</v>
      </c>
      <c r="D12" s="19">
        <v>0</v>
      </c>
      <c r="E12" s="19"/>
      <c r="F12" s="19"/>
      <c r="G12" s="26"/>
      <c r="I12" s="22"/>
    </row>
    <row r="13" spans="1:9" ht="12.75" customHeight="1">
      <c r="B13" s="21" t="s">
        <v>80</v>
      </c>
      <c r="C13" s="17">
        <v>10</v>
      </c>
      <c r="D13" s="19">
        <v>654937</v>
      </c>
      <c r="E13" s="19">
        <v>904237</v>
      </c>
      <c r="F13" s="19"/>
      <c r="I13" s="22"/>
    </row>
    <row r="14" spans="1:9" ht="12" customHeight="1">
      <c r="B14" s="21" t="s">
        <v>81</v>
      </c>
      <c r="D14" s="19">
        <v>0</v>
      </c>
      <c r="E14" s="19"/>
      <c r="F14" s="19"/>
      <c r="I14" s="22"/>
    </row>
    <row r="15" spans="1:9" ht="12.75" customHeight="1">
      <c r="B15" s="21" t="s">
        <v>82</v>
      </c>
      <c r="D15" s="19">
        <v>0</v>
      </c>
      <c r="E15" s="19"/>
      <c r="F15" s="19"/>
      <c r="I15" s="22"/>
    </row>
    <row r="16" spans="1:9" s="28" customFormat="1" ht="12.75" customHeight="1">
      <c r="A16" s="23"/>
      <c r="B16" s="16" t="s">
        <v>32</v>
      </c>
      <c r="C16" s="17"/>
      <c r="D16" s="18">
        <v>29110340</v>
      </c>
      <c r="E16" s="18">
        <v>17602574</v>
      </c>
      <c r="F16" s="18"/>
      <c r="G16" s="27"/>
      <c r="I16" s="22"/>
    </row>
    <row r="17" spans="1:9" s="10" customFormat="1" ht="12.75" customHeight="1">
      <c r="A17" s="6"/>
      <c r="B17" s="16" t="s">
        <v>83</v>
      </c>
      <c r="C17" s="17">
        <v>11</v>
      </c>
      <c r="D17" s="19">
        <v>59144</v>
      </c>
      <c r="E17" s="19">
        <v>29565</v>
      </c>
      <c r="F17" s="19"/>
      <c r="G17" s="20"/>
      <c r="I17" s="22"/>
    </row>
    <row r="18" spans="1:9" s="10" customFormat="1" ht="12.75" customHeight="1">
      <c r="A18" s="6"/>
      <c r="B18" s="16" t="s">
        <v>84</v>
      </c>
      <c r="C18" s="17"/>
      <c r="D18" s="19">
        <v>0</v>
      </c>
      <c r="E18" s="19"/>
      <c r="F18" s="19"/>
      <c r="G18" s="29"/>
      <c r="I18" s="22"/>
    </row>
    <row r="19" spans="1:9" s="9" customFormat="1" ht="12.75" customHeight="1">
      <c r="A19" s="23"/>
      <c r="B19" s="16" t="s">
        <v>85</v>
      </c>
      <c r="C19" s="17"/>
      <c r="D19" s="18">
        <v>29169484</v>
      </c>
      <c r="E19" s="18">
        <v>17632139</v>
      </c>
      <c r="F19" s="18"/>
      <c r="G19" s="25"/>
      <c r="I19" s="22"/>
    </row>
    <row r="20" spans="1:9" s="10" customFormat="1" ht="20.25" customHeight="1">
      <c r="A20" s="6"/>
      <c r="B20" s="16" t="s">
        <v>86</v>
      </c>
      <c r="C20" s="17"/>
      <c r="D20" s="18">
        <v>31236450</v>
      </c>
      <c r="E20" s="18">
        <v>51236450</v>
      </c>
      <c r="F20" s="18"/>
      <c r="G20" s="20"/>
      <c r="I20" s="22"/>
    </row>
    <row r="21" spans="1:9" s="9" customFormat="1" ht="12.75" customHeight="1">
      <c r="A21" s="23"/>
      <c r="B21" s="30" t="s">
        <v>87</v>
      </c>
      <c r="C21" s="31"/>
      <c r="D21" s="24"/>
      <c r="E21" s="24"/>
      <c r="F21" s="24"/>
      <c r="G21" s="25"/>
      <c r="I21" s="22"/>
    </row>
    <row r="22" spans="1:9" ht="12.75" customHeight="1">
      <c r="B22" s="21" t="s">
        <v>88</v>
      </c>
      <c r="D22" s="19">
        <v>0</v>
      </c>
      <c r="E22" s="19"/>
      <c r="F22" s="19"/>
      <c r="I22" s="22"/>
    </row>
    <row r="23" spans="1:9" ht="12.75" customHeight="1">
      <c r="B23" s="21" t="s">
        <v>89</v>
      </c>
      <c r="D23" s="19">
        <v>0</v>
      </c>
      <c r="E23" s="19"/>
      <c r="F23" s="19"/>
      <c r="I23" s="22"/>
    </row>
    <row r="24" spans="1:9" s="9" customFormat="1" ht="12.75" customHeight="1">
      <c r="A24" s="23"/>
      <c r="B24" s="16" t="s">
        <v>32</v>
      </c>
      <c r="C24" s="17"/>
      <c r="D24" s="19">
        <v>0</v>
      </c>
      <c r="E24" s="24"/>
      <c r="F24" s="24"/>
      <c r="G24" s="25"/>
      <c r="I24" s="22"/>
    </row>
    <row r="25" spans="1:9" ht="12.75" customHeight="1">
      <c r="B25" s="16" t="s">
        <v>90</v>
      </c>
      <c r="C25" s="17">
        <v>12</v>
      </c>
      <c r="D25" s="19">
        <v>31236450</v>
      </c>
      <c r="E25" s="19">
        <v>51236450</v>
      </c>
      <c r="F25" s="19"/>
      <c r="G25" s="32"/>
      <c r="I25" s="22"/>
    </row>
    <row r="26" spans="1:9" ht="12.75" customHeight="1">
      <c r="B26" s="16" t="s">
        <v>91</v>
      </c>
      <c r="D26" s="19">
        <v>0</v>
      </c>
      <c r="E26" s="19"/>
      <c r="F26" s="19"/>
      <c r="I26" s="22"/>
    </row>
    <row r="27" spans="1:9" ht="12.75" customHeight="1">
      <c r="B27" s="16" t="s">
        <v>92</v>
      </c>
      <c r="D27" s="19">
        <v>0</v>
      </c>
      <c r="E27" s="19"/>
      <c r="F27" s="19"/>
      <c r="I27" s="22"/>
    </row>
    <row r="28" spans="1:9" s="9" customFormat="1" ht="12.75" customHeight="1">
      <c r="A28" s="23"/>
      <c r="B28" s="16" t="s">
        <v>93</v>
      </c>
      <c r="C28" s="17"/>
      <c r="D28" s="18">
        <v>31236450</v>
      </c>
      <c r="E28" s="18">
        <v>51236450</v>
      </c>
      <c r="F28" s="18"/>
      <c r="G28" s="25"/>
      <c r="I28" s="22"/>
    </row>
    <row r="29" spans="1:9" s="10" customFormat="1" ht="15.75" customHeight="1">
      <c r="A29" s="6"/>
      <c r="B29" s="16" t="s">
        <v>94</v>
      </c>
      <c r="C29" s="17"/>
      <c r="D29" s="18">
        <v>60405934</v>
      </c>
      <c r="E29" s="18">
        <v>68868589</v>
      </c>
      <c r="F29" s="18"/>
      <c r="G29" s="33"/>
      <c r="I29" s="22"/>
    </row>
    <row r="30" spans="1:9" s="10" customFormat="1" ht="20.25" customHeight="1">
      <c r="A30" s="6"/>
      <c r="B30" s="16" t="s">
        <v>95</v>
      </c>
      <c r="C30" s="17"/>
      <c r="D30" s="18">
        <v>-27063435</v>
      </c>
      <c r="E30" s="18">
        <v>-30642169</v>
      </c>
      <c r="F30" s="18"/>
      <c r="G30" s="20"/>
      <c r="I30" s="22"/>
    </row>
    <row r="31" spans="1:9" s="10" customFormat="1" ht="12.75" customHeight="1">
      <c r="A31" s="6"/>
      <c r="B31" s="21" t="s">
        <v>96</v>
      </c>
      <c r="C31" s="17"/>
      <c r="D31" s="19">
        <v>0</v>
      </c>
      <c r="E31" s="19"/>
      <c r="F31" s="19"/>
      <c r="G31" s="20"/>
    </row>
    <row r="32" spans="1:9" s="10" customFormat="1" ht="16.5" customHeight="1">
      <c r="A32" s="6"/>
      <c r="B32" s="21" t="s">
        <v>97</v>
      </c>
      <c r="C32" s="17"/>
      <c r="D32" s="19">
        <v>0</v>
      </c>
      <c r="E32" s="19"/>
      <c r="F32" s="19"/>
      <c r="G32" s="20"/>
    </row>
    <row r="33" spans="1:9" s="10" customFormat="1" ht="12.75" customHeight="1">
      <c r="A33" s="6"/>
      <c r="B33" s="21" t="s">
        <v>98</v>
      </c>
      <c r="C33" s="17"/>
      <c r="D33" s="19">
        <v>100000</v>
      </c>
      <c r="E33" s="19">
        <v>100000</v>
      </c>
      <c r="F33" s="19"/>
      <c r="G33" s="20"/>
    </row>
    <row r="34" spans="1:9" s="10" customFormat="1" ht="12.75" customHeight="1">
      <c r="A34" s="6"/>
      <c r="B34" s="21" t="s">
        <v>99</v>
      </c>
      <c r="C34" s="17"/>
      <c r="D34" s="19">
        <v>0</v>
      </c>
      <c r="E34" s="19"/>
      <c r="F34" s="19"/>
      <c r="G34" s="20"/>
    </row>
    <row r="35" spans="1:9" s="10" customFormat="1" ht="12.75" customHeight="1">
      <c r="A35" s="6"/>
      <c r="B35" s="21" t="s">
        <v>100</v>
      </c>
      <c r="C35" s="17"/>
      <c r="D35" s="19">
        <v>0</v>
      </c>
      <c r="E35" s="19"/>
      <c r="F35" s="19"/>
      <c r="G35" s="20"/>
    </row>
    <row r="36" spans="1:9" s="10" customFormat="1" ht="12.75" customHeight="1">
      <c r="A36" s="6"/>
      <c r="B36" s="21" t="s">
        <v>101</v>
      </c>
      <c r="C36" s="17"/>
      <c r="D36" s="19">
        <v>0</v>
      </c>
      <c r="E36" s="19"/>
      <c r="F36" s="19"/>
      <c r="G36" s="20"/>
    </row>
    <row r="37" spans="1:9" s="10" customFormat="1" ht="12.75" customHeight="1">
      <c r="A37" s="6"/>
      <c r="B37" s="21" t="s">
        <v>102</v>
      </c>
      <c r="C37" s="17"/>
      <c r="D37" s="19">
        <v>0</v>
      </c>
      <c r="E37" s="19"/>
      <c r="F37" s="19"/>
      <c r="G37" s="20"/>
    </row>
    <row r="38" spans="1:9" s="10" customFormat="1" ht="12.75" customHeight="1">
      <c r="A38" s="6"/>
      <c r="B38" s="21" t="s">
        <v>103</v>
      </c>
      <c r="C38" s="17"/>
      <c r="D38" s="19">
        <v>0</v>
      </c>
      <c r="E38" s="19"/>
      <c r="F38" s="19"/>
      <c r="G38" s="20"/>
    </row>
    <row r="39" spans="1:9" s="10" customFormat="1" ht="12.75" customHeight="1">
      <c r="A39" s="6"/>
      <c r="B39" s="21" t="s">
        <v>104</v>
      </c>
      <c r="C39" s="17"/>
      <c r="D39" s="19">
        <v>-30742169</v>
      </c>
      <c r="E39" s="19">
        <v>-49314730</v>
      </c>
      <c r="F39" s="19"/>
      <c r="G39" s="34"/>
      <c r="I39" s="35"/>
    </row>
    <row r="40" spans="1:9" s="10" customFormat="1" ht="12.75" customHeight="1">
      <c r="A40" s="6"/>
      <c r="B40" s="21" t="s">
        <v>105</v>
      </c>
      <c r="C40" s="17">
        <v>21</v>
      </c>
      <c r="D40" s="19">
        <v>3578734</v>
      </c>
      <c r="E40" s="19">
        <v>18572561</v>
      </c>
      <c r="F40" s="19"/>
      <c r="G40" s="20"/>
    </row>
    <row r="41" spans="1:9" s="10" customFormat="1" ht="13.5" customHeight="1">
      <c r="A41" s="6"/>
      <c r="B41" s="16" t="s">
        <v>106</v>
      </c>
      <c r="C41" s="17"/>
      <c r="D41" s="18">
        <v>-27063435</v>
      </c>
      <c r="E41" s="18">
        <v>-30642169</v>
      </c>
      <c r="F41" s="18"/>
      <c r="G41" s="20"/>
    </row>
    <row r="42" spans="1:9" s="10" customFormat="1" ht="20.25" customHeight="1">
      <c r="A42" s="6"/>
      <c r="B42" s="13" t="s">
        <v>107</v>
      </c>
      <c r="C42" s="14"/>
      <c r="D42" s="15">
        <v>33342499</v>
      </c>
      <c r="E42" s="15">
        <v>38226420</v>
      </c>
      <c r="F42" s="15"/>
      <c r="G42" s="20"/>
    </row>
    <row r="43" spans="1:9">
      <c r="D43" s="36"/>
      <c r="E43" s="36"/>
      <c r="F43" s="36"/>
      <c r="I43" s="22"/>
    </row>
    <row r="44" spans="1:9">
      <c r="C44" s="37" t="s">
        <v>108</v>
      </c>
      <c r="D44" s="38">
        <f>D42-AKTIVI!D50</f>
        <v>0</v>
      </c>
      <c r="E44" s="38">
        <f>E42-AKTIVI!E50</f>
        <v>0</v>
      </c>
      <c r="F44" s="38"/>
      <c r="I44" s="22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2:H39"/>
  <sheetViews>
    <sheetView topLeftCell="C1" zoomScale="85" zoomScaleNormal="85" workbookViewId="0">
      <selection activeCell="H21" sqref="H21"/>
    </sheetView>
  </sheetViews>
  <sheetFormatPr defaultRowHeight="15"/>
  <cols>
    <col min="1" max="1" width="3" style="1" customWidth="1"/>
    <col min="2" max="2" width="6.7109375" style="3" customWidth="1"/>
    <col min="3" max="3" width="48" style="1" customWidth="1"/>
    <col min="4" max="4" width="17.42578125" style="1" customWidth="1"/>
    <col min="5" max="5" width="17.5703125" style="1" customWidth="1"/>
    <col min="6" max="7" width="9.140625" style="1"/>
    <col min="8" max="8" width="10.5703125" style="1" bestFit="1" customWidth="1"/>
    <col min="9" max="16384" width="9.140625" style="1"/>
  </cols>
  <sheetData>
    <row r="2" spans="2:8">
      <c r="B2" s="106"/>
      <c r="C2" s="107" t="s">
        <v>126</v>
      </c>
      <c r="D2" s="95" t="s">
        <v>154</v>
      </c>
      <c r="E2" s="95" t="s">
        <v>154</v>
      </c>
    </row>
    <row r="3" spans="2:8">
      <c r="B3" s="106"/>
      <c r="C3" s="107"/>
      <c r="D3" s="96" t="s">
        <v>160</v>
      </c>
      <c r="E3" s="96" t="s">
        <v>161</v>
      </c>
    </row>
    <row r="4" spans="2:8">
      <c r="B4" s="2" t="s">
        <v>127</v>
      </c>
      <c r="C4" s="97" t="s">
        <v>128</v>
      </c>
      <c r="D4" s="98"/>
      <c r="E4" s="98"/>
    </row>
    <row r="5" spans="2:8">
      <c r="B5" s="2"/>
      <c r="C5" s="99" t="s">
        <v>110</v>
      </c>
      <c r="D5" s="100">
        <v>4429478</v>
      </c>
      <c r="E5" s="100">
        <v>19068019</v>
      </c>
    </row>
    <row r="6" spans="2:8">
      <c r="B6" s="2"/>
      <c r="C6" s="99" t="s">
        <v>129</v>
      </c>
      <c r="D6" s="100"/>
      <c r="E6" s="100"/>
    </row>
    <row r="7" spans="2:8">
      <c r="B7" s="2"/>
      <c r="C7" s="99" t="s">
        <v>130</v>
      </c>
      <c r="D7" s="100">
        <v>2277617</v>
      </c>
      <c r="E7" s="100">
        <v>2473587</v>
      </c>
    </row>
    <row r="8" spans="2:8">
      <c r="B8" s="2"/>
      <c r="C8" s="99" t="s">
        <v>131</v>
      </c>
      <c r="D8" s="100">
        <v>125758</v>
      </c>
      <c r="E8" s="100">
        <v>0</v>
      </c>
    </row>
    <row r="9" spans="2:8">
      <c r="B9" s="2"/>
      <c r="C9" s="99" t="s">
        <v>132</v>
      </c>
      <c r="D9" s="100">
        <v>0</v>
      </c>
      <c r="E9" s="100">
        <v>0</v>
      </c>
    </row>
    <row r="10" spans="2:8">
      <c r="B10" s="2"/>
      <c r="C10" s="99" t="s">
        <v>133</v>
      </c>
      <c r="D10" s="100">
        <v>0</v>
      </c>
      <c r="E10" s="100">
        <v>-1773</v>
      </c>
    </row>
    <row r="11" spans="2:8" ht="26.25">
      <c r="B11" s="2"/>
      <c r="C11" s="101" t="s">
        <v>155</v>
      </c>
      <c r="D11" s="100">
        <v>-4426611</v>
      </c>
      <c r="E11" s="100">
        <v>-2786529</v>
      </c>
    </row>
    <row r="12" spans="2:8">
      <c r="B12" s="2"/>
      <c r="C12" s="99" t="s">
        <v>156</v>
      </c>
      <c r="D12" s="100">
        <v>581180</v>
      </c>
      <c r="E12" s="100">
        <v>131734</v>
      </c>
      <c r="H12" s="4"/>
    </row>
    <row r="13" spans="2:8" ht="14.25" customHeight="1">
      <c r="B13" s="2"/>
      <c r="C13" s="101" t="s">
        <v>157</v>
      </c>
      <c r="D13" s="100">
        <v>11411586</v>
      </c>
      <c r="E13" s="100">
        <v>10426814</v>
      </c>
    </row>
    <row r="14" spans="2:8">
      <c r="B14" s="2"/>
      <c r="C14" s="99" t="s">
        <v>158</v>
      </c>
      <c r="D14" s="100">
        <v>1364835</v>
      </c>
      <c r="E14" s="100">
        <v>-2577831</v>
      </c>
    </row>
    <row r="15" spans="2:8">
      <c r="B15" s="2"/>
      <c r="C15" s="101" t="s">
        <v>111</v>
      </c>
      <c r="D15" s="100">
        <v>0</v>
      </c>
      <c r="E15" s="100">
        <v>1773</v>
      </c>
    </row>
    <row r="16" spans="2:8">
      <c r="B16" s="2"/>
      <c r="C16" s="99" t="s">
        <v>112</v>
      </c>
      <c r="D16" s="100">
        <v>-850744</v>
      </c>
      <c r="E16" s="100">
        <v>-495458</v>
      </c>
    </row>
    <row r="17" spans="2:5">
      <c r="B17" s="2"/>
      <c r="C17" s="102" t="s">
        <v>134</v>
      </c>
      <c r="D17" s="103">
        <v>14913099</v>
      </c>
      <c r="E17" s="103">
        <v>26240336</v>
      </c>
    </row>
    <row r="18" spans="2:5" ht="8.25" customHeight="1">
      <c r="B18" s="2"/>
      <c r="C18" s="99"/>
      <c r="D18" s="100"/>
      <c r="E18" s="100"/>
    </row>
    <row r="19" spans="2:5">
      <c r="B19" s="2" t="s">
        <v>135</v>
      </c>
      <c r="C19" s="97" t="s">
        <v>136</v>
      </c>
      <c r="D19" s="100"/>
      <c r="E19" s="100"/>
    </row>
    <row r="20" spans="2:5">
      <c r="B20" s="2"/>
      <c r="C20" s="99" t="s">
        <v>137</v>
      </c>
      <c r="D20" s="100">
        <v>0</v>
      </c>
      <c r="E20" s="100">
        <v>0</v>
      </c>
    </row>
    <row r="21" spans="2:5">
      <c r="B21" s="2"/>
      <c r="C21" s="99" t="s">
        <v>113</v>
      </c>
      <c r="D21" s="100">
        <v>-274899</v>
      </c>
      <c r="E21" s="100">
        <v>-3301936</v>
      </c>
    </row>
    <row r="22" spans="2:5">
      <c r="B22" s="2"/>
      <c r="C22" s="99" t="s">
        <v>138</v>
      </c>
      <c r="D22" s="100"/>
      <c r="E22" s="100"/>
    </row>
    <row r="23" spans="2:5">
      <c r="B23" s="2"/>
      <c r="C23" s="99" t="s">
        <v>139</v>
      </c>
      <c r="D23" s="100"/>
      <c r="E23" s="100"/>
    </row>
    <row r="24" spans="2:5">
      <c r="B24" s="2"/>
      <c r="C24" s="99" t="s">
        <v>140</v>
      </c>
      <c r="D24" s="100"/>
      <c r="E24" s="100"/>
    </row>
    <row r="25" spans="2:5">
      <c r="B25" s="2"/>
      <c r="C25" s="104" t="s">
        <v>141</v>
      </c>
      <c r="D25" s="103">
        <v>-274899</v>
      </c>
      <c r="E25" s="103">
        <v>-3301936</v>
      </c>
    </row>
    <row r="26" spans="2:5" ht="8.25" customHeight="1">
      <c r="B26" s="2"/>
      <c r="C26" s="99"/>
      <c r="D26" s="100"/>
      <c r="E26" s="100"/>
    </row>
    <row r="27" spans="2:5">
      <c r="B27" s="2" t="s">
        <v>142</v>
      </c>
      <c r="C27" s="97" t="s">
        <v>143</v>
      </c>
      <c r="D27" s="100"/>
      <c r="E27" s="100"/>
    </row>
    <row r="28" spans="2:5">
      <c r="B28" s="2"/>
      <c r="C28" s="99" t="s">
        <v>144</v>
      </c>
      <c r="D28" s="100">
        <v>0</v>
      </c>
      <c r="E28" s="100">
        <v>0</v>
      </c>
    </row>
    <row r="29" spans="2:5">
      <c r="B29" s="2"/>
      <c r="C29" s="99" t="s">
        <v>145</v>
      </c>
      <c r="D29" s="100">
        <v>-20000000</v>
      </c>
      <c r="E29" s="100">
        <v>-21504052</v>
      </c>
    </row>
    <row r="30" spans="2:5">
      <c r="B30" s="2"/>
      <c r="C30" s="99" t="s">
        <v>146</v>
      </c>
      <c r="D30" s="100">
        <v>0</v>
      </c>
      <c r="E30" s="100">
        <v>0</v>
      </c>
    </row>
    <row r="31" spans="2:5">
      <c r="B31" s="2"/>
      <c r="C31" s="99" t="s">
        <v>147</v>
      </c>
      <c r="D31" s="100"/>
      <c r="E31" s="100"/>
    </row>
    <row r="32" spans="2:5">
      <c r="B32" s="2"/>
      <c r="C32" s="99" t="s">
        <v>148</v>
      </c>
      <c r="D32" s="103">
        <v>-20000000</v>
      </c>
      <c r="E32" s="103">
        <v>-21504052</v>
      </c>
    </row>
    <row r="33" spans="2:5" ht="10.5" customHeight="1">
      <c r="B33" s="2"/>
      <c r="C33" s="99"/>
      <c r="D33" s="100"/>
      <c r="E33" s="100"/>
    </row>
    <row r="34" spans="2:5">
      <c r="B34" s="2"/>
      <c r="C34" s="97" t="s">
        <v>149</v>
      </c>
      <c r="D34" s="100">
        <v>-5361800</v>
      </c>
      <c r="E34" s="100">
        <v>1434348</v>
      </c>
    </row>
    <row r="35" spans="2:5">
      <c r="B35" s="2"/>
      <c r="C35" s="97" t="s">
        <v>150</v>
      </c>
      <c r="D35" s="100">
        <v>8124210</v>
      </c>
      <c r="E35" s="100">
        <v>6689862</v>
      </c>
    </row>
    <row r="36" spans="2:5">
      <c r="B36" s="2"/>
      <c r="C36" s="97" t="s">
        <v>151</v>
      </c>
      <c r="D36" s="100">
        <v>2762410</v>
      </c>
      <c r="E36" s="100">
        <v>8124210</v>
      </c>
    </row>
    <row r="37" spans="2:5">
      <c r="D37" s="4"/>
      <c r="E37" s="4"/>
    </row>
    <row r="38" spans="2:5">
      <c r="D38" s="5"/>
      <c r="E38" s="5"/>
    </row>
    <row r="39" spans="2:5">
      <c r="D39" s="4"/>
    </row>
  </sheetData>
  <mergeCells count="2">
    <mergeCell ref="B2:B3"/>
    <mergeCell ref="C2:C3"/>
  </mergeCells>
  <pageMargins left="0.7" right="0.7" top="0.75" bottom="0.75" header="0.3" footer="0.3"/>
  <pageSetup paperSize="9" scale="99" orientation="portrait" r:id="rId1"/>
  <headerFooter>
    <oddFooter>&amp;R&amp;8&amp;A; 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selection activeCell="A22" sqref="A22"/>
    </sheetView>
  </sheetViews>
  <sheetFormatPr defaultRowHeight="12.75"/>
  <cols>
    <col min="1" max="1" width="26.5703125" style="109" customWidth="1"/>
    <col min="2" max="2" width="11.42578125" style="109" customWidth="1"/>
    <col min="3" max="3" width="8.5703125" style="109" customWidth="1"/>
    <col min="4" max="4" width="11.28515625" style="109" customWidth="1"/>
    <col min="5" max="5" width="12.85546875" style="109" customWidth="1"/>
    <col min="6" max="6" width="12" style="109" customWidth="1"/>
    <col min="7" max="7" width="11.5703125" style="109" bestFit="1" customWidth="1"/>
    <col min="8" max="8" width="12.28515625" style="109" customWidth="1"/>
    <col min="9" max="9" width="0" style="109" hidden="1" customWidth="1"/>
    <col min="10" max="10" width="11.5703125" style="109" hidden="1" customWidth="1"/>
    <col min="11" max="11" width="11.5703125" style="109" bestFit="1" customWidth="1"/>
    <col min="12" max="16384" width="9.140625" style="109"/>
  </cols>
  <sheetData>
    <row r="1" spans="1:11" ht="27.75" customHeight="1">
      <c r="A1" s="108" t="s">
        <v>152</v>
      </c>
      <c r="B1" s="108"/>
      <c r="C1" s="108"/>
      <c r="D1" s="108"/>
      <c r="E1" s="108"/>
      <c r="F1" s="108"/>
      <c r="G1" s="108"/>
      <c r="H1" s="108"/>
    </row>
    <row r="2" spans="1:11" ht="19.5" customHeight="1">
      <c r="D2" s="110"/>
      <c r="F2" s="110"/>
      <c r="G2" s="110"/>
    </row>
    <row r="3" spans="1:11" ht="33" customHeight="1">
      <c r="A3" s="111"/>
      <c r="B3" s="112" t="s">
        <v>115</v>
      </c>
      <c r="C3" s="112" t="s">
        <v>99</v>
      </c>
      <c r="D3" s="112" t="s">
        <v>116</v>
      </c>
      <c r="E3" s="112" t="s">
        <v>117</v>
      </c>
      <c r="F3" s="112" t="s">
        <v>118</v>
      </c>
      <c r="G3" s="112" t="s">
        <v>119</v>
      </c>
      <c r="H3" s="112" t="s">
        <v>32</v>
      </c>
    </row>
    <row r="4" spans="1:11">
      <c r="A4" s="113"/>
      <c r="B4" s="112"/>
      <c r="C4" s="112"/>
      <c r="D4" s="112"/>
      <c r="E4" s="112"/>
      <c r="F4" s="112"/>
      <c r="G4" s="112"/>
      <c r="H4" s="112"/>
    </row>
    <row r="5" spans="1:11" s="116" customFormat="1" ht="12.75" customHeight="1">
      <c r="A5" s="112" t="s">
        <v>153</v>
      </c>
      <c r="B5" s="114">
        <v>100000</v>
      </c>
      <c r="C5" s="114"/>
      <c r="D5" s="114"/>
      <c r="E5" s="114"/>
      <c r="F5" s="114">
        <v>-56340941</v>
      </c>
      <c r="G5" s="114">
        <v>7026211</v>
      </c>
      <c r="H5" s="114">
        <f>B5+G5+F5</f>
        <v>-49214730</v>
      </c>
      <c r="I5" s="115"/>
      <c r="J5" s="115"/>
      <c r="K5" s="115"/>
    </row>
    <row r="6" spans="1:11" ht="12.75" customHeight="1">
      <c r="A6" s="113" t="s">
        <v>121</v>
      </c>
      <c r="B6" s="117">
        <v>0</v>
      </c>
      <c r="C6" s="117">
        <v>0</v>
      </c>
      <c r="D6" s="117">
        <v>0</v>
      </c>
      <c r="E6" s="117">
        <v>0</v>
      </c>
      <c r="F6" s="117">
        <v>0</v>
      </c>
      <c r="G6" s="118">
        <v>18572561</v>
      </c>
      <c r="H6" s="114">
        <f>SUM(B6:G6)</f>
        <v>18572561</v>
      </c>
      <c r="I6" s="115"/>
      <c r="J6" s="115"/>
      <c r="K6" s="115"/>
    </row>
    <row r="7" spans="1:11" ht="12.75" customHeight="1">
      <c r="A7" s="113" t="s">
        <v>114</v>
      </c>
      <c r="B7" s="117">
        <v>0</v>
      </c>
      <c r="C7" s="117">
        <v>0</v>
      </c>
      <c r="D7" s="117">
        <v>0</v>
      </c>
      <c r="E7" s="117">
        <v>0</v>
      </c>
      <c r="F7" s="117">
        <v>0</v>
      </c>
      <c r="G7" s="118">
        <v>0</v>
      </c>
      <c r="H7" s="114">
        <f>SUM(B7:G7)</f>
        <v>0</v>
      </c>
      <c r="I7" s="115"/>
      <c r="J7" s="115"/>
      <c r="K7" s="115"/>
    </row>
    <row r="8" spans="1:11" ht="12.75" customHeight="1">
      <c r="A8" s="113" t="s">
        <v>122</v>
      </c>
      <c r="B8" s="117">
        <v>0</v>
      </c>
      <c r="C8" s="117">
        <v>0</v>
      </c>
      <c r="D8" s="117">
        <v>0</v>
      </c>
      <c r="E8" s="117">
        <v>0</v>
      </c>
      <c r="F8" s="117">
        <v>7026211</v>
      </c>
      <c r="G8" s="118">
        <v>-7026211</v>
      </c>
      <c r="H8" s="114">
        <f>SUM(B8:G8)</f>
        <v>0</v>
      </c>
      <c r="I8" s="115"/>
      <c r="J8" s="115"/>
      <c r="K8" s="115"/>
    </row>
    <row r="9" spans="1:11" ht="12.75" customHeight="1">
      <c r="A9" s="113" t="s">
        <v>123</v>
      </c>
      <c r="B9" s="117"/>
      <c r="C9" s="117"/>
      <c r="D9" s="117"/>
      <c r="E9" s="117"/>
      <c r="F9" s="117"/>
      <c r="G9" s="117"/>
      <c r="H9" s="114"/>
      <c r="I9" s="115"/>
      <c r="J9" s="115"/>
      <c r="K9" s="115"/>
    </row>
    <row r="10" spans="1:11" s="116" customFormat="1" ht="12.75" customHeight="1">
      <c r="A10" s="112" t="s">
        <v>124</v>
      </c>
      <c r="B10" s="114">
        <v>100000</v>
      </c>
      <c r="C10" s="117">
        <v>0</v>
      </c>
      <c r="D10" s="117">
        <v>0</v>
      </c>
      <c r="E10" s="117">
        <v>0</v>
      </c>
      <c r="F10" s="114">
        <v>-49314730</v>
      </c>
      <c r="G10" s="114">
        <v>18572561</v>
      </c>
      <c r="H10" s="114">
        <f>SUM(H5:H9)</f>
        <v>-30642169</v>
      </c>
      <c r="I10" s="115"/>
      <c r="J10" s="115"/>
      <c r="K10" s="119">
        <f>H10-PASIVI!E41</f>
        <v>0</v>
      </c>
    </row>
    <row r="11" spans="1:11" ht="12.75" customHeight="1">
      <c r="A11" s="113" t="s">
        <v>120</v>
      </c>
      <c r="B11" s="117"/>
      <c r="C11" s="117"/>
      <c r="D11" s="117"/>
      <c r="E11" s="117"/>
      <c r="F11" s="117"/>
      <c r="G11" s="117"/>
      <c r="H11" s="114">
        <f>B11+C11+D11+E11+F11+G11</f>
        <v>0</v>
      </c>
      <c r="I11" s="115"/>
      <c r="J11" s="115"/>
      <c r="K11" s="115"/>
    </row>
    <row r="12" spans="1:11" ht="12.75" customHeight="1">
      <c r="A12" s="113" t="s">
        <v>121</v>
      </c>
      <c r="B12" s="117">
        <v>0</v>
      </c>
      <c r="C12" s="117">
        <v>0</v>
      </c>
      <c r="D12" s="117">
        <v>0</v>
      </c>
      <c r="E12" s="117">
        <v>0</v>
      </c>
      <c r="F12" s="117">
        <v>-30742169</v>
      </c>
      <c r="G12" s="118">
        <v>3578734</v>
      </c>
      <c r="H12" s="114">
        <f>B12+C12+D12+E12+F12+G12</f>
        <v>-27163435</v>
      </c>
      <c r="I12" s="115"/>
      <c r="J12" s="115"/>
      <c r="K12" s="115"/>
    </row>
    <row r="13" spans="1:11" ht="12.75" customHeight="1">
      <c r="A13" s="113" t="s">
        <v>114</v>
      </c>
      <c r="B13" s="117">
        <v>0</v>
      </c>
      <c r="C13" s="117">
        <v>0</v>
      </c>
      <c r="D13" s="117">
        <v>0</v>
      </c>
      <c r="E13" s="117">
        <v>0</v>
      </c>
      <c r="F13" s="117">
        <v>0</v>
      </c>
      <c r="G13" s="118">
        <v>0</v>
      </c>
      <c r="H13" s="114">
        <f t="shared" ref="H13:H16" si="0">B13+C13+D13+E13+F13+G13</f>
        <v>0</v>
      </c>
      <c r="I13" s="115"/>
      <c r="J13" s="115"/>
      <c r="K13" s="115"/>
    </row>
    <row r="14" spans="1:11" ht="12.75" customHeight="1">
      <c r="A14" s="113" t="s">
        <v>122</v>
      </c>
      <c r="B14" s="117">
        <v>0</v>
      </c>
      <c r="C14" s="117">
        <v>0</v>
      </c>
      <c r="D14" s="117">
        <v>0</v>
      </c>
      <c r="E14" s="117">
        <v>0</v>
      </c>
      <c r="F14" s="117">
        <v>0</v>
      </c>
      <c r="G14" s="118">
        <v>0</v>
      </c>
      <c r="H14" s="114">
        <f t="shared" si="0"/>
        <v>0</v>
      </c>
      <c r="I14" s="115"/>
      <c r="J14" s="115"/>
      <c r="K14" s="115"/>
    </row>
    <row r="15" spans="1:11" ht="12.75" customHeight="1">
      <c r="A15" s="113" t="s">
        <v>123</v>
      </c>
      <c r="B15" s="117">
        <v>0</v>
      </c>
      <c r="C15" s="117">
        <v>0</v>
      </c>
      <c r="D15" s="117">
        <v>0</v>
      </c>
      <c r="E15" s="117">
        <v>0</v>
      </c>
      <c r="F15" s="117">
        <v>0</v>
      </c>
      <c r="G15" s="118">
        <v>0</v>
      </c>
      <c r="H15" s="114">
        <f t="shared" si="0"/>
        <v>0</v>
      </c>
      <c r="I15" s="115"/>
      <c r="J15" s="115"/>
      <c r="K15" s="115"/>
    </row>
    <row r="16" spans="1:11" s="116" customFormat="1" ht="12.75" customHeight="1">
      <c r="A16" s="112" t="s">
        <v>125</v>
      </c>
      <c r="B16" s="114">
        <v>100000</v>
      </c>
      <c r="C16" s="114">
        <v>0</v>
      </c>
      <c r="D16" s="114">
        <v>0</v>
      </c>
      <c r="E16" s="114">
        <v>0</v>
      </c>
      <c r="F16" s="114">
        <v>-30742169</v>
      </c>
      <c r="G16" s="114">
        <v>3578734</v>
      </c>
      <c r="H16" s="114">
        <f t="shared" si="0"/>
        <v>-27063435</v>
      </c>
      <c r="I16" s="115"/>
      <c r="J16" s="115"/>
      <c r="K16" s="115">
        <f>H16-PASIVI!D41</f>
        <v>0</v>
      </c>
    </row>
    <row r="17" spans="1:11" ht="12.75" customHeight="1">
      <c r="A17" s="113"/>
      <c r="B17" s="117"/>
      <c r="C17" s="117"/>
      <c r="D17" s="117"/>
      <c r="E17" s="117"/>
      <c r="F17" s="117"/>
      <c r="G17" s="120"/>
      <c r="H17" s="117"/>
      <c r="I17" s="115"/>
      <c r="J17" s="115"/>
      <c r="K17" s="115"/>
    </row>
    <row r="18" spans="1:11">
      <c r="B18" s="121"/>
      <c r="C18" s="121"/>
      <c r="D18" s="121"/>
      <c r="E18" s="121"/>
      <c r="F18" s="121"/>
      <c r="G18" s="121"/>
      <c r="H18" s="121"/>
      <c r="I18" s="121"/>
      <c r="J18" s="121"/>
      <c r="K18" s="121"/>
    </row>
    <row r="19" spans="1:11">
      <c r="B19" s="121"/>
      <c r="C19" s="121"/>
      <c r="D19" s="121"/>
      <c r="E19" s="121"/>
      <c r="F19" s="121"/>
      <c r="G19" s="121"/>
      <c r="H19" s="121"/>
      <c r="I19" s="121"/>
      <c r="J19" s="121"/>
      <c r="K19" s="121"/>
    </row>
    <row r="20" spans="1:11">
      <c r="B20" s="121"/>
      <c r="C20" s="121"/>
      <c r="D20" s="121"/>
      <c r="E20" s="121"/>
      <c r="F20" s="121"/>
      <c r="G20" s="121"/>
      <c r="H20" s="121"/>
      <c r="I20" s="121"/>
      <c r="J20" s="121"/>
      <c r="K20" s="121"/>
    </row>
    <row r="23" spans="1:11" ht="12.75" customHeight="1"/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Cover Sheet</vt:lpstr>
      <vt:lpstr>PA&amp;SH</vt:lpstr>
      <vt:lpstr>AKTIVI</vt:lpstr>
      <vt:lpstr>PASIVI</vt:lpstr>
      <vt:lpstr>CF Indirekte</vt:lpstr>
      <vt:lpstr>KAPITALI</vt:lpstr>
      <vt:lpstr>AKTIVI!Print_Area</vt:lpstr>
      <vt:lpstr>'CF Indirekte'!Print_Area</vt:lpstr>
      <vt:lpstr>'PA&amp;SH'!Print_Area</vt:lpstr>
      <vt:lpstr>PASIVI!Print_Area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Perdorues</dc:creator>
  <cp:lastModifiedBy>Marsi</cp:lastModifiedBy>
  <cp:lastPrinted>2011-03-27T12:29:37Z</cp:lastPrinted>
  <dcterms:created xsi:type="dcterms:W3CDTF">2010-09-21T14:49:43Z</dcterms:created>
  <dcterms:modified xsi:type="dcterms:W3CDTF">2011-03-27T12:30:46Z</dcterms:modified>
</cp:coreProperties>
</file>