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/>
  <c r="B23"/>
  <c r="B25" s="1"/>
  <c r="C27"/>
  <c r="C17"/>
  <c r="C23"/>
  <c r="B12"/>
  <c r="B17" s="1"/>
  <c r="C12"/>
  <c r="M12"/>
  <c r="M21"/>
  <c r="N15"/>
  <c r="N20"/>
  <c r="M8"/>
  <c r="N26"/>
  <c r="M24"/>
  <c r="N23"/>
  <c r="M25"/>
  <c r="M15"/>
  <c r="N9"/>
  <c r="M10"/>
  <c r="M18"/>
  <c r="N12"/>
  <c r="M19"/>
  <c r="N22"/>
  <c r="M17"/>
  <c r="N24"/>
  <c r="N27"/>
  <c r="M6"/>
  <c r="M27"/>
  <c r="M26"/>
  <c r="M11"/>
  <c r="N8"/>
  <c r="N17"/>
  <c r="N14"/>
  <c r="N16"/>
  <c r="N19"/>
  <c r="M20"/>
  <c r="M7"/>
  <c r="M23"/>
  <c r="M9"/>
  <c r="N13"/>
  <c r="M16"/>
  <c r="M14"/>
  <c r="N21"/>
  <c r="N11"/>
  <c r="N25"/>
  <c r="N18"/>
  <c r="M13"/>
  <c r="N10"/>
  <c r="N7"/>
  <c r="M22"/>
  <c r="N6"/>
  <c r="B27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<sst xmlns="http://schemas.openxmlformats.org/spreadsheetml/2006/main" count="28" uniqueCount="27">
  <si>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</si>
  <si>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</si>
  <si>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</si>
  <si>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</si>
  <si>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</si>
  <si>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</si>
  <si>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</si>
  <si>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</si>
  <si>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</si>
  <si>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</si>
  <si>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</si>
  <si>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</si>
  <si>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</si>
  <si>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</si>
  <si>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</si>
  <si>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</si>
  <si>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</si>
  <si>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</si>
  <si>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</si>
  <si>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</si>
  <si>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</si>
  <si>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</si>
  <si>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</si>
  <si>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SFPEN</t>
  </si>
  <si>
    <t>NAS-15</t>
  </si>
  <si>
    <t>Raportuese 2018</t>
  </si>
  <si>
    <t>Para ardhese 2017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</si>
</sst>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3" fontId="0" fillId="0" borderId="0" xfId="0" applyNumberForma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18" sqref="C18"/>
    </sheetView>
  </sheetViews>
  <sheetFormatPr defaultRowHeight="15"/>
  <cols>
    <col min="1" max="1" width="72.28515625" customWidth="1"/>
    <col min="2" max="2" width="20.85546875" customWidth="1"/>
    <col min="3" max="3" width="21.14062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24</v>
      </c>
      <c r="N1" s="20" t="s">
        <v>23</v>
      </c>
    </row>
    <row r="2" spans="1:14" ht="15" customHeight="1">
      <c r="A2" s="23" t="s">
        <v>22</v>
      </c>
      <c r="B2" s="19" t="s">
        <v>21</v>
      </c>
      <c r="C2" s="19" t="s">
        <v>21</v>
      </c>
    </row>
    <row r="3" spans="1:14" ht="15" customHeight="1">
      <c r="A3" s="24"/>
      <c r="B3" s="19" t="s">
        <v>25</v>
      </c>
      <c r="C3" s="19" t="s">
        <v>26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1">
        <v>94028050</v>
      </c>
      <c r="C6" s="1">
        <v>62178770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107542</v>
      </c>
      <c r="C7" s="1">
        <v>251729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-74040805</v>
      </c>
      <c r="C10" s="1">
        <v>-41918722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-10179199</v>
      </c>
      <c r="C12" s="16">
        <f>SUM(C13:C14)</f>
        <v>-8629190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-8805357</v>
      </c>
      <c r="C13" s="1">
        <v>-7448086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-1373842</v>
      </c>
      <c r="C14" s="21">
        <v>-1181104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2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-7995634</v>
      </c>
      <c r="C16" s="21">
        <v>-11463740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1919954</v>
      </c>
      <c r="C17" s="7">
        <f>SUM(C6:C12,C15:C16)</f>
        <v>418847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-179224</v>
      </c>
      <c r="C20" s="1">
        <v>-162972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-102859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B20+B21+B22</f>
        <v>-282083</v>
      </c>
      <c r="C23" s="7">
        <f>C20+C21+C22</f>
        <v>-162972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1637871</v>
      </c>
      <c r="C25" s="6">
        <f>C17+C23</f>
        <v>255875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395293</v>
      </c>
      <c r="C26" s="1">
        <v>164469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1242578</v>
      </c>
      <c r="C27" s="2">
        <f>C25-C26</f>
        <v>91406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22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2019-07-24T15:03:28Z</dcterms:modified>
</cp:coreProperties>
</file>