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filterPrivacy="1" defaultThemeVersion="124226"/>
  <xr:revisionPtr revIDLastSave="0" documentId="8_{22F40E92-67D2-4B38-B39A-0FFB2D4330FB}" xr6:coauthVersionLast="43" xr6:coauthVersionMax="43" xr10:uidLastSave="{00000000-0000-0000-0000-000000000000}"/>
  <bookViews>
    <workbookView xWindow="-120" yWindow="-120" windowWidth="20730" windowHeight="11160" activeTab="5" xr2:uid="{00000000-000D-0000-FFFF-FFFF00000000}"/>
  </bookViews>
  <sheets>
    <sheet name="KOPERTINA" sheetId="1" r:id="rId1"/>
    <sheet name="Aktiv, Pasiv" sheetId="2" r:id="rId2"/>
    <sheet name="PASH" sheetId="6" r:id="rId3"/>
    <sheet name="pasqyra e kapitalit" sheetId="8" r:id="rId4"/>
    <sheet name="Cash flow" sheetId="7" r:id="rId5"/>
    <sheet name="amortizimi" sheetId="3" r:id="rId6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6" i="7" l="1"/>
  <c r="D32" i="2"/>
  <c r="D30" i="2" s="1"/>
  <c r="D40" i="2" s="1"/>
  <c r="E30" i="2"/>
  <c r="D13" i="2"/>
  <c r="D49" i="2"/>
  <c r="D6" i="2"/>
  <c r="H27" i="8"/>
  <c r="D9" i="6"/>
  <c r="D17" i="6" s="1"/>
  <c r="D20" i="6" s="1"/>
  <c r="D22" i="6" s="1"/>
  <c r="D10" i="6"/>
  <c r="I12" i="6"/>
  <c r="I11" i="6"/>
  <c r="D36" i="6" l="1"/>
  <c r="D40" i="6" s="1"/>
  <c r="D27" i="6"/>
  <c r="D18" i="2"/>
  <c r="D43" i="2"/>
  <c r="E49" i="2"/>
  <c r="D26" i="7"/>
  <c r="D25" i="2" l="1"/>
  <c r="D50" i="2"/>
  <c r="E40" i="2" l="1"/>
  <c r="E15" i="6"/>
  <c r="E10" i="6"/>
  <c r="D34" i="7"/>
  <c r="D37" i="7" s="1"/>
  <c r="E13" i="2"/>
  <c r="E17" i="6" l="1"/>
  <c r="E43" i="2"/>
  <c r="E50" i="2" s="1"/>
  <c r="D38" i="7"/>
  <c r="D42" i="7"/>
  <c r="E4" i="6" l="1"/>
  <c r="E20" i="6" l="1"/>
  <c r="E22" i="6" s="1"/>
  <c r="E6" i="2"/>
  <c r="E16" i="2"/>
  <c r="E27" i="6" l="1"/>
  <c r="E30" i="6" s="1"/>
  <c r="E36" i="6"/>
  <c r="E40" i="6" s="1"/>
  <c r="E18" i="2"/>
  <c r="E25" i="2" l="1"/>
  <c r="B25" i="8" l="1"/>
  <c r="B29" i="8" s="1"/>
  <c r="H21" i="8"/>
  <c r="D25" i="8"/>
  <c r="C25" i="8"/>
  <c r="G25" i="8"/>
  <c r="G29" i="8" s="1"/>
  <c r="H19" i="8"/>
  <c r="H18" i="8"/>
  <c r="H17" i="8"/>
  <c r="H16" i="8"/>
  <c r="H15" i="8"/>
  <c r="H13" i="8"/>
  <c r="H12" i="8"/>
  <c r="H11" i="8"/>
  <c r="H10" i="8"/>
  <c r="F9" i="8"/>
  <c r="F14" i="8" s="1"/>
  <c r="F25" i="8" s="1"/>
  <c r="F29" i="8" s="1"/>
  <c r="E9" i="8"/>
  <c r="E14" i="8" s="1"/>
  <c r="E25" i="8" s="1"/>
  <c r="D9" i="8"/>
  <c r="D14" i="8" s="1"/>
  <c r="C9" i="8"/>
  <c r="C14" i="8" s="1"/>
  <c r="B9" i="8"/>
  <c r="H8" i="8"/>
  <c r="H7" i="8"/>
  <c r="H9" i="8" l="1"/>
  <c r="B14" i="8"/>
  <c r="C23" i="3"/>
  <c r="C33" i="3"/>
  <c r="C32" i="3"/>
  <c r="D34" i="3"/>
  <c r="E33" i="3"/>
  <c r="E32" i="3"/>
  <c r="E31" i="3"/>
  <c r="F31" i="3" s="1"/>
  <c r="E30" i="3"/>
  <c r="F30" i="3" s="1"/>
  <c r="E29" i="3"/>
  <c r="C29" i="3"/>
  <c r="E23" i="3"/>
  <c r="D23" i="3"/>
  <c r="F22" i="3"/>
  <c r="F21" i="3"/>
  <c r="F20" i="3"/>
  <c r="F19" i="3"/>
  <c r="F18" i="3"/>
  <c r="E12" i="3"/>
  <c r="D12" i="3"/>
  <c r="C12" i="3"/>
  <c r="F11" i="3"/>
  <c r="F10" i="3"/>
  <c r="F9" i="3"/>
  <c r="F8" i="3"/>
  <c r="F7" i="3"/>
  <c r="F33" i="3" l="1"/>
  <c r="F23" i="3"/>
  <c r="C34" i="3"/>
  <c r="H14" i="8"/>
  <c r="F32" i="3"/>
  <c r="E34" i="3"/>
  <c r="F12" i="3"/>
  <c r="F29" i="3"/>
  <c r="H25" i="8" l="1"/>
  <c r="H29" i="8" s="1"/>
</calcChain>
</file>

<file path=xl/sharedStrings.xml><?xml version="1.0" encoding="utf-8"?>
<sst xmlns="http://schemas.openxmlformats.org/spreadsheetml/2006/main" count="291" uniqueCount="214">
  <si>
    <t>Emertimi dhe Forma ligjore</t>
  </si>
  <si>
    <t>NIPT-I</t>
  </si>
  <si>
    <t xml:space="preserve">Adresa e Selise </t>
  </si>
  <si>
    <t xml:space="preserve">Data e krijimit </t>
  </si>
  <si>
    <t>Nr.i Regjistrit Tregetar</t>
  </si>
  <si>
    <t>Veprimtaria Kryesore</t>
  </si>
  <si>
    <t>PASQYRAT FINANCIARE</t>
  </si>
  <si>
    <t xml:space="preserve">    Ligjit Nr.9228 Date 29.04.2004 Per Kontabilitetin dhe Pasqyrat Financiare)</t>
  </si>
  <si>
    <t xml:space="preserve">Pasqyrat Financiare jane te shprehura ne </t>
  </si>
  <si>
    <t>leke</t>
  </si>
  <si>
    <t>Pasqyrat Financiare jane te rrumbullakosura ne</t>
  </si>
  <si>
    <t xml:space="preserve">Periudha Kontabel e Pasqyrave Financiare </t>
  </si>
  <si>
    <t xml:space="preserve">Data e mbylljes se Pasqyrave Financiare </t>
  </si>
  <si>
    <t>AKTIVET</t>
  </si>
  <si>
    <t>Shenime</t>
  </si>
  <si>
    <t>I</t>
  </si>
  <si>
    <t>AKTIVET AFATSHKURTRA</t>
  </si>
  <si>
    <t>Aktivet monetare</t>
  </si>
  <si>
    <t>Banka</t>
  </si>
  <si>
    <t>Arka</t>
  </si>
  <si>
    <t>Aktive te tjera financiare afatshkurtra</t>
  </si>
  <si>
    <t>( i)</t>
  </si>
  <si>
    <t>Llogari / kerkesa te arketueshme</t>
  </si>
  <si>
    <t>(ii)</t>
  </si>
  <si>
    <t>Llogari / kerkesa te tjera te  arketueshme</t>
  </si>
  <si>
    <t>(iii)</t>
  </si>
  <si>
    <t>Instrumenta te tjera borxhi$ tatimet</t>
  </si>
  <si>
    <t>Inventari</t>
  </si>
  <si>
    <t>(i)</t>
  </si>
  <si>
    <t>Materiale te para</t>
  </si>
  <si>
    <t>TOTALI I AKTIVEVE AFATSHKURTRA ( I )</t>
  </si>
  <si>
    <t>II</t>
  </si>
  <si>
    <t>AKTIVET  AFATGJATA</t>
  </si>
  <si>
    <t>Aktive afatgjata materiale</t>
  </si>
  <si>
    <t>Ndertesa</t>
  </si>
  <si>
    <t>Makineri e pajisje</t>
  </si>
  <si>
    <t>Aktive te tjera afatgjata</t>
  </si>
  <si>
    <t>Aktive te tjera aftagjata</t>
  </si>
  <si>
    <t>TOTALI I AKTIVEVE AFATGJATA ( II )</t>
  </si>
  <si>
    <t xml:space="preserve">TOTALI I AKTIVEVE </t>
  </si>
  <si>
    <t>PASIVET AFATSHKURTERA</t>
  </si>
  <si>
    <t>Huamarrjet</t>
  </si>
  <si>
    <t>Huamarrjet afat shkurtra</t>
  </si>
  <si>
    <t>Detyrimet Tregtare</t>
  </si>
  <si>
    <t>Te pagueshme ndaj furnitoreve</t>
  </si>
  <si>
    <t>( ii )</t>
  </si>
  <si>
    <t>Te pagueshme ndaj punonjesve</t>
  </si>
  <si>
    <t>2/(ii)</t>
  </si>
  <si>
    <t>( iii )</t>
  </si>
  <si>
    <t>Sigurime shoqerore</t>
  </si>
  <si>
    <t>2/(iii)</t>
  </si>
  <si>
    <t>(v)</t>
  </si>
  <si>
    <t>Debitoredhe kreditore te tjere</t>
  </si>
  <si>
    <t>Parapagime te arketuara</t>
  </si>
  <si>
    <t>Grantet dhe te ardhurat e shtyra</t>
  </si>
  <si>
    <t xml:space="preserve">TOTALI I PASIVEVE  AFATSHKURTRA </t>
  </si>
  <si>
    <t>PASIVET AFATGJATA</t>
  </si>
  <si>
    <t>Te tjera afatgjata</t>
  </si>
  <si>
    <t>TOTALI I PASIVEVE</t>
  </si>
  <si>
    <t>III</t>
  </si>
  <si>
    <t>KAPITALI</t>
  </si>
  <si>
    <t>Kapitali i pronarit</t>
  </si>
  <si>
    <t>Rezervat</t>
  </si>
  <si>
    <t>Fitimet ( humbja) e vitit te meparshme</t>
  </si>
  <si>
    <t>Fitimet ( humbja) e vitit financiar</t>
  </si>
  <si>
    <t>TOTALI  KAPITALIT ( III )</t>
  </si>
  <si>
    <t>TOTALI I PASIVEVE DHE KAPITALIT ( I, II, III )</t>
  </si>
  <si>
    <t>( Bazuar ne klasifikimin e Shpenzimeve sipas Natyres)</t>
  </si>
  <si>
    <t>Nr.</t>
  </si>
  <si>
    <t>Pershkrimi i elementeve</t>
  </si>
  <si>
    <t>TE ARDHURAT</t>
  </si>
  <si>
    <t>SHPENZIMET</t>
  </si>
  <si>
    <t>Shpenzime per materiale</t>
  </si>
  <si>
    <t>Shpenzimet e personelit</t>
  </si>
  <si>
    <t>Pagat</t>
  </si>
  <si>
    <t>Shpenzimet e sigurimeve shoqerore</t>
  </si>
  <si>
    <t>Amortizimi i aktiveve afatgjata</t>
  </si>
  <si>
    <t>Te tjera</t>
  </si>
  <si>
    <t xml:space="preserve">Totali I shpenzimeve </t>
  </si>
  <si>
    <t>Shpenzime Financiare</t>
  </si>
  <si>
    <t>Totali</t>
  </si>
  <si>
    <t>Hartuese e Pasqyrave Financiare</t>
  </si>
  <si>
    <t>Kontabel I miratuar</t>
  </si>
  <si>
    <t>Flutura Kulla</t>
  </si>
  <si>
    <t>(Ne zbatim te Standartit 2  Kombetar te Kontabilitetit )</t>
  </si>
  <si>
    <t>Tatimi mbi fitimin  15%</t>
  </si>
  <si>
    <t>Shitjet neto</t>
  </si>
  <si>
    <t>Paqyra e Ndryshimeve te Aktiveve Afatgjata</t>
  </si>
  <si>
    <t>Gjendje</t>
  </si>
  <si>
    <t>Shtesat</t>
  </si>
  <si>
    <t>Daljet</t>
  </si>
  <si>
    <t>Emertimi I Aktivit</t>
  </si>
  <si>
    <t>gjate vitit</t>
  </si>
  <si>
    <t>Shpenzimet e nisjes</t>
  </si>
  <si>
    <t>Ndertesa+truall</t>
  </si>
  <si>
    <t>Instalime, makineri e pajisje</t>
  </si>
  <si>
    <t>Mjete transporti</t>
  </si>
  <si>
    <t>Pajisje zyre e informatike</t>
  </si>
  <si>
    <t>Mobilje zyre</t>
  </si>
  <si>
    <t>Pasqyra e Ndryshimit te Amortizimit te Aktiveve Afatagjata Materiale</t>
  </si>
  <si>
    <t>Amortizimi</t>
  </si>
  <si>
    <t>Pakesime nga</t>
  </si>
  <si>
    <t>Vjetor</t>
  </si>
  <si>
    <t>dalje AQT</t>
  </si>
  <si>
    <t>Teprica me Vleften e mbetur te Aktiveve Afatagjata Materiale</t>
  </si>
  <si>
    <t>Fluksi nga aktiviteti operativ</t>
  </si>
  <si>
    <t>Fitimi neto pas tatimit</t>
  </si>
  <si>
    <t>Llogari /Kerkesa te arketueshme( klienta )</t>
  </si>
  <si>
    <t>Llogari kerkesave te tjera te arketueshme</t>
  </si>
  <si>
    <t>Investime te tjera financiare</t>
  </si>
  <si>
    <t>Instrumenta te tjera borxhi</t>
  </si>
  <si>
    <t>Huara te dhena afatshkurtra</t>
  </si>
  <si>
    <t>Ndyshimi i inventarit</t>
  </si>
  <si>
    <t>Llogari /Kerkesa te arketueshme Afatgjata</t>
  </si>
  <si>
    <t>Situacione  te pashitura</t>
  </si>
  <si>
    <t>Furnitoret</t>
  </si>
  <si>
    <t>Te pagueshme ndaj punonjesve (Pagat)</t>
  </si>
  <si>
    <t>Detyrime shteti tatim taksa, tvsh</t>
  </si>
  <si>
    <t>Sigurime shendetsore dhe shoqerore</t>
  </si>
  <si>
    <t>Shuma te arketuara per porosi</t>
  </si>
  <si>
    <t>Hua te tjera</t>
  </si>
  <si>
    <t>Kuota pjese e shpenzimeve per t'u shperndarë</t>
  </si>
  <si>
    <t>Totali  1</t>
  </si>
  <si>
    <t>Fluksi i parave nga aktiviteti investues</t>
  </si>
  <si>
    <t>korrigjimi i rezultatit  te meparshem</t>
  </si>
  <si>
    <t>Blerje dhe rivleresime AQT të tjera</t>
  </si>
  <si>
    <t>Shitje AQT</t>
  </si>
  <si>
    <t>Totali 2</t>
  </si>
  <si>
    <t>Fluksi i parave nga aktiviteti Financues</t>
  </si>
  <si>
    <t>Hua bankare</t>
  </si>
  <si>
    <t>Totali 3</t>
  </si>
  <si>
    <t>Fluksi neto i parave</t>
  </si>
  <si>
    <t>Teprica ne fund  te vitit</t>
  </si>
  <si>
    <t>Teprica ne  fillimte vitit</t>
  </si>
  <si>
    <t>Diferenca</t>
  </si>
  <si>
    <t>PASQYRA E NDRYSHIMEVE NE KAPITAL</t>
  </si>
  <si>
    <t>Monedha: LEK</t>
  </si>
  <si>
    <t>Kapitali</t>
  </si>
  <si>
    <t>Kapitali aksionar</t>
  </si>
  <si>
    <t>Primi i aksionit</t>
  </si>
  <si>
    <t>Aksione te thesarit</t>
  </si>
  <si>
    <t>Rezerva ligjore statutore</t>
  </si>
  <si>
    <t>Fitimi i pashperndare</t>
  </si>
  <si>
    <t>Fitimi I viti</t>
  </si>
  <si>
    <t>Pozicioni me 31 Dhjetor 2006</t>
  </si>
  <si>
    <t>Efekti i ndryshimeve ne politikat kontabel</t>
  </si>
  <si>
    <t>Pozicioni i rregulluar</t>
  </si>
  <si>
    <t>Fitimi neto per periudhen kontabel</t>
  </si>
  <si>
    <t>Dividentet e paguar</t>
  </si>
  <si>
    <t>Rritje e rezerves se kapitalit</t>
  </si>
  <si>
    <t>Emetimi i  aksioneve</t>
  </si>
  <si>
    <t>Pozicioni me 31 Dhjetor 2007</t>
  </si>
  <si>
    <t>Emetimi i kapitalit aksioner</t>
  </si>
  <si>
    <t>Aksione te thesarit te riblera</t>
  </si>
  <si>
    <t xml:space="preserve">Huara </t>
  </si>
  <si>
    <t>shperndarje fitimi i vit,meparshme</t>
  </si>
  <si>
    <t>Te drejta dhe detyrime ndaj ortakeve</t>
  </si>
  <si>
    <t>Administrator</t>
  </si>
  <si>
    <t>te drejta dhe detyrime ndaj ortakeve</t>
  </si>
  <si>
    <t>Derdhje kapitali themltar</t>
  </si>
  <si>
    <t>Tatim fitimi</t>
  </si>
  <si>
    <t>Nr</t>
  </si>
  <si>
    <t xml:space="preserve">Pasqyra e të Ardhurave Gjithëpërfshirëse  </t>
  </si>
  <si>
    <t>►</t>
  </si>
  <si>
    <t>Pershkrimi  i  Elementeve</t>
  </si>
  <si>
    <t>Fitimi/Humbja e vitit</t>
  </si>
  <si>
    <t>Të ardhura të tjera gjithëpërfshirëse për vitin:</t>
  </si>
  <si>
    <t>Totali i të ardhurave të tjera gjithëpërfshirëse për vitin</t>
  </si>
  <si>
    <t>Totali i të ardhurave gjithëpërfshirëse për vitin</t>
  </si>
  <si>
    <t>Totali i të ardhurave/humbjeve gjithëpërfshirëse për:</t>
  </si>
  <si>
    <t>Pronarët e njësisë ekonomike mëmë</t>
  </si>
  <si>
    <t>Interesat jo-kontrolluese</t>
  </si>
  <si>
    <t>tatim ne burim</t>
  </si>
  <si>
    <t>Qira</t>
  </si>
  <si>
    <t>tvsh</t>
  </si>
  <si>
    <t>Te tjera kerkesa (tatim fitim, t. burim )</t>
  </si>
  <si>
    <t>Viti 2017</t>
  </si>
  <si>
    <t>31.12.2017</t>
  </si>
  <si>
    <t>Shpenzime te tjera te shfrytezimit</t>
  </si>
  <si>
    <t>Pozicioni me 31 Dhjetor 2017</t>
  </si>
  <si>
    <t>Tirane</t>
  </si>
  <si>
    <t>Fitime e (humbje)nga kursi I kembimit</t>
  </si>
  <si>
    <t xml:space="preserve">shpenzime te panjohura </t>
  </si>
  <si>
    <t>Hartuese e PF</t>
  </si>
  <si>
    <t>Kontabel I Miratuar</t>
  </si>
  <si>
    <t>PASIVET</t>
  </si>
  <si>
    <t>SPA Milano shpk</t>
  </si>
  <si>
    <t>L71427002A</t>
  </si>
  <si>
    <t xml:space="preserve">dhepersonave fizike dhe juridike, publik e privat, instituc. Publike lokale, kombetare </t>
  </si>
  <si>
    <t>dhe nderkombetare, ekonomikeose jo, shoqat. Profesionale , orga, jo fitim prurese</t>
  </si>
  <si>
    <t>Prodhim dhe oferta per shoqerite, ndermarrjet, profesionisteve</t>
  </si>
  <si>
    <t>Rruga Ismail Qemali, Pallati Fratari, Hyrja 1, Ap.28</t>
  </si>
  <si>
    <t>pagat</t>
  </si>
  <si>
    <t>Humbja fiskale</t>
  </si>
  <si>
    <t>Taksa dhe tarifa Vendore</t>
  </si>
  <si>
    <t>Antonio Manca</t>
  </si>
  <si>
    <t>Analiza e rezultatit fiskal</t>
  </si>
  <si>
    <t>Viti 2018</t>
  </si>
  <si>
    <t>Nga 01.01.2018</t>
  </si>
  <si>
    <t>Deri 31.12.2018</t>
  </si>
  <si>
    <t>31.12.2018</t>
  </si>
  <si>
    <t>Rregullim I fitimit te bartur</t>
  </si>
  <si>
    <t>Pozicioni me 31 Dhjetor 2018</t>
  </si>
  <si>
    <t>Vit 2018</t>
  </si>
  <si>
    <t>FITITMI /HUMBJA PAS TATIMIT</t>
  </si>
  <si>
    <t>FITIMI/HUMBJA PARA TATIMIT</t>
  </si>
  <si>
    <t xml:space="preserve">Humbja I vitit </t>
  </si>
  <si>
    <t>QIRA</t>
  </si>
  <si>
    <t xml:space="preserve"> 01.01.2018</t>
  </si>
  <si>
    <t>Gj. me 31.12.2018</t>
  </si>
  <si>
    <t>Pasqyrat financiare  per Vitin 2018</t>
  </si>
  <si>
    <t>Pasqyra e te ardhurave dhe Shpenzimeve 2018</t>
  </si>
  <si>
    <t>Periudha :01.10.2018-31.12.2018</t>
  </si>
  <si>
    <t>Pasqyra e fluksit te parave per vitin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</si>
</sst>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sz val="20"/>
      <name val="Arial"/>
      <family val="2"/>
    </font>
    <font>
      <b/>
      <sz val="24"/>
      <name val="Arial"/>
      <family val="2"/>
    </font>
    <font>
      <sz val="9"/>
      <name val="Arial"/>
      <family val="2"/>
    </font>
    <font>
      <b/>
      <sz val="2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b/>
      <sz val="9"/>
      <color indexed="8"/>
      <name val="Arial"/>
      <family val="2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color indexed="8"/>
      <name val="MS Sans Serif"/>
      <family val="2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b/>
      <sz val="12"/>
      <color indexed="63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2"/>
      <color indexed="63"/>
      <name val="Arial"/>
      <family val="2"/>
    </font>
    <font>
      <b/>
      <sz val="8.9"/>
      <color indexed="8"/>
      <name val="Tahoma"/>
      <family val="2"/>
    </font>
    <font>
      <sz val="10"/>
      <name val="Arial"/>
      <family val="2"/>
      <charset val="238"/>
    </font>
    <font>
      <b/>
      <sz val="11"/>
      <name val="Arial"/>
      <family val="2"/>
    </font>
    <font>
      <sz val="8"/>
      <color rgb="FF333333"/>
      <name val="Tahoma"/>
      <family val="2"/>
    </font>
    <font>
      <sz val="9"/>
      <color theme="1"/>
      <name val="Calibri"/>
      <family val="2"/>
      <scheme val="minor"/>
    </font>
    <font>
      <u/>
      <sz val="9"/>
      <name val="Arial"/>
      <family val="2"/>
    </font>
    <font>
      <b/>
      <sz val="8"/>
      <color rgb="FF333333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rgb="FFEFEFEF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27" fillId="0" borderId="0"/>
  </cellStyleXfs>
  <cellXfs count="175">
    <xf numFmtId="0" fontId="0" fillId="0" borderId="0" xfId="0"/>
    <xf numFmtId="0" fontId="2" fillId="0" borderId="1" xfId="0" applyFont="1" applyBorder="1"/>
    <xf numFmtId="0" fontId="2" fillId="0" borderId="0" xfId="0" applyFont="1" applyBorder="1"/>
    <xf numFmtId="0" fontId="3" fillId="0" borderId="0" xfId="0" applyFont="1" applyBorder="1"/>
    <xf numFmtId="0" fontId="2" fillId="0" borderId="2" xfId="0" applyFont="1" applyBorder="1"/>
    <xf numFmtId="0" fontId="4" fillId="0" borderId="2" xfId="0" quotePrefix="1" applyFont="1" applyBorder="1" applyAlignment="1">
      <alignment horizontal="left"/>
    </xf>
    <xf numFmtId="0" fontId="4" fillId="0" borderId="2" xfId="0" applyFont="1" applyBorder="1"/>
    <xf numFmtId="0" fontId="4" fillId="0" borderId="0" xfId="0" applyFont="1" applyBorder="1"/>
    <xf numFmtId="0" fontId="4" fillId="0" borderId="3" xfId="0" applyFont="1" applyBorder="1"/>
    <xf numFmtId="0" fontId="0" fillId="0" borderId="0" xfId="0" applyBorder="1"/>
    <xf numFmtId="0" fontId="2" fillId="0" borderId="4" xfId="0" applyFont="1" applyBorder="1"/>
    <xf numFmtId="0" fontId="4" fillId="0" borderId="4" xfId="0" applyFont="1" applyBorder="1"/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5" fillId="0" borderId="4" xfId="0" applyFont="1" applyBorder="1"/>
    <xf numFmtId="0" fontId="6" fillId="0" borderId="0" xfId="0" applyFont="1" applyBorder="1"/>
    <xf numFmtId="0" fontId="2" fillId="0" borderId="1" xfId="0" applyFont="1" applyFill="1" applyBorder="1"/>
    <xf numFmtId="0" fontId="0" fillId="0" borderId="4" xfId="0" applyBorder="1" applyAlignment="1">
      <alignment horizontal="left"/>
    </xf>
    <xf numFmtId="0" fontId="0" fillId="0" borderId="4" xfId="0" applyBorder="1"/>
    <xf numFmtId="0" fontId="5" fillId="0" borderId="1" xfId="0" applyFont="1" applyBorder="1"/>
    <xf numFmtId="14" fontId="4" fillId="0" borderId="0" xfId="0" applyNumberFormat="1" applyFont="1" applyBorder="1"/>
    <xf numFmtId="0" fontId="4" fillId="0" borderId="0" xfId="0" applyFont="1" applyBorder="1" applyAlignment="1">
      <alignment horizontal="left"/>
    </xf>
    <xf numFmtId="0" fontId="7" fillId="0" borderId="1" xfId="0" applyFont="1" applyBorder="1"/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9" fillId="0" borderId="0" xfId="0" applyFont="1" applyBorder="1"/>
    <xf numFmtId="0" fontId="10" fillId="0" borderId="0" xfId="0" applyFont="1" applyBorder="1"/>
    <xf numFmtId="14" fontId="0" fillId="0" borderId="0" xfId="0" quotePrefix="1" applyNumberFormat="1" applyBorder="1" applyAlignment="1">
      <alignment horizontal="left"/>
    </xf>
    <xf numFmtId="15" fontId="0" fillId="0" borderId="0" xfId="0" applyNumberFormat="1" applyBorder="1" applyAlignment="1">
      <alignment horizontal="right" wrapText="1"/>
    </xf>
    <xf numFmtId="0" fontId="0" fillId="0" borderId="2" xfId="0" applyBorder="1" applyAlignment="1">
      <alignment horizontal="center"/>
    </xf>
    <xf numFmtId="15" fontId="0" fillId="0" borderId="2" xfId="0" quotePrefix="1" applyNumberFormat="1" applyBorder="1" applyAlignment="1">
      <alignment horizontal="left" wrapText="1"/>
    </xf>
    <xf numFmtId="14" fontId="0" fillId="0" borderId="0" xfId="0" applyNumberFormat="1" applyBorder="1"/>
    <xf numFmtId="14" fontId="0" fillId="0" borderId="2" xfId="0" applyNumberFormat="1" applyBorder="1"/>
    <xf numFmtId="0" fontId="0" fillId="0" borderId="5" xfId="0" applyBorder="1"/>
    <xf numFmtId="0" fontId="0" fillId="0" borderId="6" xfId="0" applyBorder="1"/>
    <xf numFmtId="0" fontId="3" fillId="0" borderId="6" xfId="0" applyFont="1" applyBorder="1"/>
    <xf numFmtId="0" fontId="0" fillId="0" borderId="7" xfId="0" applyBorder="1"/>
    <xf numFmtId="0" fontId="2" fillId="0" borderId="0" xfId="0" applyFont="1"/>
    <xf numFmtId="0" fontId="0" fillId="0" borderId="8" xfId="0" applyBorder="1"/>
    <xf numFmtId="0" fontId="5" fillId="0" borderId="8" xfId="0" applyFont="1" applyBorder="1" applyAlignment="1">
      <alignment horizontal="center"/>
    </xf>
    <xf numFmtId="0" fontId="0" fillId="0" borderId="9" xfId="0" applyBorder="1"/>
    <xf numFmtId="0" fontId="2" fillId="0" borderId="8" xfId="0" applyFont="1" applyBorder="1"/>
    <xf numFmtId="0" fontId="2" fillId="2" borderId="8" xfId="0" applyFont="1" applyFill="1" applyBorder="1"/>
    <xf numFmtId="0" fontId="2" fillId="0" borderId="8" xfId="0" applyFont="1" applyBorder="1" applyAlignment="1">
      <alignment horizontal="left"/>
    </xf>
    <xf numFmtId="0" fontId="11" fillId="0" borderId="8" xfId="0" applyFont="1" applyBorder="1" applyAlignment="1">
      <alignment horizontal="right"/>
    </xf>
    <xf numFmtId="164" fontId="2" fillId="2" borderId="8" xfId="0" applyNumberFormat="1" applyFont="1" applyFill="1" applyBorder="1"/>
    <xf numFmtId="164" fontId="2" fillId="0" borderId="8" xfId="1" applyNumberFormat="1" applyFont="1" applyBorder="1"/>
    <xf numFmtId="164" fontId="2" fillId="0" borderId="8" xfId="0" applyNumberFormat="1" applyFont="1" applyBorder="1"/>
    <xf numFmtId="0" fontId="3" fillId="0" borderId="8" xfId="0" applyFont="1" applyBorder="1"/>
    <xf numFmtId="164" fontId="11" fillId="0" borderId="8" xfId="1" applyNumberFormat="1" applyFont="1" applyBorder="1" applyAlignment="1">
      <alignment horizontal="right"/>
    </xf>
    <xf numFmtId="0" fontId="0" fillId="0" borderId="8" xfId="0" applyFill="1" applyBorder="1"/>
    <xf numFmtId="0" fontId="3" fillId="0" borderId="8" xfId="0" applyFont="1" applyFill="1" applyBorder="1"/>
    <xf numFmtId="0" fontId="2" fillId="0" borderId="8" xfId="0" applyFont="1" applyFill="1" applyBorder="1"/>
    <xf numFmtId="164" fontId="2" fillId="0" borderId="8" xfId="1" applyNumberFormat="1" applyFont="1" applyFill="1" applyBorder="1"/>
    <xf numFmtId="0" fontId="0" fillId="0" borderId="0" xfId="0" applyFill="1" applyBorder="1"/>
    <xf numFmtId="0" fontId="2" fillId="0" borderId="0" xfId="0" applyFont="1" applyFill="1" applyBorder="1"/>
    <xf numFmtId="0" fontId="2" fillId="2" borderId="0" xfId="0" applyFont="1" applyFill="1" applyBorder="1"/>
    <xf numFmtId="0" fontId="13" fillId="0" borderId="0" xfId="0" applyFont="1" applyFill="1" applyBorder="1"/>
    <xf numFmtId="0" fontId="3" fillId="0" borderId="0" xfId="0" applyFont="1"/>
    <xf numFmtId="0" fontId="2" fillId="0" borderId="8" xfId="0" applyFont="1" applyFill="1" applyBorder="1" applyAlignment="1">
      <alignment horizontal="left"/>
    </xf>
    <xf numFmtId="0" fontId="11" fillId="0" borderId="8" xfId="0" applyFont="1" applyBorder="1"/>
    <xf numFmtId="0" fontId="2" fillId="0" borderId="10" xfId="0" applyFont="1" applyFill="1" applyBorder="1" applyAlignment="1">
      <alignment horizontal="left"/>
    </xf>
    <xf numFmtId="0" fontId="2" fillId="0" borderId="11" xfId="0" applyFont="1" applyBorder="1"/>
    <xf numFmtId="0" fontId="0" fillId="0" borderId="12" xfId="0" applyBorder="1"/>
    <xf numFmtId="0" fontId="0" fillId="0" borderId="0" xfId="0" applyNumberFormat="1" applyFill="1" applyBorder="1" applyAlignment="1" applyProtection="1"/>
    <xf numFmtId="0" fontId="0" fillId="0" borderId="8" xfId="0" applyNumberFormat="1" applyFill="1" applyBorder="1" applyAlignment="1" applyProtection="1"/>
    <xf numFmtId="0" fontId="15" fillId="0" borderId="0" xfId="0" applyFont="1" applyBorder="1"/>
    <xf numFmtId="164" fontId="3" fillId="0" borderId="8" xfId="1" applyNumberFormat="1" applyFont="1" applyBorder="1"/>
    <xf numFmtId="0" fontId="11" fillId="0" borderId="11" xfId="0" applyFont="1" applyBorder="1" applyAlignment="1">
      <alignment horizontal="right"/>
    </xf>
    <xf numFmtId="164" fontId="12" fillId="0" borderId="8" xfId="1" applyNumberFormat="1" applyFont="1" applyBorder="1" applyAlignment="1">
      <alignment horizontal="right"/>
    </xf>
    <xf numFmtId="0" fontId="16" fillId="0" borderId="0" xfId="0" applyFont="1"/>
    <xf numFmtId="0" fontId="13" fillId="0" borderId="0" xfId="0" applyFont="1"/>
    <xf numFmtId="0" fontId="2" fillId="3" borderId="0" xfId="0" applyFont="1" applyFill="1"/>
    <xf numFmtId="0" fontId="0" fillId="3" borderId="0" xfId="0" applyFill="1"/>
    <xf numFmtId="0" fontId="17" fillId="0" borderId="4" xfId="0" applyFont="1" applyBorder="1"/>
    <xf numFmtId="0" fontId="0" fillId="0" borderId="10" xfId="0" applyBorder="1"/>
    <xf numFmtId="0" fontId="18" fillId="0" borderId="10" xfId="0" applyFont="1" applyBorder="1"/>
    <xf numFmtId="0" fontId="17" fillId="0" borderId="10" xfId="0" applyFont="1" applyBorder="1"/>
    <xf numFmtId="0" fontId="17" fillId="0" borderId="11" xfId="0" applyFont="1" applyBorder="1"/>
    <xf numFmtId="0" fontId="0" fillId="0" borderId="8" xfId="0" applyFont="1" applyBorder="1"/>
    <xf numFmtId="3" fontId="0" fillId="0" borderId="0" xfId="0" applyNumberFormat="1"/>
    <xf numFmtId="3" fontId="17" fillId="0" borderId="8" xfId="0" applyNumberFormat="1" applyFont="1" applyBorder="1"/>
    <xf numFmtId="3" fontId="19" fillId="0" borderId="8" xfId="1" applyNumberFormat="1" applyFont="1" applyBorder="1"/>
    <xf numFmtId="3" fontId="19" fillId="0" borderId="0" xfId="1" applyNumberFormat="1" applyFont="1"/>
    <xf numFmtId="3" fontId="20" fillId="0" borderId="8" xfId="0" applyNumberFormat="1" applyFont="1" applyBorder="1"/>
    <xf numFmtId="3" fontId="0" fillId="0" borderId="8" xfId="0" applyNumberFormat="1" applyBorder="1"/>
    <xf numFmtId="3" fontId="20" fillId="0" borderId="8" xfId="1" applyNumberFormat="1" applyFont="1" applyBorder="1"/>
    <xf numFmtId="0" fontId="17" fillId="0" borderId="8" xfId="0" applyFont="1" applyBorder="1"/>
    <xf numFmtId="3" fontId="17" fillId="0" borderId="8" xfId="1" applyNumberFormat="1" applyFont="1" applyBorder="1"/>
    <xf numFmtId="3" fontId="17" fillId="0" borderId="4" xfId="0" applyNumberFormat="1" applyFont="1" applyBorder="1"/>
    <xf numFmtId="3" fontId="0" fillId="0" borderId="4" xfId="0" applyNumberFormat="1" applyBorder="1"/>
    <xf numFmtId="3" fontId="0" fillId="0" borderId="12" xfId="0" applyNumberFormat="1" applyBorder="1"/>
    <xf numFmtId="3" fontId="0" fillId="0" borderId="10" xfId="0" applyNumberFormat="1" applyBorder="1"/>
    <xf numFmtId="3" fontId="17" fillId="0" borderId="10" xfId="0" applyNumberFormat="1" applyFont="1" applyBorder="1"/>
    <xf numFmtId="3" fontId="17" fillId="0" borderId="11" xfId="0" applyNumberFormat="1" applyFont="1" applyBorder="1"/>
    <xf numFmtId="3" fontId="0" fillId="0" borderId="8" xfId="1" applyNumberFormat="1" applyFont="1" applyBorder="1"/>
    <xf numFmtId="3" fontId="2" fillId="0" borderId="8" xfId="1" applyNumberFormat="1" applyFont="1" applyBorder="1"/>
    <xf numFmtId="3" fontId="0" fillId="0" borderId="0" xfId="0" applyNumberFormat="1" applyFill="1" applyBorder="1" applyAlignment="1" applyProtection="1"/>
    <xf numFmtId="0" fontId="13" fillId="0" borderId="0" xfId="2" applyFont="1" applyAlignment="1">
      <alignment horizontal="center"/>
    </xf>
    <xf numFmtId="0" fontId="21" fillId="0" borderId="0" xfId="2" applyFont="1" applyAlignment="1">
      <alignment horizontal="center"/>
    </xf>
    <xf numFmtId="0" fontId="22" fillId="0" borderId="8" xfId="2" applyFont="1" applyBorder="1" applyAlignment="1">
      <alignment horizontal="left"/>
    </xf>
    <xf numFmtId="0" fontId="23" fillId="0" borderId="8" xfId="2" applyFont="1" applyBorder="1"/>
    <xf numFmtId="0" fontId="24" fillId="0" borderId="8" xfId="2" applyFont="1" applyBorder="1"/>
    <xf numFmtId="0" fontId="22" fillId="0" borderId="8" xfId="2" applyFont="1" applyBorder="1"/>
    <xf numFmtId="164" fontId="22" fillId="0" borderId="8" xfId="2" applyNumberFormat="1" applyFont="1" applyBorder="1"/>
    <xf numFmtId="0" fontId="25" fillId="0" borderId="8" xfId="2" applyFont="1" applyBorder="1"/>
    <xf numFmtId="0" fontId="21" fillId="0" borderId="8" xfId="2" applyFont="1" applyBorder="1"/>
    <xf numFmtId="0" fontId="23" fillId="0" borderId="8" xfId="2" applyFont="1" applyBorder="1" applyAlignment="1">
      <alignment horizontal="right"/>
    </xf>
    <xf numFmtId="0" fontId="22" fillId="0" borderId="8" xfId="2" applyFont="1" applyBorder="1" applyAlignment="1">
      <alignment horizontal="right"/>
    </xf>
    <xf numFmtId="0" fontId="18" fillId="0" borderId="0" xfId="0" applyNumberFormat="1" applyFont="1" applyFill="1" applyBorder="1" applyAlignment="1" applyProtection="1">
      <alignment horizontal="centerContinuous"/>
    </xf>
    <xf numFmtId="0" fontId="26" fillId="0" borderId="0" xfId="0" applyFont="1" applyAlignment="1">
      <alignment horizontal="centerContinuous" vertical="center"/>
    </xf>
    <xf numFmtId="0" fontId="18" fillId="0" borderId="13" xfId="0" applyNumberFormat="1" applyFont="1" applyFill="1" applyBorder="1" applyAlignment="1" applyProtection="1"/>
    <xf numFmtId="3" fontId="18" fillId="0" borderId="13" xfId="0" applyNumberFormat="1" applyFont="1" applyFill="1" applyBorder="1" applyAlignment="1" applyProtection="1"/>
    <xf numFmtId="0" fontId="0" fillId="0" borderId="13" xfId="0" applyNumberFormat="1" applyFill="1" applyBorder="1" applyAlignment="1" applyProtection="1"/>
    <xf numFmtId="3" fontId="0" fillId="0" borderId="13" xfId="0" applyNumberFormat="1" applyFill="1" applyBorder="1" applyAlignment="1" applyProtection="1"/>
    <xf numFmtId="3" fontId="3" fillId="0" borderId="13" xfId="0" applyNumberFormat="1" applyFont="1" applyFill="1" applyBorder="1" applyAlignment="1" applyProtection="1"/>
    <xf numFmtId="0" fontId="0" fillId="0" borderId="14" xfId="0" applyNumberFormat="1" applyFill="1" applyBorder="1" applyAlignment="1" applyProtection="1"/>
    <xf numFmtId="3" fontId="0" fillId="0" borderId="14" xfId="0" applyNumberFormat="1" applyFill="1" applyBorder="1" applyAlignment="1" applyProtection="1"/>
    <xf numFmtId="3" fontId="18" fillId="0" borderId="14" xfId="0" applyNumberFormat="1" applyFont="1" applyFill="1" applyBorder="1" applyAlignment="1" applyProtection="1"/>
    <xf numFmtId="0" fontId="18" fillId="0" borderId="8" xfId="0" applyNumberFormat="1" applyFont="1" applyFill="1" applyBorder="1" applyAlignment="1" applyProtection="1"/>
    <xf numFmtId="3" fontId="18" fillId="0" borderId="8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3" fontId="18" fillId="0" borderId="0" xfId="0" applyNumberFormat="1" applyFont="1" applyFill="1" applyBorder="1" applyAlignment="1" applyProtection="1"/>
    <xf numFmtId="4" fontId="0" fillId="0" borderId="0" xfId="0" applyNumberFormat="1"/>
    <xf numFmtId="0" fontId="12" fillId="0" borderId="8" xfId="0" applyFont="1" applyBorder="1" applyAlignment="1">
      <alignment horizontal="right"/>
    </xf>
    <xf numFmtId="0" fontId="12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0" xfId="0" applyFont="1" applyFill="1" applyBorder="1"/>
    <xf numFmtId="0" fontId="14" fillId="0" borderId="0" xfId="0" applyFont="1" applyBorder="1" applyAlignment="1">
      <alignment horizontal="centerContinuous" vertical="center"/>
    </xf>
    <xf numFmtId="0" fontId="18" fillId="0" borderId="15" xfId="0" applyNumberFormat="1" applyFont="1" applyFill="1" applyBorder="1" applyAlignment="1" applyProtection="1"/>
    <xf numFmtId="3" fontId="18" fillId="0" borderId="15" xfId="0" applyNumberFormat="1" applyFont="1" applyFill="1" applyBorder="1" applyAlignment="1" applyProtection="1"/>
    <xf numFmtId="0" fontId="18" fillId="0" borderId="8" xfId="0" applyNumberFormat="1" applyFont="1" applyFill="1" applyBorder="1" applyAlignment="1" applyProtection="1">
      <alignment horizontal="center" wrapText="1"/>
    </xf>
    <xf numFmtId="0" fontId="14" fillId="0" borderId="8" xfId="0" applyFont="1" applyBorder="1" applyAlignment="1">
      <alignment horizontal="centerContinuous" vertical="center"/>
    </xf>
    <xf numFmtId="0" fontId="11" fillId="0" borderId="10" xfId="0" applyFont="1" applyBorder="1"/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11" fillId="0" borderId="12" xfId="0" applyFont="1" applyBorder="1" applyAlignment="1">
      <alignment horizontal="left" vertical="center"/>
    </xf>
    <xf numFmtId="0" fontId="11" fillId="0" borderId="12" xfId="0" applyFont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11" fillId="0" borderId="8" xfId="0" applyFont="1" applyBorder="1" applyAlignment="1">
      <alignment horizontal="left" vertical="center"/>
    </xf>
    <xf numFmtId="164" fontId="0" fillId="0" borderId="0" xfId="0" applyNumberFormat="1"/>
    <xf numFmtId="164" fontId="2" fillId="0" borderId="0" xfId="0" applyNumberFormat="1" applyFont="1" applyFill="1" applyBorder="1"/>
    <xf numFmtId="0" fontId="23" fillId="0" borderId="16" xfId="2" applyFont="1" applyBorder="1"/>
    <xf numFmtId="14" fontId="2" fillId="0" borderId="2" xfId="0" applyNumberFormat="1" applyFont="1" applyBorder="1"/>
    <xf numFmtId="0" fontId="28" fillId="0" borderId="4" xfId="0" applyFont="1" applyBorder="1"/>
    <xf numFmtId="164" fontId="0" fillId="0" borderId="8" xfId="1" applyNumberFormat="1" applyFont="1" applyBorder="1"/>
    <xf numFmtId="164" fontId="16" fillId="0" borderId="8" xfId="1" applyNumberFormat="1" applyFont="1" applyBorder="1"/>
    <xf numFmtId="164" fontId="11" fillId="0" borderId="10" xfId="1" applyNumberFormat="1" applyFont="1" applyBorder="1"/>
    <xf numFmtId="164" fontId="3" fillId="0" borderId="8" xfId="1" applyNumberFormat="1" applyFont="1" applyBorder="1" applyAlignment="1">
      <alignment horizontal="center"/>
    </xf>
    <xf numFmtId="164" fontId="23" fillId="0" borderId="8" xfId="1" applyNumberFormat="1" applyFont="1" applyBorder="1" applyAlignment="1">
      <alignment horizontal="right"/>
    </xf>
    <xf numFmtId="164" fontId="22" fillId="0" borderId="8" xfId="1" applyNumberFormat="1" applyFont="1" applyBorder="1" applyAlignment="1">
      <alignment horizontal="right"/>
    </xf>
    <xf numFmtId="0" fontId="29" fillId="0" borderId="0" xfId="0" applyFont="1"/>
    <xf numFmtId="0" fontId="30" fillId="0" borderId="4" xfId="0" applyFont="1" applyBorder="1"/>
    <xf numFmtId="0" fontId="31" fillId="0" borderId="4" xfId="0" applyFont="1" applyBorder="1"/>
    <xf numFmtId="164" fontId="22" fillId="0" borderId="8" xfId="1" applyNumberFormat="1" applyFont="1" applyBorder="1"/>
    <xf numFmtId="164" fontId="23" fillId="0" borderId="8" xfId="1" applyNumberFormat="1" applyFont="1" applyBorder="1"/>
    <xf numFmtId="0" fontId="16" fillId="0" borderId="8" xfId="0" applyFont="1" applyBorder="1"/>
    <xf numFmtId="164" fontId="2" fillId="2" borderId="0" xfId="0" applyNumberFormat="1" applyFont="1" applyFill="1" applyBorder="1"/>
    <xf numFmtId="0" fontId="30" fillId="0" borderId="0" xfId="0" applyFont="1"/>
    <xf numFmtId="0" fontId="30" fillId="0" borderId="0" xfId="0" applyFont="1" applyBorder="1"/>
    <xf numFmtId="0" fontId="0" fillId="4" borderId="0" xfId="0" applyFill="1"/>
    <xf numFmtId="0" fontId="29" fillId="4" borderId="17" xfId="0" applyFont="1" applyFill="1" applyBorder="1" applyAlignment="1">
      <alignment horizontal="left" vertical="top" wrapText="1"/>
    </xf>
    <xf numFmtId="0" fontId="32" fillId="4" borderId="17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/>
    </xf>
    <xf numFmtId="164" fontId="0" fillId="0" borderId="8" xfId="1" applyNumberFormat="1" applyFont="1" applyFill="1" applyBorder="1"/>
    <xf numFmtId="0" fontId="2" fillId="2" borderId="8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164" fontId="24" fillId="0" borderId="8" xfId="1" applyNumberFormat="1" applyFont="1" applyBorder="1"/>
    <xf numFmtId="164" fontId="16" fillId="0" borderId="0" xfId="0" applyNumberFormat="1" applyFont="1"/>
    <xf numFmtId="164" fontId="3" fillId="0" borderId="8" xfId="0" applyNumberFormat="1" applyFont="1" applyBorder="1" applyAlignment="1">
      <alignment horizontal="center"/>
    </xf>
  </cellXfs>
  <cellStyles count="4">
    <cellStyle name="Comma" xfId="1" builtinId="3"/>
    <cellStyle name="Normal" xfId="0" builtinId="0"/>
    <cellStyle name="Normal 3" xfId="3" xr:uid="{00000000-0005-0000-0000-000002000000}"/>
    <cellStyle name="Normal 5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3"/>
  <sheetViews>
    <sheetView topLeftCell="A16" workbookViewId="0">
      <selection activeCell="D27" sqref="D27"/>
    </sheetView>
  </sheetViews>
  <sheetFormatPr defaultRowHeight="15" x14ac:dyDescent="0.25"/>
  <cols>
    <col min="4" max="4" width="10.140625" bestFit="1" customWidth="1"/>
  </cols>
  <sheetData>
    <row r="1" spans="1:12" x14ac:dyDescent="0.25">
      <c r="A1" s="1" t="s">
        <v>0</v>
      </c>
      <c r="B1" s="2"/>
      <c r="C1" s="3"/>
      <c r="D1" s="4" t="s">
        <v>186</v>
      </c>
      <c r="E1" s="5"/>
      <c r="F1" s="6"/>
      <c r="G1" s="6"/>
      <c r="H1" s="7"/>
      <c r="I1" s="8"/>
    </row>
    <row r="2" spans="1:12" x14ac:dyDescent="0.25">
      <c r="A2" s="1" t="s">
        <v>1</v>
      </c>
      <c r="B2" s="2"/>
      <c r="C2" s="9"/>
      <c r="D2" s="10" t="s">
        <v>187</v>
      </c>
      <c r="E2" s="11"/>
      <c r="F2" s="7"/>
      <c r="G2" s="7"/>
      <c r="H2" s="7"/>
      <c r="I2" s="8"/>
    </row>
    <row r="3" spans="1:12" x14ac:dyDescent="0.25">
      <c r="A3" s="1" t="s">
        <v>2</v>
      </c>
      <c r="B3" s="2"/>
      <c r="C3" s="9"/>
      <c r="D3" s="155" t="s">
        <v>191</v>
      </c>
      <c r="E3" s="12"/>
      <c r="F3" s="12"/>
      <c r="G3" s="12"/>
      <c r="H3" s="9"/>
      <c r="I3" s="13"/>
      <c r="L3" s="164"/>
    </row>
    <row r="4" spans="1:12" ht="15.75" thickBot="1" x14ac:dyDescent="0.3">
      <c r="A4" s="1"/>
      <c r="B4" s="2"/>
      <c r="C4" s="9"/>
      <c r="D4" s="2"/>
      <c r="E4" s="9"/>
      <c r="F4" s="12"/>
      <c r="G4" s="12"/>
      <c r="H4" s="9"/>
      <c r="I4" s="13"/>
      <c r="L4" s="165"/>
    </row>
    <row r="5" spans="1:12" ht="15.75" thickBot="1" x14ac:dyDescent="0.3">
      <c r="A5" s="14"/>
      <c r="B5" s="9"/>
      <c r="C5" s="9"/>
      <c r="D5" s="2"/>
      <c r="E5" s="9"/>
      <c r="F5" s="148" t="s">
        <v>180</v>
      </c>
      <c r="G5" s="15"/>
      <c r="H5" s="9"/>
      <c r="I5" s="13"/>
      <c r="L5" s="166"/>
    </row>
    <row r="6" spans="1:12" x14ac:dyDescent="0.25">
      <c r="A6" s="14"/>
      <c r="B6" s="9"/>
      <c r="C6" s="9"/>
      <c r="D6" s="9"/>
      <c r="E6" s="9"/>
      <c r="F6" s="16"/>
      <c r="G6" s="9"/>
      <c r="H6" s="9"/>
      <c r="I6" s="13"/>
    </row>
    <row r="7" spans="1:12" x14ac:dyDescent="0.25">
      <c r="A7" s="17" t="s">
        <v>3</v>
      </c>
      <c r="B7" s="9"/>
      <c r="C7" s="9"/>
      <c r="D7" s="147">
        <v>42793</v>
      </c>
      <c r="E7" s="12"/>
      <c r="F7" s="9"/>
      <c r="G7" s="9"/>
      <c r="H7" s="9"/>
      <c r="I7" s="13"/>
    </row>
    <row r="8" spans="1:12" x14ac:dyDescent="0.25">
      <c r="A8" s="17" t="s">
        <v>4</v>
      </c>
      <c r="B8" s="9"/>
      <c r="C8" s="9"/>
      <c r="D8" s="18"/>
      <c r="E8" s="19"/>
      <c r="F8" s="9"/>
      <c r="G8" s="9"/>
      <c r="H8" s="9"/>
      <c r="I8" s="13"/>
    </row>
    <row r="9" spans="1:12" x14ac:dyDescent="0.25">
      <c r="A9" s="14"/>
      <c r="B9" s="9"/>
      <c r="C9" s="9"/>
      <c r="D9" s="155"/>
      <c r="E9" s="9"/>
      <c r="F9" s="9"/>
      <c r="G9" s="9"/>
      <c r="H9" s="9"/>
      <c r="I9" s="13"/>
    </row>
    <row r="10" spans="1:12" x14ac:dyDescent="0.25">
      <c r="A10" s="1" t="s">
        <v>5</v>
      </c>
      <c r="B10" s="2"/>
      <c r="C10" s="9"/>
      <c r="D10" s="162" t="s">
        <v>190</v>
      </c>
      <c r="E10" s="12"/>
      <c r="F10" s="12"/>
      <c r="G10" s="12"/>
      <c r="H10" s="9"/>
      <c r="I10" s="13"/>
    </row>
    <row r="11" spans="1:12" x14ac:dyDescent="0.25">
      <c r="A11" s="14"/>
      <c r="B11" s="163" t="s">
        <v>188</v>
      </c>
      <c r="C11" s="9"/>
      <c r="D11" s="156"/>
      <c r="E11" s="19"/>
      <c r="F11" s="19"/>
      <c r="G11" s="19"/>
      <c r="H11" s="9"/>
      <c r="I11" s="13"/>
    </row>
    <row r="12" spans="1:12" x14ac:dyDescent="0.25">
      <c r="A12" s="20"/>
      <c r="B12" s="163" t="s">
        <v>189</v>
      </c>
      <c r="C12" s="9"/>
      <c r="D12" s="157"/>
      <c r="E12" s="19"/>
      <c r="F12" s="19"/>
      <c r="G12" s="19"/>
      <c r="H12" s="9"/>
      <c r="I12" s="13"/>
    </row>
    <row r="13" spans="1:12" x14ac:dyDescent="0.25">
      <c r="A13" s="14"/>
      <c r="B13" s="9"/>
      <c r="C13" s="9"/>
      <c r="D13" s="9"/>
      <c r="E13" s="9"/>
      <c r="F13" s="9"/>
      <c r="G13" s="9"/>
      <c r="H13" s="9"/>
      <c r="I13" s="13"/>
    </row>
    <row r="14" spans="1:12" x14ac:dyDescent="0.25">
      <c r="A14" s="14"/>
      <c r="B14" s="9"/>
      <c r="C14" s="9"/>
      <c r="D14" s="9"/>
      <c r="E14" s="9"/>
      <c r="F14" s="9"/>
      <c r="G14" s="9"/>
      <c r="H14" s="9"/>
      <c r="I14" s="13"/>
    </row>
    <row r="15" spans="1:12" x14ac:dyDescent="0.25">
      <c r="A15" s="20"/>
      <c r="B15" s="9"/>
      <c r="C15" s="9"/>
      <c r="D15" s="21"/>
      <c r="E15" s="9"/>
      <c r="F15" s="9"/>
      <c r="G15" s="9"/>
      <c r="H15" s="9"/>
      <c r="I15" s="13"/>
    </row>
    <row r="16" spans="1:12" x14ac:dyDescent="0.25">
      <c r="A16" s="14"/>
      <c r="B16" s="9"/>
      <c r="C16" s="9"/>
      <c r="D16" s="9"/>
      <c r="E16" s="9"/>
      <c r="F16" s="9"/>
      <c r="G16" s="9"/>
      <c r="H16" s="9"/>
      <c r="I16" s="13"/>
    </row>
    <row r="17" spans="1:9" x14ac:dyDescent="0.25">
      <c r="A17" s="20"/>
      <c r="B17" s="9"/>
      <c r="C17" s="9"/>
      <c r="D17" s="22"/>
      <c r="E17" s="9"/>
      <c r="F17" s="9"/>
      <c r="G17" s="9"/>
      <c r="H17" s="9"/>
      <c r="I17" s="13"/>
    </row>
    <row r="18" spans="1:9" x14ac:dyDescent="0.25">
      <c r="A18" s="14"/>
      <c r="B18" s="9"/>
      <c r="C18" s="9"/>
      <c r="D18" s="9"/>
      <c r="E18" s="9"/>
      <c r="F18" s="9"/>
      <c r="G18" s="9"/>
      <c r="H18" s="9"/>
      <c r="I18" s="13"/>
    </row>
    <row r="19" spans="1:9" ht="30" x14ac:dyDescent="0.4">
      <c r="A19" s="23"/>
      <c r="B19" s="9"/>
      <c r="C19" s="24"/>
      <c r="D19" s="25" t="s">
        <v>6</v>
      </c>
      <c r="E19" s="9"/>
      <c r="F19" s="9"/>
      <c r="G19" s="9"/>
      <c r="H19" s="9"/>
      <c r="I19" s="13"/>
    </row>
    <row r="20" spans="1:9" ht="30" x14ac:dyDescent="0.4">
      <c r="A20" s="23"/>
      <c r="B20" s="9"/>
      <c r="C20" s="24"/>
      <c r="D20" s="25"/>
      <c r="E20" s="9"/>
      <c r="F20" s="9"/>
      <c r="G20" s="9"/>
      <c r="H20" s="9"/>
      <c r="I20" s="13"/>
    </row>
    <row r="21" spans="1:9" x14ac:dyDescent="0.25">
      <c r="A21" s="9"/>
      <c r="B21" s="26" t="s">
        <v>84</v>
      </c>
      <c r="C21" s="26"/>
      <c r="D21" s="26"/>
      <c r="E21" s="26"/>
      <c r="F21" s="26"/>
      <c r="G21" s="26"/>
      <c r="H21" s="26"/>
      <c r="I21" s="13"/>
    </row>
    <row r="22" spans="1:9" x14ac:dyDescent="0.25">
      <c r="A22" s="9"/>
      <c r="B22" s="9" t="s">
        <v>7</v>
      </c>
      <c r="C22" s="9"/>
      <c r="D22" s="9"/>
      <c r="E22" s="9"/>
      <c r="F22" s="9"/>
      <c r="G22" s="9"/>
      <c r="H22" s="9"/>
      <c r="I22" s="13"/>
    </row>
    <row r="23" spans="1:9" x14ac:dyDescent="0.25">
      <c r="A23" s="14"/>
      <c r="B23" s="9"/>
      <c r="C23" s="9"/>
      <c r="D23" s="9"/>
      <c r="E23" s="9"/>
      <c r="F23" s="9"/>
      <c r="G23" s="9"/>
      <c r="H23" s="9"/>
      <c r="I23" s="13"/>
    </row>
    <row r="24" spans="1:9" ht="25.5" customHeight="1" x14ac:dyDescent="0.4">
      <c r="A24" s="14"/>
      <c r="B24" s="9"/>
      <c r="C24" s="67" t="s">
        <v>197</v>
      </c>
      <c r="D24" s="9"/>
      <c r="E24" s="9"/>
      <c r="F24" s="9"/>
      <c r="G24" s="9"/>
      <c r="H24" s="9"/>
      <c r="I24" s="13"/>
    </row>
    <row r="25" spans="1:9" ht="26.25" x14ac:dyDescent="0.4">
      <c r="A25" s="14"/>
      <c r="B25" s="9"/>
      <c r="C25" s="27"/>
      <c r="D25" s="9"/>
      <c r="E25" s="9"/>
      <c r="F25" s="9"/>
      <c r="G25" s="9"/>
      <c r="H25" s="9"/>
      <c r="I25" s="13"/>
    </row>
    <row r="26" spans="1:9" x14ac:dyDescent="0.25">
      <c r="A26" s="14"/>
      <c r="B26" s="9"/>
      <c r="C26" s="9"/>
      <c r="D26" s="9"/>
      <c r="E26" s="9"/>
      <c r="F26" s="9"/>
      <c r="G26" s="9"/>
      <c r="H26" s="9"/>
      <c r="I26" s="13"/>
    </row>
    <row r="27" spans="1:9" x14ac:dyDescent="0.25">
      <c r="A27" s="1"/>
      <c r="B27" s="9"/>
      <c r="C27" s="9"/>
      <c r="D27" s="7"/>
      <c r="E27" s="9"/>
      <c r="F27" s="9"/>
      <c r="G27" s="9"/>
      <c r="H27" s="9"/>
      <c r="I27" s="13"/>
    </row>
    <row r="28" spans="1:9" x14ac:dyDescent="0.25">
      <c r="A28" s="14"/>
      <c r="B28" s="9"/>
      <c r="C28" s="9"/>
      <c r="D28" s="7"/>
      <c r="E28" s="9"/>
      <c r="F28" s="9"/>
      <c r="G28" s="9"/>
      <c r="H28" s="9"/>
      <c r="I28" s="13"/>
    </row>
    <row r="29" spans="1:9" x14ac:dyDescent="0.25">
      <c r="A29" s="14"/>
      <c r="B29" s="9"/>
      <c r="C29" s="9"/>
      <c r="D29" s="7"/>
      <c r="E29" s="9"/>
      <c r="F29" s="9"/>
      <c r="G29" s="9"/>
      <c r="H29" s="9"/>
      <c r="I29" s="13"/>
    </row>
    <row r="30" spans="1:9" x14ac:dyDescent="0.25">
      <c r="A30" s="14"/>
      <c r="B30" s="9"/>
      <c r="C30" s="9"/>
      <c r="D30" s="9"/>
      <c r="E30" s="9"/>
      <c r="F30" s="9"/>
      <c r="G30" s="9"/>
      <c r="H30" s="9"/>
      <c r="I30" s="13"/>
    </row>
    <row r="31" spans="1:9" x14ac:dyDescent="0.25">
      <c r="A31" s="14"/>
      <c r="B31" s="9"/>
      <c r="C31" s="9"/>
      <c r="D31" s="9"/>
      <c r="E31" s="9"/>
      <c r="F31" s="9"/>
      <c r="G31" s="9"/>
      <c r="H31" s="9"/>
      <c r="I31" s="13"/>
    </row>
    <row r="32" spans="1:9" x14ac:dyDescent="0.25">
      <c r="A32" s="14"/>
      <c r="B32" s="9"/>
      <c r="C32" s="9"/>
      <c r="D32" s="9"/>
      <c r="E32" s="9"/>
      <c r="F32" s="9"/>
      <c r="G32" s="9"/>
      <c r="H32" s="9"/>
      <c r="I32" s="13"/>
    </row>
    <row r="33" spans="1:9" x14ac:dyDescent="0.25">
      <c r="A33" s="14"/>
      <c r="B33" s="9"/>
      <c r="C33" s="9"/>
      <c r="D33" s="9"/>
      <c r="E33" s="9"/>
      <c r="F33" s="9"/>
      <c r="G33" s="9"/>
      <c r="H33" s="9"/>
      <c r="I33" s="13"/>
    </row>
    <row r="34" spans="1:9" x14ac:dyDescent="0.25">
      <c r="A34" s="14"/>
      <c r="B34" s="9"/>
      <c r="C34" s="9"/>
      <c r="D34" s="9"/>
      <c r="E34" s="9"/>
      <c r="F34" s="12"/>
      <c r="G34" s="12"/>
      <c r="H34" s="9"/>
      <c r="I34" s="13"/>
    </row>
    <row r="35" spans="1:9" x14ac:dyDescent="0.25">
      <c r="A35" s="14"/>
      <c r="B35" s="9"/>
      <c r="C35" s="9"/>
      <c r="D35" s="9"/>
      <c r="E35" s="9"/>
      <c r="F35" s="19"/>
      <c r="G35" s="19"/>
      <c r="H35" s="9"/>
      <c r="I35" s="13"/>
    </row>
    <row r="36" spans="1:9" x14ac:dyDescent="0.25">
      <c r="A36" s="14" t="s">
        <v>8</v>
      </c>
      <c r="B36" s="9"/>
      <c r="C36" s="9"/>
      <c r="D36" s="28"/>
      <c r="E36" s="29"/>
      <c r="F36" s="30" t="s">
        <v>9</v>
      </c>
      <c r="G36" s="31"/>
      <c r="H36" s="9"/>
      <c r="I36" s="13"/>
    </row>
    <row r="37" spans="1:9" x14ac:dyDescent="0.25">
      <c r="A37" s="14" t="s">
        <v>10</v>
      </c>
      <c r="B37" s="9"/>
      <c r="C37" s="9"/>
      <c r="D37" s="9"/>
      <c r="E37" s="9"/>
      <c r="F37" s="19"/>
      <c r="G37" s="19"/>
      <c r="H37" s="9"/>
      <c r="I37" s="13"/>
    </row>
    <row r="38" spans="1:9" x14ac:dyDescent="0.25">
      <c r="A38" s="14"/>
      <c r="B38" s="9"/>
      <c r="C38" s="9"/>
      <c r="D38" s="9"/>
      <c r="E38" s="9"/>
      <c r="F38" s="9"/>
      <c r="G38" s="9"/>
      <c r="H38" s="9"/>
      <c r="I38" s="13"/>
    </row>
    <row r="39" spans="1:9" x14ac:dyDescent="0.25">
      <c r="A39" s="14" t="s">
        <v>11</v>
      </c>
      <c r="B39" s="9"/>
      <c r="C39" s="9"/>
      <c r="D39" s="28"/>
      <c r="E39" s="9"/>
      <c r="F39" s="9" t="s">
        <v>198</v>
      </c>
      <c r="G39" s="9"/>
      <c r="H39" s="9"/>
      <c r="I39" s="13"/>
    </row>
    <row r="40" spans="1:9" x14ac:dyDescent="0.25">
      <c r="A40" s="14"/>
      <c r="B40" s="9"/>
      <c r="C40" s="9"/>
      <c r="D40" s="9"/>
      <c r="E40" s="9"/>
      <c r="F40" s="9" t="s">
        <v>199</v>
      </c>
      <c r="G40" s="9"/>
      <c r="H40" s="9"/>
      <c r="I40" s="13"/>
    </row>
    <row r="41" spans="1:9" x14ac:dyDescent="0.25">
      <c r="A41" s="14"/>
      <c r="B41" s="9"/>
      <c r="C41" s="9"/>
      <c r="D41" s="9"/>
      <c r="E41" s="9"/>
      <c r="F41" s="9"/>
      <c r="G41" s="32"/>
      <c r="H41" s="9"/>
      <c r="I41" s="13"/>
    </row>
    <row r="42" spans="1:9" x14ac:dyDescent="0.25">
      <c r="A42" s="14" t="s">
        <v>12</v>
      </c>
      <c r="B42" s="9"/>
      <c r="C42" s="9"/>
      <c r="D42" s="9"/>
      <c r="E42" s="9"/>
      <c r="F42" s="12"/>
      <c r="G42" s="33"/>
      <c r="H42" s="9"/>
      <c r="I42" s="13"/>
    </row>
    <row r="43" spans="1:9" ht="15.75" thickBot="1" x14ac:dyDescent="0.3">
      <c r="A43" s="34"/>
      <c r="B43" s="35"/>
      <c r="C43" s="36"/>
      <c r="D43" s="35"/>
      <c r="E43" s="35"/>
      <c r="F43" s="35"/>
      <c r="G43" s="35"/>
      <c r="H43" s="35"/>
      <c r="I43" s="3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36"/>
  <sheetViews>
    <sheetView topLeftCell="A16" workbookViewId="0">
      <selection activeCell="I16" sqref="I16"/>
    </sheetView>
  </sheetViews>
  <sheetFormatPr defaultRowHeight="15" x14ac:dyDescent="0.25"/>
  <cols>
    <col min="1" max="1" width="5.7109375" customWidth="1"/>
    <col min="2" max="2" width="38" customWidth="1"/>
    <col min="3" max="3" width="7.5703125" hidden="1" customWidth="1"/>
    <col min="4" max="4" width="17.7109375" customWidth="1"/>
    <col min="5" max="5" width="16.85546875" customWidth="1"/>
    <col min="241" max="241" width="33.85546875" customWidth="1"/>
    <col min="242" max="242" width="5.5703125" customWidth="1"/>
    <col min="243" max="243" width="11.7109375" customWidth="1"/>
    <col min="244" max="245" width="13.140625" customWidth="1"/>
    <col min="246" max="246" width="14" customWidth="1"/>
    <col min="247" max="247" width="12.5703125" customWidth="1"/>
    <col min="248" max="248" width="14.85546875" customWidth="1"/>
    <col min="249" max="249" width="18.28515625" customWidth="1"/>
    <col min="497" max="497" width="33.85546875" customWidth="1"/>
    <col min="498" max="498" width="5.5703125" customWidth="1"/>
    <col min="499" max="499" width="11.7109375" customWidth="1"/>
    <col min="500" max="501" width="13.140625" customWidth="1"/>
    <col min="502" max="502" width="14" customWidth="1"/>
    <col min="503" max="503" width="12.5703125" customWidth="1"/>
    <col min="504" max="504" width="14.85546875" customWidth="1"/>
    <col min="505" max="505" width="18.28515625" customWidth="1"/>
    <col min="753" max="753" width="33.85546875" customWidth="1"/>
    <col min="754" max="754" width="5.5703125" customWidth="1"/>
    <col min="755" max="755" width="11.7109375" customWidth="1"/>
    <col min="756" max="757" width="13.140625" customWidth="1"/>
    <col min="758" max="758" width="14" customWidth="1"/>
    <col min="759" max="759" width="12.5703125" customWidth="1"/>
    <col min="760" max="760" width="14.85546875" customWidth="1"/>
    <col min="761" max="761" width="18.28515625" customWidth="1"/>
    <col min="1009" max="1009" width="33.85546875" customWidth="1"/>
    <col min="1010" max="1010" width="5.5703125" customWidth="1"/>
    <col min="1011" max="1011" width="11.7109375" customWidth="1"/>
    <col min="1012" max="1013" width="13.140625" customWidth="1"/>
    <col min="1014" max="1014" width="14" customWidth="1"/>
    <col min="1015" max="1015" width="12.5703125" customWidth="1"/>
    <col min="1016" max="1016" width="14.85546875" customWidth="1"/>
    <col min="1017" max="1017" width="18.28515625" customWidth="1"/>
    <col min="1265" max="1265" width="33.85546875" customWidth="1"/>
    <col min="1266" max="1266" width="5.5703125" customWidth="1"/>
    <col min="1267" max="1267" width="11.7109375" customWidth="1"/>
    <col min="1268" max="1269" width="13.140625" customWidth="1"/>
    <col min="1270" max="1270" width="14" customWidth="1"/>
    <col min="1271" max="1271" width="12.5703125" customWidth="1"/>
    <col min="1272" max="1272" width="14.85546875" customWidth="1"/>
    <col min="1273" max="1273" width="18.28515625" customWidth="1"/>
    <col min="1521" max="1521" width="33.85546875" customWidth="1"/>
    <col min="1522" max="1522" width="5.5703125" customWidth="1"/>
    <col min="1523" max="1523" width="11.7109375" customWidth="1"/>
    <col min="1524" max="1525" width="13.140625" customWidth="1"/>
    <col min="1526" max="1526" width="14" customWidth="1"/>
    <col min="1527" max="1527" width="12.5703125" customWidth="1"/>
    <col min="1528" max="1528" width="14.85546875" customWidth="1"/>
    <col min="1529" max="1529" width="18.28515625" customWidth="1"/>
    <col min="1777" max="1777" width="33.85546875" customWidth="1"/>
    <col min="1778" max="1778" width="5.5703125" customWidth="1"/>
    <col min="1779" max="1779" width="11.7109375" customWidth="1"/>
    <col min="1780" max="1781" width="13.140625" customWidth="1"/>
    <col min="1782" max="1782" width="14" customWidth="1"/>
    <col min="1783" max="1783" width="12.5703125" customWidth="1"/>
    <col min="1784" max="1784" width="14.85546875" customWidth="1"/>
    <col min="1785" max="1785" width="18.28515625" customWidth="1"/>
    <col min="2033" max="2033" width="33.85546875" customWidth="1"/>
    <col min="2034" max="2034" width="5.5703125" customWidth="1"/>
    <col min="2035" max="2035" width="11.7109375" customWidth="1"/>
    <col min="2036" max="2037" width="13.140625" customWidth="1"/>
    <col min="2038" max="2038" width="14" customWidth="1"/>
    <col min="2039" max="2039" width="12.5703125" customWidth="1"/>
    <col min="2040" max="2040" width="14.85546875" customWidth="1"/>
    <col min="2041" max="2041" width="18.28515625" customWidth="1"/>
    <col min="2289" max="2289" width="33.85546875" customWidth="1"/>
    <col min="2290" max="2290" width="5.5703125" customWidth="1"/>
    <col min="2291" max="2291" width="11.7109375" customWidth="1"/>
    <col min="2292" max="2293" width="13.140625" customWidth="1"/>
    <col min="2294" max="2294" width="14" customWidth="1"/>
    <col min="2295" max="2295" width="12.5703125" customWidth="1"/>
    <col min="2296" max="2296" width="14.85546875" customWidth="1"/>
    <col min="2297" max="2297" width="18.28515625" customWidth="1"/>
    <col min="2545" max="2545" width="33.85546875" customWidth="1"/>
    <col min="2546" max="2546" width="5.5703125" customWidth="1"/>
    <col min="2547" max="2547" width="11.7109375" customWidth="1"/>
    <col min="2548" max="2549" width="13.140625" customWidth="1"/>
    <col min="2550" max="2550" width="14" customWidth="1"/>
    <col min="2551" max="2551" width="12.5703125" customWidth="1"/>
    <col min="2552" max="2552" width="14.85546875" customWidth="1"/>
    <col min="2553" max="2553" width="18.28515625" customWidth="1"/>
    <col min="2801" max="2801" width="33.85546875" customWidth="1"/>
    <col min="2802" max="2802" width="5.5703125" customWidth="1"/>
    <col min="2803" max="2803" width="11.7109375" customWidth="1"/>
    <col min="2804" max="2805" width="13.140625" customWidth="1"/>
    <col min="2806" max="2806" width="14" customWidth="1"/>
    <col min="2807" max="2807" width="12.5703125" customWidth="1"/>
    <col min="2808" max="2808" width="14.85546875" customWidth="1"/>
    <col min="2809" max="2809" width="18.28515625" customWidth="1"/>
    <col min="3057" max="3057" width="33.85546875" customWidth="1"/>
    <col min="3058" max="3058" width="5.5703125" customWidth="1"/>
    <col min="3059" max="3059" width="11.7109375" customWidth="1"/>
    <col min="3060" max="3061" width="13.140625" customWidth="1"/>
    <col min="3062" max="3062" width="14" customWidth="1"/>
    <col min="3063" max="3063" width="12.5703125" customWidth="1"/>
    <col min="3064" max="3064" width="14.85546875" customWidth="1"/>
    <col min="3065" max="3065" width="18.28515625" customWidth="1"/>
    <col min="3313" max="3313" width="33.85546875" customWidth="1"/>
    <col min="3314" max="3314" width="5.5703125" customWidth="1"/>
    <col min="3315" max="3315" width="11.7109375" customWidth="1"/>
    <col min="3316" max="3317" width="13.140625" customWidth="1"/>
    <col min="3318" max="3318" width="14" customWidth="1"/>
    <col min="3319" max="3319" width="12.5703125" customWidth="1"/>
    <col min="3320" max="3320" width="14.85546875" customWidth="1"/>
    <col min="3321" max="3321" width="18.28515625" customWidth="1"/>
    <col min="3569" max="3569" width="33.85546875" customWidth="1"/>
    <col min="3570" max="3570" width="5.5703125" customWidth="1"/>
    <col min="3571" max="3571" width="11.7109375" customWidth="1"/>
    <col min="3572" max="3573" width="13.140625" customWidth="1"/>
    <col min="3574" max="3574" width="14" customWidth="1"/>
    <col min="3575" max="3575" width="12.5703125" customWidth="1"/>
    <col min="3576" max="3576" width="14.85546875" customWidth="1"/>
    <col min="3577" max="3577" width="18.28515625" customWidth="1"/>
    <col min="3825" max="3825" width="33.85546875" customWidth="1"/>
    <col min="3826" max="3826" width="5.5703125" customWidth="1"/>
    <col min="3827" max="3827" width="11.7109375" customWidth="1"/>
    <col min="3828" max="3829" width="13.140625" customWidth="1"/>
    <col min="3830" max="3830" width="14" customWidth="1"/>
    <col min="3831" max="3831" width="12.5703125" customWidth="1"/>
    <col min="3832" max="3832" width="14.85546875" customWidth="1"/>
    <col min="3833" max="3833" width="18.28515625" customWidth="1"/>
    <col min="4081" max="4081" width="33.85546875" customWidth="1"/>
    <col min="4082" max="4082" width="5.5703125" customWidth="1"/>
    <col min="4083" max="4083" width="11.7109375" customWidth="1"/>
    <col min="4084" max="4085" width="13.140625" customWidth="1"/>
    <col min="4086" max="4086" width="14" customWidth="1"/>
    <col min="4087" max="4087" width="12.5703125" customWidth="1"/>
    <col min="4088" max="4088" width="14.85546875" customWidth="1"/>
    <col min="4089" max="4089" width="18.28515625" customWidth="1"/>
    <col min="4337" max="4337" width="33.85546875" customWidth="1"/>
    <col min="4338" max="4338" width="5.5703125" customWidth="1"/>
    <col min="4339" max="4339" width="11.7109375" customWidth="1"/>
    <col min="4340" max="4341" width="13.140625" customWidth="1"/>
    <col min="4342" max="4342" width="14" customWidth="1"/>
    <col min="4343" max="4343" width="12.5703125" customWidth="1"/>
    <col min="4344" max="4344" width="14.85546875" customWidth="1"/>
    <col min="4345" max="4345" width="18.28515625" customWidth="1"/>
    <col min="4593" max="4593" width="33.85546875" customWidth="1"/>
    <col min="4594" max="4594" width="5.5703125" customWidth="1"/>
    <col min="4595" max="4595" width="11.7109375" customWidth="1"/>
    <col min="4596" max="4597" width="13.140625" customWidth="1"/>
    <col min="4598" max="4598" width="14" customWidth="1"/>
    <col min="4599" max="4599" width="12.5703125" customWidth="1"/>
    <col min="4600" max="4600" width="14.85546875" customWidth="1"/>
    <col min="4601" max="4601" width="18.28515625" customWidth="1"/>
    <col min="4849" max="4849" width="33.85546875" customWidth="1"/>
    <col min="4850" max="4850" width="5.5703125" customWidth="1"/>
    <col min="4851" max="4851" width="11.7109375" customWidth="1"/>
    <col min="4852" max="4853" width="13.140625" customWidth="1"/>
    <col min="4854" max="4854" width="14" customWidth="1"/>
    <col min="4855" max="4855" width="12.5703125" customWidth="1"/>
    <col min="4856" max="4856" width="14.85546875" customWidth="1"/>
    <col min="4857" max="4857" width="18.28515625" customWidth="1"/>
    <col min="5105" max="5105" width="33.85546875" customWidth="1"/>
    <col min="5106" max="5106" width="5.5703125" customWidth="1"/>
    <col min="5107" max="5107" width="11.7109375" customWidth="1"/>
    <col min="5108" max="5109" width="13.140625" customWidth="1"/>
    <col min="5110" max="5110" width="14" customWidth="1"/>
    <col min="5111" max="5111" width="12.5703125" customWidth="1"/>
    <col min="5112" max="5112" width="14.85546875" customWidth="1"/>
    <col min="5113" max="5113" width="18.28515625" customWidth="1"/>
    <col min="5361" max="5361" width="33.85546875" customWidth="1"/>
    <col min="5362" max="5362" width="5.5703125" customWidth="1"/>
    <col min="5363" max="5363" width="11.7109375" customWidth="1"/>
    <col min="5364" max="5365" width="13.140625" customWidth="1"/>
    <col min="5366" max="5366" width="14" customWidth="1"/>
    <col min="5367" max="5367" width="12.5703125" customWidth="1"/>
    <col min="5368" max="5368" width="14.85546875" customWidth="1"/>
    <col min="5369" max="5369" width="18.28515625" customWidth="1"/>
    <col min="5617" max="5617" width="33.85546875" customWidth="1"/>
    <col min="5618" max="5618" width="5.5703125" customWidth="1"/>
    <col min="5619" max="5619" width="11.7109375" customWidth="1"/>
    <col min="5620" max="5621" width="13.140625" customWidth="1"/>
    <col min="5622" max="5622" width="14" customWidth="1"/>
    <col min="5623" max="5623" width="12.5703125" customWidth="1"/>
    <col min="5624" max="5624" width="14.85546875" customWidth="1"/>
    <col min="5625" max="5625" width="18.28515625" customWidth="1"/>
    <col min="5873" max="5873" width="33.85546875" customWidth="1"/>
    <col min="5874" max="5874" width="5.5703125" customWidth="1"/>
    <col min="5875" max="5875" width="11.7109375" customWidth="1"/>
    <col min="5876" max="5877" width="13.140625" customWidth="1"/>
    <col min="5878" max="5878" width="14" customWidth="1"/>
    <col min="5879" max="5879" width="12.5703125" customWidth="1"/>
    <col min="5880" max="5880" width="14.85546875" customWidth="1"/>
    <col min="5881" max="5881" width="18.28515625" customWidth="1"/>
    <col min="6129" max="6129" width="33.85546875" customWidth="1"/>
    <col min="6130" max="6130" width="5.5703125" customWidth="1"/>
    <col min="6131" max="6131" width="11.7109375" customWidth="1"/>
    <col min="6132" max="6133" width="13.140625" customWidth="1"/>
    <col min="6134" max="6134" width="14" customWidth="1"/>
    <col min="6135" max="6135" width="12.5703125" customWidth="1"/>
    <col min="6136" max="6136" width="14.85546875" customWidth="1"/>
    <col min="6137" max="6137" width="18.28515625" customWidth="1"/>
    <col min="6385" max="6385" width="33.85546875" customWidth="1"/>
    <col min="6386" max="6386" width="5.5703125" customWidth="1"/>
    <col min="6387" max="6387" width="11.7109375" customWidth="1"/>
    <col min="6388" max="6389" width="13.140625" customWidth="1"/>
    <col min="6390" max="6390" width="14" customWidth="1"/>
    <col min="6391" max="6391" width="12.5703125" customWidth="1"/>
    <col min="6392" max="6392" width="14.85546875" customWidth="1"/>
    <col min="6393" max="6393" width="18.28515625" customWidth="1"/>
    <col min="6641" max="6641" width="33.85546875" customWidth="1"/>
    <col min="6642" max="6642" width="5.5703125" customWidth="1"/>
    <col min="6643" max="6643" width="11.7109375" customWidth="1"/>
    <col min="6644" max="6645" width="13.140625" customWidth="1"/>
    <col min="6646" max="6646" width="14" customWidth="1"/>
    <col min="6647" max="6647" width="12.5703125" customWidth="1"/>
    <col min="6648" max="6648" width="14.85546875" customWidth="1"/>
    <col min="6649" max="6649" width="18.28515625" customWidth="1"/>
    <col min="6897" max="6897" width="33.85546875" customWidth="1"/>
    <col min="6898" max="6898" width="5.5703125" customWidth="1"/>
    <col min="6899" max="6899" width="11.7109375" customWidth="1"/>
    <col min="6900" max="6901" width="13.140625" customWidth="1"/>
    <col min="6902" max="6902" width="14" customWidth="1"/>
    <col min="6903" max="6903" width="12.5703125" customWidth="1"/>
    <col min="6904" max="6904" width="14.85546875" customWidth="1"/>
    <col min="6905" max="6905" width="18.28515625" customWidth="1"/>
    <col min="7153" max="7153" width="33.85546875" customWidth="1"/>
    <col min="7154" max="7154" width="5.5703125" customWidth="1"/>
    <col min="7155" max="7155" width="11.7109375" customWidth="1"/>
    <col min="7156" max="7157" width="13.140625" customWidth="1"/>
    <col min="7158" max="7158" width="14" customWidth="1"/>
    <col min="7159" max="7159" width="12.5703125" customWidth="1"/>
    <col min="7160" max="7160" width="14.85546875" customWidth="1"/>
    <col min="7161" max="7161" width="18.28515625" customWidth="1"/>
    <col min="7409" max="7409" width="33.85546875" customWidth="1"/>
    <col min="7410" max="7410" width="5.5703125" customWidth="1"/>
    <col min="7411" max="7411" width="11.7109375" customWidth="1"/>
    <col min="7412" max="7413" width="13.140625" customWidth="1"/>
    <col min="7414" max="7414" width="14" customWidth="1"/>
    <col min="7415" max="7415" width="12.5703125" customWidth="1"/>
    <col min="7416" max="7416" width="14.85546875" customWidth="1"/>
    <col min="7417" max="7417" width="18.28515625" customWidth="1"/>
    <col min="7665" max="7665" width="33.85546875" customWidth="1"/>
    <col min="7666" max="7666" width="5.5703125" customWidth="1"/>
    <col min="7667" max="7667" width="11.7109375" customWidth="1"/>
    <col min="7668" max="7669" width="13.140625" customWidth="1"/>
    <col min="7670" max="7670" width="14" customWidth="1"/>
    <col min="7671" max="7671" width="12.5703125" customWidth="1"/>
    <col min="7672" max="7672" width="14.85546875" customWidth="1"/>
    <col min="7673" max="7673" width="18.28515625" customWidth="1"/>
    <col min="7921" max="7921" width="33.85546875" customWidth="1"/>
    <col min="7922" max="7922" width="5.5703125" customWidth="1"/>
    <col min="7923" max="7923" width="11.7109375" customWidth="1"/>
    <col min="7924" max="7925" width="13.140625" customWidth="1"/>
    <col min="7926" max="7926" width="14" customWidth="1"/>
    <col min="7927" max="7927" width="12.5703125" customWidth="1"/>
    <col min="7928" max="7928" width="14.85546875" customWidth="1"/>
    <col min="7929" max="7929" width="18.28515625" customWidth="1"/>
    <col min="8177" max="8177" width="33.85546875" customWidth="1"/>
    <col min="8178" max="8178" width="5.5703125" customWidth="1"/>
    <col min="8179" max="8179" width="11.7109375" customWidth="1"/>
    <col min="8180" max="8181" width="13.140625" customWidth="1"/>
    <col min="8182" max="8182" width="14" customWidth="1"/>
    <col min="8183" max="8183" width="12.5703125" customWidth="1"/>
    <col min="8184" max="8184" width="14.85546875" customWidth="1"/>
    <col min="8185" max="8185" width="18.28515625" customWidth="1"/>
    <col min="8433" max="8433" width="33.85546875" customWidth="1"/>
    <col min="8434" max="8434" width="5.5703125" customWidth="1"/>
    <col min="8435" max="8435" width="11.7109375" customWidth="1"/>
    <col min="8436" max="8437" width="13.140625" customWidth="1"/>
    <col min="8438" max="8438" width="14" customWidth="1"/>
    <col min="8439" max="8439" width="12.5703125" customWidth="1"/>
    <col min="8440" max="8440" width="14.85546875" customWidth="1"/>
    <col min="8441" max="8441" width="18.28515625" customWidth="1"/>
    <col min="8689" max="8689" width="33.85546875" customWidth="1"/>
    <col min="8690" max="8690" width="5.5703125" customWidth="1"/>
    <col min="8691" max="8691" width="11.7109375" customWidth="1"/>
    <col min="8692" max="8693" width="13.140625" customWidth="1"/>
    <col min="8694" max="8694" width="14" customWidth="1"/>
    <col min="8695" max="8695" width="12.5703125" customWidth="1"/>
    <col min="8696" max="8696" width="14.85546875" customWidth="1"/>
    <col min="8697" max="8697" width="18.28515625" customWidth="1"/>
    <col min="8945" max="8945" width="33.85546875" customWidth="1"/>
    <col min="8946" max="8946" width="5.5703125" customWidth="1"/>
    <col min="8947" max="8947" width="11.7109375" customWidth="1"/>
    <col min="8948" max="8949" width="13.140625" customWidth="1"/>
    <col min="8950" max="8950" width="14" customWidth="1"/>
    <col min="8951" max="8951" width="12.5703125" customWidth="1"/>
    <col min="8952" max="8952" width="14.85546875" customWidth="1"/>
    <col min="8953" max="8953" width="18.28515625" customWidth="1"/>
    <col min="9201" max="9201" width="33.85546875" customWidth="1"/>
    <col min="9202" max="9202" width="5.5703125" customWidth="1"/>
    <col min="9203" max="9203" width="11.7109375" customWidth="1"/>
    <col min="9204" max="9205" width="13.140625" customWidth="1"/>
    <col min="9206" max="9206" width="14" customWidth="1"/>
    <col min="9207" max="9207" width="12.5703125" customWidth="1"/>
    <col min="9208" max="9208" width="14.85546875" customWidth="1"/>
    <col min="9209" max="9209" width="18.28515625" customWidth="1"/>
    <col min="9457" max="9457" width="33.85546875" customWidth="1"/>
    <col min="9458" max="9458" width="5.5703125" customWidth="1"/>
    <col min="9459" max="9459" width="11.7109375" customWidth="1"/>
    <col min="9460" max="9461" width="13.140625" customWidth="1"/>
    <col min="9462" max="9462" width="14" customWidth="1"/>
    <col min="9463" max="9463" width="12.5703125" customWidth="1"/>
    <col min="9464" max="9464" width="14.85546875" customWidth="1"/>
    <col min="9465" max="9465" width="18.28515625" customWidth="1"/>
    <col min="9713" max="9713" width="33.85546875" customWidth="1"/>
    <col min="9714" max="9714" width="5.5703125" customWidth="1"/>
    <col min="9715" max="9715" width="11.7109375" customWidth="1"/>
    <col min="9716" max="9717" width="13.140625" customWidth="1"/>
    <col min="9718" max="9718" width="14" customWidth="1"/>
    <col min="9719" max="9719" width="12.5703125" customWidth="1"/>
    <col min="9720" max="9720" width="14.85546875" customWidth="1"/>
    <col min="9721" max="9721" width="18.28515625" customWidth="1"/>
    <col min="9969" max="9969" width="33.85546875" customWidth="1"/>
    <col min="9970" max="9970" width="5.5703125" customWidth="1"/>
    <col min="9971" max="9971" width="11.7109375" customWidth="1"/>
    <col min="9972" max="9973" width="13.140625" customWidth="1"/>
    <col min="9974" max="9974" width="14" customWidth="1"/>
    <col min="9975" max="9975" width="12.5703125" customWidth="1"/>
    <col min="9976" max="9976" width="14.85546875" customWidth="1"/>
    <col min="9977" max="9977" width="18.28515625" customWidth="1"/>
    <col min="10225" max="10225" width="33.85546875" customWidth="1"/>
    <col min="10226" max="10226" width="5.5703125" customWidth="1"/>
    <col min="10227" max="10227" width="11.7109375" customWidth="1"/>
    <col min="10228" max="10229" width="13.140625" customWidth="1"/>
    <col min="10230" max="10230" width="14" customWidth="1"/>
    <col min="10231" max="10231" width="12.5703125" customWidth="1"/>
    <col min="10232" max="10232" width="14.85546875" customWidth="1"/>
    <col min="10233" max="10233" width="18.28515625" customWidth="1"/>
    <col min="10481" max="10481" width="33.85546875" customWidth="1"/>
    <col min="10482" max="10482" width="5.5703125" customWidth="1"/>
    <col min="10483" max="10483" width="11.7109375" customWidth="1"/>
    <col min="10484" max="10485" width="13.140625" customWidth="1"/>
    <col min="10486" max="10486" width="14" customWidth="1"/>
    <col min="10487" max="10487" width="12.5703125" customWidth="1"/>
    <col min="10488" max="10488" width="14.85546875" customWidth="1"/>
    <col min="10489" max="10489" width="18.28515625" customWidth="1"/>
    <col min="10737" max="10737" width="33.85546875" customWidth="1"/>
    <col min="10738" max="10738" width="5.5703125" customWidth="1"/>
    <col min="10739" max="10739" width="11.7109375" customWidth="1"/>
    <col min="10740" max="10741" width="13.140625" customWidth="1"/>
    <col min="10742" max="10742" width="14" customWidth="1"/>
    <col min="10743" max="10743" width="12.5703125" customWidth="1"/>
    <col min="10744" max="10744" width="14.85546875" customWidth="1"/>
    <col min="10745" max="10745" width="18.28515625" customWidth="1"/>
    <col min="10993" max="10993" width="33.85546875" customWidth="1"/>
    <col min="10994" max="10994" width="5.5703125" customWidth="1"/>
    <col min="10995" max="10995" width="11.7109375" customWidth="1"/>
    <col min="10996" max="10997" width="13.140625" customWidth="1"/>
    <col min="10998" max="10998" width="14" customWidth="1"/>
    <col min="10999" max="10999" width="12.5703125" customWidth="1"/>
    <col min="11000" max="11000" width="14.85546875" customWidth="1"/>
    <col min="11001" max="11001" width="18.28515625" customWidth="1"/>
    <col min="11249" max="11249" width="33.85546875" customWidth="1"/>
    <col min="11250" max="11250" width="5.5703125" customWidth="1"/>
    <col min="11251" max="11251" width="11.7109375" customWidth="1"/>
    <col min="11252" max="11253" width="13.140625" customWidth="1"/>
    <col min="11254" max="11254" width="14" customWidth="1"/>
    <col min="11255" max="11255" width="12.5703125" customWidth="1"/>
    <col min="11256" max="11256" width="14.85546875" customWidth="1"/>
    <col min="11257" max="11257" width="18.28515625" customWidth="1"/>
    <col min="11505" max="11505" width="33.85546875" customWidth="1"/>
    <col min="11506" max="11506" width="5.5703125" customWidth="1"/>
    <col min="11507" max="11507" width="11.7109375" customWidth="1"/>
    <col min="11508" max="11509" width="13.140625" customWidth="1"/>
    <col min="11510" max="11510" width="14" customWidth="1"/>
    <col min="11511" max="11511" width="12.5703125" customWidth="1"/>
    <col min="11512" max="11512" width="14.85546875" customWidth="1"/>
    <col min="11513" max="11513" width="18.28515625" customWidth="1"/>
    <col min="11761" max="11761" width="33.85546875" customWidth="1"/>
    <col min="11762" max="11762" width="5.5703125" customWidth="1"/>
    <col min="11763" max="11763" width="11.7109375" customWidth="1"/>
    <col min="11764" max="11765" width="13.140625" customWidth="1"/>
    <col min="11766" max="11766" width="14" customWidth="1"/>
    <col min="11767" max="11767" width="12.5703125" customWidth="1"/>
    <col min="11768" max="11768" width="14.85546875" customWidth="1"/>
    <col min="11769" max="11769" width="18.28515625" customWidth="1"/>
    <col min="12017" max="12017" width="33.85546875" customWidth="1"/>
    <col min="12018" max="12018" width="5.5703125" customWidth="1"/>
    <col min="12019" max="12019" width="11.7109375" customWidth="1"/>
    <col min="12020" max="12021" width="13.140625" customWidth="1"/>
    <col min="12022" max="12022" width="14" customWidth="1"/>
    <col min="12023" max="12023" width="12.5703125" customWidth="1"/>
    <col min="12024" max="12024" width="14.85546875" customWidth="1"/>
    <col min="12025" max="12025" width="18.28515625" customWidth="1"/>
    <col min="12273" max="12273" width="33.85546875" customWidth="1"/>
    <col min="12274" max="12274" width="5.5703125" customWidth="1"/>
    <col min="12275" max="12275" width="11.7109375" customWidth="1"/>
    <col min="12276" max="12277" width="13.140625" customWidth="1"/>
    <col min="12278" max="12278" width="14" customWidth="1"/>
    <col min="12279" max="12279" width="12.5703125" customWidth="1"/>
    <col min="12280" max="12280" width="14.85546875" customWidth="1"/>
    <col min="12281" max="12281" width="18.28515625" customWidth="1"/>
    <col min="12529" max="12529" width="33.85546875" customWidth="1"/>
    <col min="12530" max="12530" width="5.5703125" customWidth="1"/>
    <col min="12531" max="12531" width="11.7109375" customWidth="1"/>
    <col min="12532" max="12533" width="13.140625" customWidth="1"/>
    <col min="12534" max="12534" width="14" customWidth="1"/>
    <col min="12535" max="12535" width="12.5703125" customWidth="1"/>
    <col min="12536" max="12536" width="14.85546875" customWidth="1"/>
    <col min="12537" max="12537" width="18.28515625" customWidth="1"/>
    <col min="12785" max="12785" width="33.85546875" customWidth="1"/>
    <col min="12786" max="12786" width="5.5703125" customWidth="1"/>
    <col min="12787" max="12787" width="11.7109375" customWidth="1"/>
    <col min="12788" max="12789" width="13.140625" customWidth="1"/>
    <col min="12790" max="12790" width="14" customWidth="1"/>
    <col min="12791" max="12791" width="12.5703125" customWidth="1"/>
    <col min="12792" max="12792" width="14.85546875" customWidth="1"/>
    <col min="12793" max="12793" width="18.28515625" customWidth="1"/>
    <col min="13041" max="13041" width="33.85546875" customWidth="1"/>
    <col min="13042" max="13042" width="5.5703125" customWidth="1"/>
    <col min="13043" max="13043" width="11.7109375" customWidth="1"/>
    <col min="13044" max="13045" width="13.140625" customWidth="1"/>
    <col min="13046" max="13046" width="14" customWidth="1"/>
    <col min="13047" max="13047" width="12.5703125" customWidth="1"/>
    <col min="13048" max="13048" width="14.85546875" customWidth="1"/>
    <col min="13049" max="13049" width="18.28515625" customWidth="1"/>
    <col min="13297" max="13297" width="33.85546875" customWidth="1"/>
    <col min="13298" max="13298" width="5.5703125" customWidth="1"/>
    <col min="13299" max="13299" width="11.7109375" customWidth="1"/>
    <col min="13300" max="13301" width="13.140625" customWidth="1"/>
    <col min="13302" max="13302" width="14" customWidth="1"/>
    <col min="13303" max="13303" width="12.5703125" customWidth="1"/>
    <col min="13304" max="13304" width="14.85546875" customWidth="1"/>
    <col min="13305" max="13305" width="18.28515625" customWidth="1"/>
    <col min="13553" max="13553" width="33.85546875" customWidth="1"/>
    <col min="13554" max="13554" width="5.5703125" customWidth="1"/>
    <col min="13555" max="13555" width="11.7109375" customWidth="1"/>
    <col min="13556" max="13557" width="13.140625" customWidth="1"/>
    <col min="13558" max="13558" width="14" customWidth="1"/>
    <col min="13559" max="13559" width="12.5703125" customWidth="1"/>
    <col min="13560" max="13560" width="14.85546875" customWidth="1"/>
    <col min="13561" max="13561" width="18.28515625" customWidth="1"/>
    <col min="13809" max="13809" width="33.85546875" customWidth="1"/>
    <col min="13810" max="13810" width="5.5703125" customWidth="1"/>
    <col min="13811" max="13811" width="11.7109375" customWidth="1"/>
    <col min="13812" max="13813" width="13.140625" customWidth="1"/>
    <col min="13814" max="13814" width="14" customWidth="1"/>
    <col min="13815" max="13815" width="12.5703125" customWidth="1"/>
    <col min="13816" max="13816" width="14.85546875" customWidth="1"/>
    <col min="13817" max="13817" width="18.28515625" customWidth="1"/>
    <col min="14065" max="14065" width="33.85546875" customWidth="1"/>
    <col min="14066" max="14066" width="5.5703125" customWidth="1"/>
    <col min="14067" max="14067" width="11.7109375" customWidth="1"/>
    <col min="14068" max="14069" width="13.140625" customWidth="1"/>
    <col min="14070" max="14070" width="14" customWidth="1"/>
    <col min="14071" max="14071" width="12.5703125" customWidth="1"/>
    <col min="14072" max="14072" width="14.85546875" customWidth="1"/>
    <col min="14073" max="14073" width="18.28515625" customWidth="1"/>
    <col min="14321" max="14321" width="33.85546875" customWidth="1"/>
    <col min="14322" max="14322" width="5.5703125" customWidth="1"/>
    <col min="14323" max="14323" width="11.7109375" customWidth="1"/>
    <col min="14324" max="14325" width="13.140625" customWidth="1"/>
    <col min="14326" max="14326" width="14" customWidth="1"/>
    <col min="14327" max="14327" width="12.5703125" customWidth="1"/>
    <col min="14328" max="14328" width="14.85546875" customWidth="1"/>
    <col min="14329" max="14329" width="18.28515625" customWidth="1"/>
    <col min="14577" max="14577" width="33.85546875" customWidth="1"/>
    <col min="14578" max="14578" width="5.5703125" customWidth="1"/>
    <col min="14579" max="14579" width="11.7109375" customWidth="1"/>
    <col min="14580" max="14581" width="13.140625" customWidth="1"/>
    <col min="14582" max="14582" width="14" customWidth="1"/>
    <col min="14583" max="14583" width="12.5703125" customWidth="1"/>
    <col min="14584" max="14584" width="14.85546875" customWidth="1"/>
    <col min="14585" max="14585" width="18.28515625" customWidth="1"/>
    <col min="14833" max="14833" width="33.85546875" customWidth="1"/>
    <col min="14834" max="14834" width="5.5703125" customWidth="1"/>
    <col min="14835" max="14835" width="11.7109375" customWidth="1"/>
    <col min="14836" max="14837" width="13.140625" customWidth="1"/>
    <col min="14838" max="14838" width="14" customWidth="1"/>
    <col min="14839" max="14839" width="12.5703125" customWidth="1"/>
    <col min="14840" max="14840" width="14.85546875" customWidth="1"/>
    <col min="14841" max="14841" width="18.28515625" customWidth="1"/>
    <col min="15089" max="15089" width="33.85546875" customWidth="1"/>
    <col min="15090" max="15090" width="5.5703125" customWidth="1"/>
    <col min="15091" max="15091" width="11.7109375" customWidth="1"/>
    <col min="15092" max="15093" width="13.140625" customWidth="1"/>
    <col min="15094" max="15094" width="14" customWidth="1"/>
    <col min="15095" max="15095" width="12.5703125" customWidth="1"/>
    <col min="15096" max="15096" width="14.85546875" customWidth="1"/>
    <col min="15097" max="15097" width="18.28515625" customWidth="1"/>
    <col min="15345" max="15345" width="33.85546875" customWidth="1"/>
    <col min="15346" max="15346" width="5.5703125" customWidth="1"/>
    <col min="15347" max="15347" width="11.7109375" customWidth="1"/>
    <col min="15348" max="15349" width="13.140625" customWidth="1"/>
    <col min="15350" max="15350" width="14" customWidth="1"/>
    <col min="15351" max="15351" width="12.5703125" customWidth="1"/>
    <col min="15352" max="15352" width="14.85546875" customWidth="1"/>
    <col min="15353" max="15353" width="18.28515625" customWidth="1"/>
    <col min="15601" max="15601" width="33.85546875" customWidth="1"/>
    <col min="15602" max="15602" width="5.5703125" customWidth="1"/>
    <col min="15603" max="15603" width="11.7109375" customWidth="1"/>
    <col min="15604" max="15605" width="13.140625" customWidth="1"/>
    <col min="15606" max="15606" width="14" customWidth="1"/>
    <col min="15607" max="15607" width="12.5703125" customWidth="1"/>
    <col min="15608" max="15608" width="14.85546875" customWidth="1"/>
    <col min="15609" max="15609" width="18.28515625" customWidth="1"/>
    <col min="15857" max="15857" width="33.85546875" customWidth="1"/>
    <col min="15858" max="15858" width="5.5703125" customWidth="1"/>
    <col min="15859" max="15859" width="11.7109375" customWidth="1"/>
    <col min="15860" max="15861" width="13.140625" customWidth="1"/>
    <col min="15862" max="15862" width="14" customWidth="1"/>
    <col min="15863" max="15863" width="12.5703125" customWidth="1"/>
    <col min="15864" max="15864" width="14.85546875" customWidth="1"/>
    <col min="15865" max="15865" width="18.28515625" customWidth="1"/>
    <col min="16113" max="16113" width="33.85546875" customWidth="1"/>
    <col min="16114" max="16114" width="5.5703125" customWidth="1"/>
    <col min="16115" max="16115" width="11.7109375" customWidth="1"/>
    <col min="16116" max="16117" width="13.140625" customWidth="1"/>
    <col min="16118" max="16118" width="14" customWidth="1"/>
    <col min="16119" max="16119" width="12.5703125" customWidth="1"/>
    <col min="16120" max="16120" width="14.85546875" customWidth="1"/>
    <col min="16121" max="16121" width="18.28515625" customWidth="1"/>
  </cols>
  <sheetData>
    <row r="1" spans="1:5" x14ac:dyDescent="0.25">
      <c r="B1" s="4" t="s">
        <v>186</v>
      </c>
    </row>
    <row r="2" spans="1:5" x14ac:dyDescent="0.25">
      <c r="B2" s="10" t="s">
        <v>187</v>
      </c>
    </row>
    <row r="3" spans="1:5" x14ac:dyDescent="0.25">
      <c r="A3" s="38" t="s">
        <v>210</v>
      </c>
      <c r="C3" s="38"/>
      <c r="D3" s="38"/>
      <c r="E3" s="38"/>
    </row>
    <row r="4" spans="1:5" x14ac:dyDescent="0.25">
      <c r="A4" s="39"/>
      <c r="B4" s="40" t="s">
        <v>13</v>
      </c>
      <c r="C4" s="40" t="s">
        <v>14</v>
      </c>
      <c r="D4" s="40" t="s">
        <v>200</v>
      </c>
      <c r="E4" s="40" t="s">
        <v>177</v>
      </c>
    </row>
    <row r="5" spans="1:5" x14ac:dyDescent="0.25">
      <c r="A5" s="39" t="s">
        <v>15</v>
      </c>
      <c r="B5" s="42" t="s">
        <v>16</v>
      </c>
      <c r="C5" s="42"/>
      <c r="D5" s="42"/>
      <c r="E5" s="42"/>
    </row>
    <row r="6" spans="1:5" x14ac:dyDescent="0.25">
      <c r="A6" s="39">
        <v>1</v>
      </c>
      <c r="B6" s="44" t="s">
        <v>17</v>
      </c>
      <c r="C6" s="45"/>
      <c r="D6" s="45">
        <f>D7</f>
        <v>100000</v>
      </c>
      <c r="E6" s="70">
        <f>E7+E8</f>
        <v>100000</v>
      </c>
    </row>
    <row r="7" spans="1:5" x14ac:dyDescent="0.25">
      <c r="A7" s="39"/>
      <c r="B7" s="45" t="s">
        <v>18</v>
      </c>
      <c r="C7" s="42"/>
      <c r="D7" s="42">
        <v>100000</v>
      </c>
      <c r="E7" s="68">
        <v>100000</v>
      </c>
    </row>
    <row r="8" spans="1:5" ht="12" customHeight="1" x14ac:dyDescent="0.25">
      <c r="A8" s="39"/>
      <c r="B8" s="45" t="s">
        <v>19</v>
      </c>
      <c r="C8" s="42"/>
      <c r="D8" s="42"/>
      <c r="E8" s="68"/>
    </row>
    <row r="9" spans="1:5" x14ac:dyDescent="0.25">
      <c r="A9" s="39">
        <v>2</v>
      </c>
      <c r="B9" s="42" t="s">
        <v>20</v>
      </c>
      <c r="C9" s="42"/>
      <c r="D9" s="42"/>
      <c r="E9" s="42"/>
    </row>
    <row r="10" spans="1:5" x14ac:dyDescent="0.25">
      <c r="A10" s="49" t="s">
        <v>21</v>
      </c>
      <c r="B10" s="45" t="s">
        <v>22</v>
      </c>
      <c r="C10" s="42"/>
      <c r="D10" s="42"/>
      <c r="E10" s="68"/>
    </row>
    <row r="11" spans="1:5" x14ac:dyDescent="0.25">
      <c r="A11" s="49" t="s">
        <v>23</v>
      </c>
      <c r="B11" s="45" t="s">
        <v>24</v>
      </c>
      <c r="C11" s="45"/>
      <c r="D11" s="45"/>
      <c r="E11" s="50"/>
    </row>
    <row r="12" spans="1:5" x14ac:dyDescent="0.25">
      <c r="A12" s="49" t="s">
        <v>25</v>
      </c>
      <c r="B12" s="45" t="s">
        <v>26</v>
      </c>
      <c r="C12" s="45"/>
      <c r="D12" s="45">
        <v>22127</v>
      </c>
      <c r="E12" s="50">
        <v>22127</v>
      </c>
    </row>
    <row r="13" spans="1:5" x14ac:dyDescent="0.25">
      <c r="A13" s="49"/>
      <c r="B13" s="125" t="s">
        <v>127</v>
      </c>
      <c r="C13" s="45"/>
      <c r="D13" s="125">
        <f>SUM(D10:D12)</f>
        <v>22127</v>
      </c>
      <c r="E13" s="70">
        <f>SUM(E10:E12)</f>
        <v>22127</v>
      </c>
    </row>
    <row r="14" spans="1:5" ht="12.75" customHeight="1" x14ac:dyDescent="0.25">
      <c r="A14" s="39">
        <v>3</v>
      </c>
      <c r="B14" s="42" t="s">
        <v>27</v>
      </c>
      <c r="C14" s="42"/>
      <c r="D14" s="42"/>
      <c r="E14" s="47"/>
    </row>
    <row r="15" spans="1:5" x14ac:dyDescent="0.25">
      <c r="A15" s="49" t="s">
        <v>28</v>
      </c>
      <c r="B15" s="45" t="s">
        <v>29</v>
      </c>
      <c r="C15" s="42"/>
      <c r="D15" s="42"/>
      <c r="E15" s="68"/>
    </row>
    <row r="16" spans="1:5" x14ac:dyDescent="0.25">
      <c r="A16" s="49"/>
      <c r="B16" s="125" t="s">
        <v>130</v>
      </c>
      <c r="C16" s="42"/>
      <c r="D16" s="42"/>
      <c r="E16" s="48">
        <f>SUM(E15:E15)</f>
        <v>0</v>
      </c>
    </row>
    <row r="17" spans="1:5" x14ac:dyDescent="0.25">
      <c r="A17" s="49"/>
      <c r="B17" s="45" t="s">
        <v>156</v>
      </c>
      <c r="C17" s="42"/>
      <c r="D17" s="42"/>
      <c r="E17" s="42"/>
    </row>
    <row r="18" spans="1:5" x14ac:dyDescent="0.25">
      <c r="A18" s="39"/>
      <c r="B18" s="42" t="s">
        <v>30</v>
      </c>
      <c r="C18" s="42"/>
      <c r="D18" s="48">
        <f>D6+D13+D17</f>
        <v>122127</v>
      </c>
      <c r="E18" s="48">
        <f>E6+E13+E17</f>
        <v>122127</v>
      </c>
    </row>
    <row r="19" spans="1:5" x14ac:dyDescent="0.25">
      <c r="A19" s="39" t="s">
        <v>31</v>
      </c>
      <c r="B19" s="42" t="s">
        <v>32</v>
      </c>
      <c r="C19" s="42"/>
      <c r="D19" s="42"/>
      <c r="E19" s="42"/>
    </row>
    <row r="20" spans="1:5" x14ac:dyDescent="0.25">
      <c r="A20" s="39">
        <v>1</v>
      </c>
      <c r="B20" s="44" t="s">
        <v>33</v>
      </c>
      <c r="C20" s="42"/>
      <c r="D20" s="42"/>
      <c r="E20" s="42"/>
    </row>
    <row r="21" spans="1:5" x14ac:dyDescent="0.25">
      <c r="A21" s="39"/>
      <c r="B21" s="45" t="s">
        <v>35</v>
      </c>
      <c r="C21" s="42"/>
      <c r="D21" s="42"/>
      <c r="E21" s="42"/>
    </row>
    <row r="22" spans="1:5" x14ac:dyDescent="0.25">
      <c r="A22" s="39"/>
      <c r="B22" s="45" t="s">
        <v>36</v>
      </c>
      <c r="C22" s="42"/>
      <c r="D22" s="42"/>
      <c r="E22" s="42"/>
    </row>
    <row r="23" spans="1:5" x14ac:dyDescent="0.25">
      <c r="A23" s="39">
        <v>2</v>
      </c>
      <c r="B23" s="42" t="s">
        <v>37</v>
      </c>
      <c r="C23" s="42"/>
      <c r="D23" s="42"/>
      <c r="E23" s="42"/>
    </row>
    <row r="24" spans="1:5" x14ac:dyDescent="0.25">
      <c r="A24" s="39"/>
      <c r="B24" s="42" t="s">
        <v>38</v>
      </c>
      <c r="C24" s="42"/>
      <c r="D24" s="42"/>
      <c r="E24" s="42"/>
    </row>
    <row r="25" spans="1:5" x14ac:dyDescent="0.25">
      <c r="A25" s="39"/>
      <c r="B25" s="169" t="s">
        <v>39</v>
      </c>
      <c r="C25" s="43"/>
      <c r="D25" s="46">
        <f>D18+D23</f>
        <v>122127</v>
      </c>
      <c r="E25" s="46">
        <f>E18+E23</f>
        <v>122127</v>
      </c>
    </row>
    <row r="26" spans="1:5" x14ac:dyDescent="0.25">
      <c r="A26" s="9"/>
      <c r="B26" s="170" t="s">
        <v>185</v>
      </c>
      <c r="C26" s="57"/>
      <c r="D26" s="57"/>
      <c r="E26" s="161"/>
    </row>
    <row r="27" spans="1:5" x14ac:dyDescent="0.25">
      <c r="A27" s="39" t="s">
        <v>15</v>
      </c>
      <c r="B27" s="42" t="s">
        <v>40</v>
      </c>
      <c r="C27" s="42"/>
      <c r="D27" s="42"/>
      <c r="E27" s="42"/>
    </row>
    <row r="28" spans="1:5" x14ac:dyDescent="0.25">
      <c r="A28" s="39">
        <v>1</v>
      </c>
      <c r="B28" s="44" t="s">
        <v>41</v>
      </c>
      <c r="C28" s="42"/>
      <c r="D28" s="42"/>
      <c r="E28" s="42"/>
    </row>
    <row r="29" spans="1:5" x14ac:dyDescent="0.25">
      <c r="A29" s="39"/>
      <c r="B29" s="45" t="s">
        <v>42</v>
      </c>
      <c r="C29" s="42"/>
      <c r="D29" s="42"/>
      <c r="E29" s="42"/>
    </row>
    <row r="30" spans="1:5" x14ac:dyDescent="0.25">
      <c r="A30">
        <v>2</v>
      </c>
      <c r="B30" s="38" t="s">
        <v>43</v>
      </c>
      <c r="C30" s="42"/>
      <c r="D30" s="47">
        <f>SUM(D31:D38)</f>
        <v>4698690</v>
      </c>
      <c r="E30" s="47">
        <f>SUM(E31:E38)</f>
        <v>2347390</v>
      </c>
    </row>
    <row r="31" spans="1:5" x14ac:dyDescent="0.25">
      <c r="A31" s="49" t="s">
        <v>28</v>
      </c>
      <c r="B31" s="45" t="s">
        <v>44</v>
      </c>
      <c r="C31" s="45"/>
      <c r="D31" s="45"/>
      <c r="E31" s="50"/>
    </row>
    <row r="32" spans="1:5" x14ac:dyDescent="0.25">
      <c r="A32" s="39" t="s">
        <v>45</v>
      </c>
      <c r="B32" s="45" t="s">
        <v>46</v>
      </c>
      <c r="C32" s="45" t="s">
        <v>47</v>
      </c>
      <c r="D32" s="45">
        <f>736800+840229</f>
        <v>1577029</v>
      </c>
      <c r="E32" s="50">
        <v>840229</v>
      </c>
    </row>
    <row r="33" spans="1:5" x14ac:dyDescent="0.25">
      <c r="A33" s="39" t="s">
        <v>48</v>
      </c>
      <c r="B33" s="45" t="s">
        <v>49</v>
      </c>
      <c r="C33" s="45" t="s">
        <v>50</v>
      </c>
      <c r="D33" s="45">
        <v>540200</v>
      </c>
      <c r="E33" s="50">
        <v>297900</v>
      </c>
    </row>
    <row r="34" spans="1:5" x14ac:dyDescent="0.25">
      <c r="A34" s="39"/>
      <c r="B34" s="45" t="s">
        <v>172</v>
      </c>
      <c r="C34" s="45"/>
      <c r="D34" s="45">
        <v>329000</v>
      </c>
      <c r="E34" s="50">
        <v>129600</v>
      </c>
    </row>
    <row r="35" spans="1:5" ht="12.75" customHeight="1" x14ac:dyDescent="0.25">
      <c r="A35" s="39"/>
      <c r="B35" s="45" t="s">
        <v>160</v>
      </c>
      <c r="C35" s="45"/>
      <c r="D35" s="45"/>
      <c r="E35" s="50"/>
    </row>
    <row r="36" spans="1:5" x14ac:dyDescent="0.25">
      <c r="A36" s="39"/>
      <c r="B36" s="45" t="s">
        <v>174</v>
      </c>
      <c r="C36" s="45"/>
      <c r="D36" s="45"/>
      <c r="E36" s="45"/>
    </row>
    <row r="37" spans="1:5" x14ac:dyDescent="0.25">
      <c r="A37" s="39"/>
      <c r="B37" s="45" t="s">
        <v>52</v>
      </c>
      <c r="C37" s="45"/>
      <c r="D37" s="45">
        <v>2252461</v>
      </c>
      <c r="E37" s="50">
        <v>1079661</v>
      </c>
    </row>
    <row r="38" spans="1:5" x14ac:dyDescent="0.25">
      <c r="A38" s="39" t="s">
        <v>51</v>
      </c>
      <c r="B38" s="45" t="s">
        <v>53</v>
      </c>
      <c r="C38" s="45"/>
      <c r="D38" s="45"/>
      <c r="E38" s="45"/>
    </row>
    <row r="39" spans="1:5" x14ac:dyDescent="0.25">
      <c r="A39" s="39">
        <v>3.4</v>
      </c>
      <c r="B39" s="44" t="s">
        <v>54</v>
      </c>
      <c r="C39" s="45"/>
      <c r="D39" s="45"/>
      <c r="E39" s="45"/>
    </row>
    <row r="40" spans="1:5" x14ac:dyDescent="0.25">
      <c r="A40" s="39"/>
      <c r="B40" s="42" t="s">
        <v>55</v>
      </c>
      <c r="C40" s="42"/>
      <c r="D40" s="48">
        <f>D30</f>
        <v>4698690</v>
      </c>
      <c r="E40" s="48">
        <f>E30</f>
        <v>2347390</v>
      </c>
    </row>
    <row r="41" spans="1:5" x14ac:dyDescent="0.25">
      <c r="A41" s="39" t="s">
        <v>31</v>
      </c>
      <c r="B41" s="44" t="s">
        <v>56</v>
      </c>
      <c r="C41" s="42"/>
      <c r="D41" s="42"/>
      <c r="E41" s="42"/>
    </row>
    <row r="42" spans="1:5" x14ac:dyDescent="0.25">
      <c r="A42" s="39">
        <v>2</v>
      </c>
      <c r="B42" s="52" t="s">
        <v>57</v>
      </c>
      <c r="C42" s="51"/>
      <c r="D42" s="51"/>
      <c r="E42" s="51"/>
    </row>
    <row r="43" spans="1:5" x14ac:dyDescent="0.25">
      <c r="A43" s="39"/>
      <c r="B43" s="42" t="s">
        <v>58</v>
      </c>
      <c r="C43" s="42"/>
      <c r="D43" s="48">
        <f>D40</f>
        <v>4698690</v>
      </c>
      <c r="E43" s="48">
        <f>E40</f>
        <v>2347390</v>
      </c>
    </row>
    <row r="44" spans="1:5" x14ac:dyDescent="0.25">
      <c r="A44" s="39" t="s">
        <v>59</v>
      </c>
      <c r="B44" s="171" t="s">
        <v>60</v>
      </c>
      <c r="C44" s="42"/>
      <c r="D44" s="42"/>
      <c r="E44" s="42"/>
    </row>
    <row r="45" spans="1:5" x14ac:dyDescent="0.25">
      <c r="A45" s="39">
        <v>1</v>
      </c>
      <c r="B45" s="49" t="s">
        <v>61</v>
      </c>
      <c r="C45" s="39"/>
      <c r="D45" s="39">
        <v>100000</v>
      </c>
      <c r="E45" s="149">
        <v>100000</v>
      </c>
    </row>
    <row r="46" spans="1:5" x14ac:dyDescent="0.25">
      <c r="A46" s="39">
        <v>2</v>
      </c>
      <c r="B46" s="49" t="s">
        <v>62</v>
      </c>
      <c r="C46" s="39"/>
      <c r="D46" s="39"/>
      <c r="E46" s="39"/>
    </row>
    <row r="47" spans="1:5" x14ac:dyDescent="0.25">
      <c r="A47" s="39"/>
      <c r="B47" s="52" t="s">
        <v>63</v>
      </c>
      <c r="C47" s="39"/>
      <c r="D47" s="39">
        <v>-2325263</v>
      </c>
      <c r="E47" s="39"/>
    </row>
    <row r="48" spans="1:5" x14ac:dyDescent="0.25">
      <c r="A48" s="51">
        <v>3</v>
      </c>
      <c r="B48" s="52" t="s">
        <v>64</v>
      </c>
      <c r="C48" s="51"/>
      <c r="D48" s="51">
        <v>-2351300</v>
      </c>
      <c r="E48" s="168">
        <v>-2325263</v>
      </c>
    </row>
    <row r="49" spans="1:5" x14ac:dyDescent="0.25">
      <c r="A49" s="39"/>
      <c r="B49" s="53" t="s">
        <v>65</v>
      </c>
      <c r="C49" s="53"/>
      <c r="D49" s="53">
        <f>SUM(D45:D48)</f>
        <v>-4576563</v>
      </c>
      <c r="E49" s="54">
        <f>SUM(E45:E48)</f>
        <v>-2225263</v>
      </c>
    </row>
    <row r="50" spans="1:5" x14ac:dyDescent="0.25">
      <c r="A50" s="39"/>
      <c r="B50" s="43" t="s">
        <v>66</v>
      </c>
      <c r="C50" s="43"/>
      <c r="D50" s="46">
        <f>D43+D49</f>
        <v>122127</v>
      </c>
      <c r="E50" s="46">
        <f>E43+E49</f>
        <v>122127</v>
      </c>
    </row>
    <row r="51" spans="1:5" x14ac:dyDescent="0.25">
      <c r="B51" s="56" t="s">
        <v>157</v>
      </c>
      <c r="C51" s="56"/>
      <c r="D51" s="56"/>
      <c r="E51" s="145" t="s">
        <v>183</v>
      </c>
    </row>
    <row r="52" spans="1:5" x14ac:dyDescent="0.25">
      <c r="A52" s="55"/>
      <c r="B52" s="56" t="s">
        <v>195</v>
      </c>
      <c r="C52" s="56"/>
      <c r="D52" s="56"/>
      <c r="E52" s="56" t="s">
        <v>83</v>
      </c>
    </row>
    <row r="53" spans="1:5" x14ac:dyDescent="0.25">
      <c r="A53" s="55"/>
      <c r="B53" s="56"/>
      <c r="C53" s="56"/>
      <c r="D53" s="56"/>
    </row>
    <row r="54" spans="1:5" x14ac:dyDescent="0.25">
      <c r="A54" s="55"/>
      <c r="B54" s="55"/>
      <c r="C54" s="55"/>
      <c r="D54" s="55"/>
      <c r="E54" s="55"/>
    </row>
    <row r="55" spans="1:5" x14ac:dyDescent="0.25">
      <c r="A55" s="55"/>
      <c r="B55" s="55"/>
      <c r="C55" s="55"/>
      <c r="D55" s="55"/>
      <c r="E55" s="55"/>
    </row>
    <row r="56" spans="1:5" x14ac:dyDescent="0.25">
      <c r="A56" s="55"/>
      <c r="B56" s="55"/>
      <c r="C56" s="55"/>
      <c r="D56" s="55"/>
      <c r="E56" s="55"/>
    </row>
    <row r="57" spans="1:5" x14ac:dyDescent="0.25">
      <c r="A57" s="55"/>
      <c r="B57" s="55"/>
      <c r="C57" s="55"/>
      <c r="D57" s="55"/>
      <c r="E57" s="55"/>
    </row>
    <row r="58" spans="1:5" x14ac:dyDescent="0.25">
      <c r="A58" s="55"/>
      <c r="B58" s="55"/>
      <c r="C58" s="55"/>
      <c r="D58" s="55"/>
      <c r="E58" s="55"/>
    </row>
    <row r="59" spans="1:5" x14ac:dyDescent="0.25">
      <c r="A59" s="55"/>
      <c r="B59" s="55"/>
      <c r="C59" s="55"/>
      <c r="D59" s="55"/>
      <c r="E59" s="55"/>
    </row>
    <row r="60" spans="1:5" x14ac:dyDescent="0.25">
      <c r="A60" s="55"/>
      <c r="B60" s="55"/>
      <c r="C60" s="55"/>
      <c r="D60" s="55"/>
      <c r="E60" s="55"/>
    </row>
    <row r="61" spans="1:5" x14ac:dyDescent="0.25">
      <c r="A61" s="55"/>
      <c r="B61" s="55"/>
      <c r="C61" s="55"/>
      <c r="D61" s="55"/>
      <c r="E61" s="55"/>
    </row>
    <row r="62" spans="1:5" x14ac:dyDescent="0.25">
      <c r="A62" s="55"/>
      <c r="B62" s="55"/>
      <c r="C62" s="55"/>
      <c r="D62" s="55"/>
      <c r="E62" s="55"/>
    </row>
    <row r="63" spans="1:5" x14ac:dyDescent="0.25">
      <c r="A63" s="55"/>
      <c r="B63" s="55"/>
      <c r="C63" s="55"/>
      <c r="D63" s="55"/>
      <c r="E63" s="55"/>
    </row>
    <row r="64" spans="1:5" x14ac:dyDescent="0.25">
      <c r="A64" s="55"/>
      <c r="B64" s="55"/>
      <c r="C64" s="55"/>
      <c r="D64" s="55"/>
      <c r="E64" s="55"/>
    </row>
    <row r="65" spans="1:5" x14ac:dyDescent="0.25">
      <c r="A65" s="55"/>
      <c r="B65" s="55"/>
      <c r="C65" s="55"/>
      <c r="D65" s="55"/>
      <c r="E65" s="55"/>
    </row>
    <row r="66" spans="1:5" x14ac:dyDescent="0.25">
      <c r="A66" s="55"/>
      <c r="B66" s="55"/>
      <c r="C66" s="55"/>
      <c r="D66" s="55"/>
      <c r="E66" s="55"/>
    </row>
    <row r="67" spans="1:5" x14ac:dyDescent="0.25">
      <c r="A67" s="55"/>
      <c r="B67" s="55"/>
      <c r="C67" s="55"/>
      <c r="D67" s="55"/>
      <c r="E67" s="55"/>
    </row>
    <row r="68" spans="1:5" x14ac:dyDescent="0.25">
      <c r="A68" s="55"/>
      <c r="B68" s="55"/>
      <c r="C68" s="55"/>
      <c r="D68" s="55"/>
      <c r="E68" s="55"/>
    </row>
    <row r="69" spans="1:5" x14ac:dyDescent="0.25">
      <c r="A69" s="55"/>
      <c r="B69" s="55"/>
      <c r="C69" s="55"/>
      <c r="D69" s="55"/>
      <c r="E69" s="55"/>
    </row>
    <row r="70" spans="1:5" x14ac:dyDescent="0.25">
      <c r="A70" s="55"/>
      <c r="B70" s="55"/>
      <c r="C70" s="55"/>
      <c r="D70" s="55"/>
      <c r="E70" s="55"/>
    </row>
    <row r="71" spans="1:5" x14ac:dyDescent="0.25">
      <c r="A71" s="55"/>
      <c r="B71" s="55"/>
      <c r="C71" s="55"/>
      <c r="D71" s="55"/>
      <c r="E71" s="55"/>
    </row>
    <row r="72" spans="1:5" x14ac:dyDescent="0.25">
      <c r="A72" s="55"/>
      <c r="B72" s="55"/>
      <c r="C72" s="55"/>
      <c r="D72" s="55"/>
      <c r="E72" s="55"/>
    </row>
    <row r="73" spans="1:5" x14ac:dyDescent="0.25">
      <c r="A73" s="55"/>
      <c r="B73" s="55"/>
      <c r="C73" s="55"/>
      <c r="D73" s="55"/>
      <c r="E73" s="55"/>
    </row>
    <row r="74" spans="1:5" x14ac:dyDescent="0.25">
      <c r="A74" s="55"/>
      <c r="B74" s="55"/>
      <c r="C74" s="55"/>
      <c r="D74" s="55"/>
      <c r="E74" s="55"/>
    </row>
    <row r="75" spans="1:5" x14ac:dyDescent="0.25">
      <c r="A75" s="55"/>
      <c r="B75" s="55"/>
      <c r="C75" s="55"/>
      <c r="D75" s="55"/>
      <c r="E75" s="55"/>
    </row>
    <row r="76" spans="1:5" x14ac:dyDescent="0.25">
      <c r="A76" s="55"/>
      <c r="B76" s="55"/>
      <c r="C76" s="55"/>
      <c r="D76" s="55"/>
      <c r="E76" s="55"/>
    </row>
    <row r="77" spans="1:5" x14ac:dyDescent="0.25">
      <c r="A77" s="55"/>
      <c r="B77" s="55"/>
      <c r="C77" s="55"/>
      <c r="D77" s="55"/>
      <c r="E77" s="55"/>
    </row>
    <row r="78" spans="1:5" x14ac:dyDescent="0.25">
      <c r="A78" s="55"/>
      <c r="B78" s="55"/>
      <c r="C78" s="55"/>
      <c r="D78" s="55"/>
      <c r="E78" s="55"/>
    </row>
    <row r="79" spans="1:5" x14ac:dyDescent="0.25">
      <c r="A79" s="55"/>
      <c r="B79" s="55"/>
      <c r="C79" s="55"/>
      <c r="D79" s="55"/>
      <c r="E79" s="55"/>
    </row>
    <row r="80" spans="1:5" x14ac:dyDescent="0.25">
      <c r="A80" s="55"/>
      <c r="B80" s="55"/>
      <c r="C80" s="55"/>
      <c r="D80" s="55"/>
      <c r="E80" s="55"/>
    </row>
    <row r="81" spans="1:5" x14ac:dyDescent="0.25">
      <c r="A81" s="55"/>
      <c r="B81" s="55"/>
      <c r="C81" s="55"/>
      <c r="D81" s="55"/>
      <c r="E81" s="55"/>
    </row>
    <row r="82" spans="1:5" x14ac:dyDescent="0.25">
      <c r="A82" s="55"/>
      <c r="B82" s="55"/>
      <c r="C82" s="55"/>
      <c r="D82" s="55"/>
      <c r="E82" s="55"/>
    </row>
    <row r="83" spans="1:5" x14ac:dyDescent="0.25">
      <c r="A83" s="55"/>
      <c r="B83" s="55"/>
      <c r="C83" s="55"/>
      <c r="D83" s="55"/>
      <c r="E83" s="55"/>
    </row>
    <row r="84" spans="1:5" x14ac:dyDescent="0.25">
      <c r="A84" s="55"/>
      <c r="B84" s="55"/>
      <c r="C84" s="55"/>
      <c r="D84" s="55"/>
      <c r="E84" s="55"/>
    </row>
    <row r="85" spans="1:5" x14ac:dyDescent="0.25">
      <c r="A85" s="55"/>
      <c r="B85" s="55"/>
      <c r="C85" s="55"/>
      <c r="D85" s="55"/>
      <c r="E85" s="55"/>
    </row>
    <row r="86" spans="1:5" ht="15.75" x14ac:dyDescent="0.25">
      <c r="A86" s="55"/>
      <c r="B86" s="58"/>
      <c r="C86" s="55"/>
      <c r="D86" s="55"/>
      <c r="E86" s="55"/>
    </row>
    <row r="87" spans="1:5" x14ac:dyDescent="0.25">
      <c r="B87" s="59"/>
    </row>
    <row r="88" spans="1:5" x14ac:dyDescent="0.25">
      <c r="B88" s="59"/>
    </row>
    <row r="89" spans="1:5" x14ac:dyDescent="0.25">
      <c r="B89" s="38"/>
    </row>
    <row r="90" spans="1:5" x14ac:dyDescent="0.25">
      <c r="A90" s="42"/>
      <c r="B90" s="42"/>
      <c r="C90" s="42"/>
      <c r="D90" s="42"/>
      <c r="E90" s="42"/>
    </row>
    <row r="91" spans="1:5" x14ac:dyDescent="0.25">
      <c r="A91" s="49"/>
      <c r="B91" s="42"/>
      <c r="C91" s="42"/>
      <c r="D91" s="42"/>
      <c r="E91" s="42"/>
    </row>
    <row r="92" spans="1:5" x14ac:dyDescent="0.25">
      <c r="A92" s="39"/>
      <c r="B92" s="42"/>
      <c r="C92" s="42"/>
      <c r="D92" s="42"/>
      <c r="E92" s="42"/>
    </row>
    <row r="93" spans="1:5" x14ac:dyDescent="0.25">
      <c r="A93" s="49"/>
      <c r="B93" s="49"/>
      <c r="C93" s="42"/>
      <c r="D93" s="2"/>
      <c r="E93" s="2"/>
    </row>
    <row r="94" spans="1:5" x14ac:dyDescent="0.25">
      <c r="A94" s="49"/>
      <c r="B94" s="42"/>
      <c r="C94" s="42"/>
      <c r="D94" s="42"/>
      <c r="E94" s="42"/>
    </row>
    <row r="95" spans="1:5" x14ac:dyDescent="0.25">
      <c r="A95" s="49"/>
      <c r="B95" s="42"/>
      <c r="C95" s="42"/>
      <c r="D95" s="42"/>
      <c r="E95" s="42"/>
    </row>
    <row r="96" spans="1:5" x14ac:dyDescent="0.25">
      <c r="A96" s="49"/>
      <c r="B96" s="42"/>
      <c r="C96" s="42"/>
      <c r="D96" s="42"/>
      <c r="E96" s="42"/>
    </row>
    <row r="97" spans="1:5" x14ac:dyDescent="0.25">
      <c r="A97" s="39"/>
      <c r="B97" s="42"/>
      <c r="C97" s="39"/>
      <c r="D97" s="39"/>
      <c r="E97" s="39"/>
    </row>
    <row r="98" spans="1:5" x14ac:dyDescent="0.25">
      <c r="A98" s="39"/>
      <c r="B98" s="45"/>
      <c r="C98" s="39"/>
      <c r="D98" s="39"/>
      <c r="E98" s="39"/>
    </row>
    <row r="99" spans="1:5" x14ac:dyDescent="0.25">
      <c r="A99" s="39"/>
      <c r="B99" s="45"/>
      <c r="C99" s="39"/>
      <c r="D99" s="39"/>
      <c r="E99" s="39"/>
    </row>
    <row r="100" spans="1:5" x14ac:dyDescent="0.25">
      <c r="A100" s="39"/>
      <c r="B100" s="45"/>
      <c r="C100" s="39"/>
      <c r="D100" s="39"/>
      <c r="E100" s="39"/>
    </row>
    <row r="101" spans="1:5" x14ac:dyDescent="0.25">
      <c r="A101" s="39"/>
      <c r="B101" s="42"/>
      <c r="C101" s="39"/>
      <c r="D101" s="39"/>
      <c r="E101" s="39"/>
    </row>
    <row r="102" spans="1:5" x14ac:dyDescent="0.25">
      <c r="A102" s="39"/>
      <c r="B102" s="45"/>
      <c r="C102" s="39"/>
      <c r="D102" s="39"/>
      <c r="E102" s="39"/>
    </row>
    <row r="103" spans="1:5" x14ac:dyDescent="0.25">
      <c r="A103" s="39"/>
      <c r="B103" s="45"/>
      <c r="C103" s="39"/>
      <c r="D103" s="39"/>
      <c r="E103" s="39"/>
    </row>
    <row r="104" spans="1:5" x14ac:dyDescent="0.25">
      <c r="A104" s="39"/>
      <c r="B104" s="60"/>
      <c r="C104" s="61"/>
      <c r="D104" s="61"/>
      <c r="E104" s="61"/>
    </row>
    <row r="105" spans="1:5" x14ac:dyDescent="0.25">
      <c r="A105" s="39"/>
      <c r="B105" s="62"/>
      <c r="C105" s="61"/>
      <c r="D105" s="134"/>
      <c r="E105" s="134"/>
    </row>
    <row r="106" spans="1:5" x14ac:dyDescent="0.25">
      <c r="A106" s="41"/>
      <c r="B106" s="45"/>
      <c r="C106" s="61"/>
      <c r="D106" s="61"/>
      <c r="E106" s="61"/>
    </row>
    <row r="107" spans="1:5" x14ac:dyDescent="0.25">
      <c r="A107" s="41"/>
      <c r="B107" s="45"/>
      <c r="C107" s="39"/>
      <c r="D107" s="39"/>
      <c r="E107" s="39"/>
    </row>
    <row r="108" spans="1:5" x14ac:dyDescent="0.25">
      <c r="A108" s="41"/>
      <c r="B108" s="45"/>
      <c r="C108" s="39"/>
      <c r="D108" s="39"/>
      <c r="E108" s="39"/>
    </row>
    <row r="109" spans="1:5" x14ac:dyDescent="0.25">
      <c r="A109" s="41"/>
      <c r="B109" s="45"/>
      <c r="C109" s="39"/>
      <c r="D109" s="39"/>
      <c r="E109" s="39"/>
    </row>
    <row r="110" spans="1:5" x14ac:dyDescent="0.25">
      <c r="A110" s="41"/>
      <c r="B110" s="45"/>
      <c r="C110" s="42"/>
      <c r="D110" s="42"/>
      <c r="E110" s="42"/>
    </row>
    <row r="111" spans="1:5" x14ac:dyDescent="0.25">
      <c r="A111" s="41"/>
      <c r="B111" s="69"/>
      <c r="C111" s="42"/>
      <c r="D111" s="42"/>
      <c r="E111" s="42"/>
    </row>
    <row r="112" spans="1:5" x14ac:dyDescent="0.25">
      <c r="A112" s="39"/>
      <c r="B112" s="63"/>
      <c r="C112" s="42"/>
      <c r="D112" s="42"/>
      <c r="E112" s="42"/>
    </row>
    <row r="113" spans="1:5" x14ac:dyDescent="0.25">
      <c r="A113" s="39"/>
      <c r="B113" s="42"/>
      <c r="C113" s="39"/>
      <c r="D113" s="39"/>
      <c r="E113" s="39"/>
    </row>
    <row r="114" spans="1:5" x14ac:dyDescent="0.25">
      <c r="A114" s="39"/>
      <c r="B114" s="45"/>
      <c r="C114" s="42"/>
      <c r="D114" s="42"/>
      <c r="E114" s="42"/>
    </row>
    <row r="115" spans="1:5" x14ac:dyDescent="0.25">
      <c r="A115" s="49"/>
      <c r="B115" s="44"/>
      <c r="C115" s="42"/>
      <c r="D115" s="42"/>
      <c r="E115" s="42"/>
    </row>
    <row r="116" spans="1:5" x14ac:dyDescent="0.25">
      <c r="A116" s="39"/>
      <c r="B116" s="49"/>
      <c r="C116" s="39"/>
      <c r="D116" s="39"/>
      <c r="E116" s="39"/>
    </row>
    <row r="117" spans="1:5" x14ac:dyDescent="0.25">
      <c r="A117" s="39"/>
      <c r="B117" s="42"/>
      <c r="C117" s="42"/>
      <c r="D117" s="42"/>
      <c r="E117" s="42"/>
    </row>
    <row r="118" spans="1:5" x14ac:dyDescent="0.25">
      <c r="A118" s="39"/>
      <c r="B118" s="39"/>
      <c r="C118" s="39"/>
      <c r="D118" s="39"/>
      <c r="E118" s="39"/>
    </row>
    <row r="119" spans="1:5" x14ac:dyDescent="0.25">
      <c r="A119" s="39"/>
      <c r="B119" s="39"/>
      <c r="C119" s="39"/>
      <c r="D119" s="39"/>
      <c r="E119" s="39"/>
    </row>
    <row r="121" spans="1:5" x14ac:dyDescent="0.25">
      <c r="B121" s="56"/>
      <c r="C121" s="56" t="s">
        <v>81</v>
      </c>
      <c r="D121" s="56"/>
      <c r="E121" s="56"/>
    </row>
    <row r="122" spans="1:5" x14ac:dyDescent="0.25">
      <c r="B122" s="56"/>
      <c r="C122" s="56" t="s">
        <v>82</v>
      </c>
      <c r="D122" s="56"/>
      <c r="E122" s="56"/>
    </row>
    <row r="123" spans="1:5" x14ac:dyDescent="0.25">
      <c r="B123" s="56"/>
      <c r="C123" s="56" t="s">
        <v>83</v>
      </c>
      <c r="D123" s="56"/>
      <c r="E123" s="56"/>
    </row>
    <row r="136" spans="2:5" x14ac:dyDescent="0.25">
      <c r="B136" s="56"/>
      <c r="C136" s="56"/>
      <c r="D136" s="56"/>
      <c r="E136" s="56"/>
    </row>
  </sheetData>
  <pageMargins left="0.97" right="0.43" top="0.28000000000000003" bottom="0.17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5"/>
  <sheetViews>
    <sheetView workbookViewId="0">
      <selection activeCell="K27" sqref="K27"/>
    </sheetView>
  </sheetViews>
  <sheetFormatPr defaultRowHeight="15" x14ac:dyDescent="0.25"/>
  <cols>
    <col min="1" max="1" width="5.140625" customWidth="1"/>
    <col min="2" max="2" width="30.85546875" customWidth="1"/>
    <col min="3" max="3" width="4.7109375" customWidth="1"/>
    <col min="4" max="4" width="15.85546875" customWidth="1"/>
    <col min="5" max="5" width="16.7109375" customWidth="1"/>
  </cols>
  <sheetData>
    <row r="1" spans="1:9" ht="15.75" x14ac:dyDescent="0.25">
      <c r="A1" s="55"/>
      <c r="B1" s="58" t="s">
        <v>211</v>
      </c>
      <c r="C1" s="55"/>
      <c r="D1" s="55"/>
      <c r="E1" s="55"/>
    </row>
    <row r="2" spans="1:9" x14ac:dyDescent="0.25">
      <c r="B2" s="59" t="s">
        <v>67</v>
      </c>
    </row>
    <row r="3" spans="1:9" x14ac:dyDescent="0.25">
      <c r="A3" s="42" t="s">
        <v>68</v>
      </c>
      <c r="B3" s="42" t="s">
        <v>69</v>
      </c>
      <c r="C3" s="42"/>
      <c r="D3" s="42" t="s">
        <v>200</v>
      </c>
      <c r="E3" s="42" t="s">
        <v>177</v>
      </c>
    </row>
    <row r="4" spans="1:9" x14ac:dyDescent="0.25">
      <c r="A4" s="49" t="s">
        <v>15</v>
      </c>
      <c r="B4" s="42" t="s">
        <v>70</v>
      </c>
      <c r="C4" s="42"/>
      <c r="D4" s="42"/>
      <c r="E4" s="47">
        <f>E5</f>
        <v>0</v>
      </c>
    </row>
    <row r="5" spans="1:9" x14ac:dyDescent="0.25">
      <c r="A5" s="39">
        <v>1</v>
      </c>
      <c r="B5" s="42" t="s">
        <v>86</v>
      </c>
      <c r="C5" s="42"/>
      <c r="D5" s="42"/>
      <c r="E5" s="68"/>
    </row>
    <row r="6" spans="1:9" x14ac:dyDescent="0.25">
      <c r="A6" s="49" t="s">
        <v>31</v>
      </c>
      <c r="B6" s="42" t="s">
        <v>71</v>
      </c>
      <c r="C6" s="42"/>
      <c r="D6" s="42"/>
      <c r="E6" s="42"/>
    </row>
    <row r="7" spans="1:9" x14ac:dyDescent="0.25">
      <c r="A7" s="39">
        <v>1</v>
      </c>
      <c r="B7" s="42" t="s">
        <v>72</v>
      </c>
      <c r="C7" s="39"/>
      <c r="D7" s="39"/>
      <c r="E7" s="149"/>
    </row>
    <row r="8" spans="1:9" x14ac:dyDescent="0.25">
      <c r="A8" s="39">
        <v>2</v>
      </c>
      <c r="B8" s="42" t="s">
        <v>178</v>
      </c>
      <c r="C8" s="39"/>
      <c r="D8" s="39"/>
      <c r="E8" s="149"/>
    </row>
    <row r="9" spans="1:9" x14ac:dyDescent="0.25">
      <c r="A9" s="39"/>
      <c r="B9" s="42" t="s">
        <v>173</v>
      </c>
      <c r="C9" s="39"/>
      <c r="D9" s="150">
        <f>-108000*12</f>
        <v>-1296000</v>
      </c>
      <c r="E9" s="150">
        <v>-993600</v>
      </c>
    </row>
    <row r="10" spans="1:9" x14ac:dyDescent="0.25">
      <c r="A10" s="39">
        <v>2</v>
      </c>
      <c r="B10" s="42" t="s">
        <v>73</v>
      </c>
      <c r="C10" s="39"/>
      <c r="D10" s="150">
        <f>D11+D12</f>
        <v>-1050300</v>
      </c>
      <c r="E10" s="150">
        <f>E11+E12</f>
        <v>-1172557</v>
      </c>
    </row>
    <row r="11" spans="1:9" x14ac:dyDescent="0.25">
      <c r="A11" s="39"/>
      <c r="B11" s="45" t="s">
        <v>74</v>
      </c>
      <c r="C11" s="39"/>
      <c r="D11" s="149">
        <v>-900000</v>
      </c>
      <c r="E11" s="149">
        <v>-1004762</v>
      </c>
      <c r="I11">
        <f>I8</f>
        <v>0</v>
      </c>
    </row>
    <row r="12" spans="1:9" x14ac:dyDescent="0.25">
      <c r="A12" s="39"/>
      <c r="B12" s="45" t="s">
        <v>75</v>
      </c>
      <c r="C12" s="39"/>
      <c r="D12" s="149">
        <v>-150300</v>
      </c>
      <c r="E12" s="149">
        <v>-167795</v>
      </c>
      <c r="I12">
        <f>N8</f>
        <v>0</v>
      </c>
    </row>
    <row r="13" spans="1:9" x14ac:dyDescent="0.25">
      <c r="A13" s="39"/>
      <c r="B13" s="45" t="s">
        <v>194</v>
      </c>
      <c r="C13" s="39"/>
      <c r="D13" s="39"/>
      <c r="E13" s="149">
        <v>-12833</v>
      </c>
    </row>
    <row r="14" spans="1:9" x14ac:dyDescent="0.25">
      <c r="A14" s="39">
        <v>3</v>
      </c>
      <c r="B14" s="60" t="s">
        <v>76</v>
      </c>
      <c r="C14" s="61"/>
      <c r="D14" s="61"/>
      <c r="E14" s="61"/>
    </row>
    <row r="15" spans="1:9" x14ac:dyDescent="0.25">
      <c r="A15" s="39">
        <v>4</v>
      </c>
      <c r="B15" s="167" t="s">
        <v>77</v>
      </c>
      <c r="C15" s="61"/>
      <c r="D15" s="134">
        <v>-5000</v>
      </c>
      <c r="E15" s="151">
        <f>-(110633+35640)</f>
        <v>-146273</v>
      </c>
    </row>
    <row r="16" spans="1:9" x14ac:dyDescent="0.25">
      <c r="A16" s="41"/>
      <c r="B16" s="126" t="s">
        <v>76</v>
      </c>
      <c r="C16" s="42"/>
      <c r="D16" s="42"/>
      <c r="E16" s="42"/>
    </row>
    <row r="17" spans="1:8" x14ac:dyDescent="0.25">
      <c r="A17" s="39"/>
      <c r="B17" s="63" t="s">
        <v>78</v>
      </c>
      <c r="C17" s="42"/>
      <c r="D17" s="48">
        <f>D9+D10+D15</f>
        <v>-2351300</v>
      </c>
      <c r="E17" s="48">
        <f>E9+E10+E15+E13</f>
        <v>-2325263</v>
      </c>
    </row>
    <row r="18" spans="1:8" x14ac:dyDescent="0.25">
      <c r="A18" s="39">
        <v>5</v>
      </c>
      <c r="B18" s="42" t="s">
        <v>79</v>
      </c>
      <c r="C18" s="39"/>
      <c r="D18" s="39"/>
      <c r="E18" s="160"/>
      <c r="H18" s="144"/>
    </row>
    <row r="19" spans="1:8" x14ac:dyDescent="0.25">
      <c r="A19" s="39"/>
      <c r="B19" s="45" t="s">
        <v>181</v>
      </c>
      <c r="C19" s="42"/>
      <c r="D19" s="42"/>
      <c r="E19" s="49"/>
    </row>
    <row r="20" spans="1:8" x14ac:dyDescent="0.25">
      <c r="A20" s="49"/>
      <c r="B20" s="44" t="s">
        <v>205</v>
      </c>
      <c r="C20" s="42"/>
      <c r="D20" s="48">
        <f>D17</f>
        <v>-2351300</v>
      </c>
      <c r="E20" s="48">
        <f>E4+E17+E18</f>
        <v>-2325263</v>
      </c>
    </row>
    <row r="21" spans="1:8" x14ac:dyDescent="0.25">
      <c r="A21" s="39"/>
      <c r="B21" s="49" t="s">
        <v>85</v>
      </c>
      <c r="C21" s="39"/>
      <c r="D21" s="39"/>
      <c r="E21" s="39"/>
    </row>
    <row r="22" spans="1:8" x14ac:dyDescent="0.25">
      <c r="A22" s="39"/>
      <c r="B22" s="42" t="s">
        <v>204</v>
      </c>
      <c r="C22" s="42"/>
      <c r="D22" s="48">
        <f>D20</f>
        <v>-2351300</v>
      </c>
      <c r="E22" s="48">
        <f>E20-E21</f>
        <v>-2325263</v>
      </c>
    </row>
    <row r="23" spans="1:8" x14ac:dyDescent="0.25">
      <c r="A23" s="39"/>
      <c r="B23" s="39"/>
      <c r="C23" s="39"/>
      <c r="D23" s="39"/>
      <c r="E23" s="39"/>
    </row>
    <row r="24" spans="1:8" x14ac:dyDescent="0.25">
      <c r="A24" s="39"/>
      <c r="B24" s="39"/>
      <c r="C24" s="39"/>
      <c r="D24" s="39"/>
      <c r="E24" s="39"/>
    </row>
    <row r="25" spans="1:8" ht="31.5" x14ac:dyDescent="0.25">
      <c r="A25" s="135" t="s">
        <v>161</v>
      </c>
      <c r="B25" s="136" t="s">
        <v>162</v>
      </c>
      <c r="C25" s="136"/>
      <c r="D25" s="136"/>
      <c r="E25" s="136"/>
    </row>
    <row r="26" spans="1:8" ht="15.75" x14ac:dyDescent="0.25">
      <c r="A26" s="135" t="s">
        <v>163</v>
      </c>
      <c r="B26" s="137" t="s">
        <v>164</v>
      </c>
      <c r="C26" s="137"/>
      <c r="D26" s="137"/>
      <c r="E26" s="137"/>
    </row>
    <row r="27" spans="1:8" ht="15.75" x14ac:dyDescent="0.25">
      <c r="A27" s="135"/>
      <c r="B27" s="127" t="s">
        <v>165</v>
      </c>
      <c r="C27" s="138">
        <v>46</v>
      </c>
      <c r="D27" s="174">
        <f>D22</f>
        <v>-2351300</v>
      </c>
      <c r="E27" s="152">
        <f>E22</f>
        <v>-2325263</v>
      </c>
    </row>
    <row r="28" spans="1:8" ht="15.75" x14ac:dyDescent="0.25">
      <c r="A28" s="139"/>
      <c r="B28" s="127" t="s">
        <v>166</v>
      </c>
      <c r="C28" s="138">
        <v>46.1</v>
      </c>
      <c r="D28" s="138"/>
      <c r="E28" s="152"/>
    </row>
    <row r="29" spans="1:8" ht="15.75" x14ac:dyDescent="0.25">
      <c r="A29" s="135" t="s">
        <v>163</v>
      </c>
      <c r="B29" s="127" t="s">
        <v>167</v>
      </c>
      <c r="C29" s="138">
        <v>47</v>
      </c>
      <c r="D29" s="138"/>
      <c r="E29" s="152"/>
    </row>
    <row r="30" spans="1:8" ht="15.75" x14ac:dyDescent="0.25">
      <c r="A30" s="135" t="s">
        <v>163</v>
      </c>
      <c r="B30" s="127" t="s">
        <v>168</v>
      </c>
      <c r="C30" s="138">
        <v>48</v>
      </c>
      <c r="D30" s="138"/>
      <c r="E30" s="152">
        <f>SUM(E27:E29)</f>
        <v>-2325263</v>
      </c>
    </row>
    <row r="31" spans="1:8" ht="15.75" x14ac:dyDescent="0.25">
      <c r="A31" s="139"/>
      <c r="B31" s="127" t="s">
        <v>169</v>
      </c>
      <c r="C31" s="138">
        <v>49</v>
      </c>
      <c r="D31" s="138"/>
      <c r="E31" s="138"/>
    </row>
    <row r="32" spans="1:8" ht="15.75" x14ac:dyDescent="0.25">
      <c r="A32" s="139"/>
      <c r="B32" s="140" t="s">
        <v>170</v>
      </c>
      <c r="C32" s="141">
        <v>49.1</v>
      </c>
      <c r="D32" s="141"/>
      <c r="E32" s="141"/>
    </row>
    <row r="33" spans="1:5" ht="15.75" x14ac:dyDescent="0.25">
      <c r="A33" s="142"/>
      <c r="B33" s="143" t="s">
        <v>171</v>
      </c>
      <c r="C33" s="141">
        <v>49.2</v>
      </c>
      <c r="D33" s="141"/>
      <c r="E33" s="141"/>
    </row>
    <row r="34" spans="1:5" x14ac:dyDescent="0.25">
      <c r="B34" s="56"/>
      <c r="C34" s="56"/>
      <c r="D34" s="56"/>
      <c r="E34" s="145"/>
    </row>
    <row r="35" spans="1:5" x14ac:dyDescent="0.25">
      <c r="B35" s="56" t="s">
        <v>196</v>
      </c>
    </row>
    <row r="36" spans="1:5" x14ac:dyDescent="0.25">
      <c r="B36" t="s">
        <v>206</v>
      </c>
      <c r="D36" s="144">
        <f>D22</f>
        <v>-2351300</v>
      </c>
      <c r="E36" s="144">
        <f>E22</f>
        <v>-2325263</v>
      </c>
    </row>
    <row r="37" spans="1:5" x14ac:dyDescent="0.25">
      <c r="B37" t="s">
        <v>182</v>
      </c>
    </row>
    <row r="38" spans="1:5" x14ac:dyDescent="0.25">
      <c r="B38" s="128" t="s">
        <v>192</v>
      </c>
      <c r="D38" s="144">
        <v>1050300</v>
      </c>
      <c r="E38" s="144">
        <v>1004762</v>
      </c>
    </row>
    <row r="39" spans="1:5" x14ac:dyDescent="0.25">
      <c r="B39" t="s">
        <v>207</v>
      </c>
      <c r="D39" s="144">
        <v>1296000</v>
      </c>
      <c r="E39" s="144">
        <v>35640</v>
      </c>
    </row>
    <row r="40" spans="1:5" x14ac:dyDescent="0.25">
      <c r="B40" s="71" t="s">
        <v>193</v>
      </c>
      <c r="D40" s="144">
        <f>SUM(D36:D39)</f>
        <v>-5000</v>
      </c>
      <c r="E40" s="173">
        <f>E36+E38+E39</f>
        <v>-1284861</v>
      </c>
    </row>
    <row r="41" spans="1:5" x14ac:dyDescent="0.25">
      <c r="E41" s="144"/>
    </row>
    <row r="43" spans="1:5" x14ac:dyDescent="0.25">
      <c r="B43" s="56" t="s">
        <v>157</v>
      </c>
      <c r="E43" s="145" t="s">
        <v>183</v>
      </c>
    </row>
    <row r="44" spans="1:5" x14ac:dyDescent="0.25">
      <c r="B44" s="56" t="s">
        <v>195</v>
      </c>
      <c r="E44" s="56" t="s">
        <v>184</v>
      </c>
    </row>
    <row r="45" spans="1:5" x14ac:dyDescent="0.25">
      <c r="E45" s="56" t="s">
        <v>83</v>
      </c>
    </row>
  </sheetData>
  <pageMargins left="1.0900000000000001" right="1.22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5"/>
  <sheetViews>
    <sheetView topLeftCell="A4" workbookViewId="0">
      <selection activeCell="C31" sqref="C31"/>
    </sheetView>
  </sheetViews>
  <sheetFormatPr defaultRowHeight="15" x14ac:dyDescent="0.25"/>
  <cols>
    <col min="1" max="1" width="32.5703125" style="65" customWidth="1"/>
    <col min="2" max="2" width="8.85546875" style="65" customWidth="1"/>
    <col min="3" max="3" width="6.42578125" style="65" customWidth="1"/>
    <col min="4" max="4" width="9.140625" style="65"/>
    <col min="5" max="5" width="10" style="65" customWidth="1"/>
    <col min="6" max="6" width="13.7109375" style="65" customWidth="1"/>
    <col min="7" max="7" width="17.7109375" style="65" customWidth="1"/>
    <col min="8" max="8" width="15.42578125" style="65" customWidth="1"/>
    <col min="9" max="256" width="9.140625" style="65"/>
    <col min="257" max="257" width="39.28515625" style="65" customWidth="1"/>
    <col min="258" max="260" width="9.140625" style="65"/>
    <col min="261" max="261" width="15" style="65" customWidth="1"/>
    <col min="262" max="263" width="17.7109375" style="65" customWidth="1"/>
    <col min="264" max="264" width="15.42578125" style="65" customWidth="1"/>
    <col min="265" max="512" width="9.140625" style="65"/>
    <col min="513" max="513" width="39.28515625" style="65" customWidth="1"/>
    <col min="514" max="516" width="9.140625" style="65"/>
    <col min="517" max="517" width="15" style="65" customWidth="1"/>
    <col min="518" max="519" width="17.7109375" style="65" customWidth="1"/>
    <col min="520" max="520" width="15.42578125" style="65" customWidth="1"/>
    <col min="521" max="768" width="9.140625" style="65"/>
    <col min="769" max="769" width="39.28515625" style="65" customWidth="1"/>
    <col min="770" max="772" width="9.140625" style="65"/>
    <col min="773" max="773" width="15" style="65" customWidth="1"/>
    <col min="774" max="775" width="17.7109375" style="65" customWidth="1"/>
    <col min="776" max="776" width="15.42578125" style="65" customWidth="1"/>
    <col min="777" max="1024" width="9.140625" style="65"/>
    <col min="1025" max="1025" width="39.28515625" style="65" customWidth="1"/>
    <col min="1026" max="1028" width="9.140625" style="65"/>
    <col min="1029" max="1029" width="15" style="65" customWidth="1"/>
    <col min="1030" max="1031" width="17.7109375" style="65" customWidth="1"/>
    <col min="1032" max="1032" width="15.42578125" style="65" customWidth="1"/>
    <col min="1033" max="1280" width="9.140625" style="65"/>
    <col min="1281" max="1281" width="39.28515625" style="65" customWidth="1"/>
    <col min="1282" max="1284" width="9.140625" style="65"/>
    <col min="1285" max="1285" width="15" style="65" customWidth="1"/>
    <col min="1286" max="1287" width="17.7109375" style="65" customWidth="1"/>
    <col min="1288" max="1288" width="15.42578125" style="65" customWidth="1"/>
    <col min="1289" max="1536" width="9.140625" style="65"/>
    <col min="1537" max="1537" width="39.28515625" style="65" customWidth="1"/>
    <col min="1538" max="1540" width="9.140625" style="65"/>
    <col min="1541" max="1541" width="15" style="65" customWidth="1"/>
    <col min="1542" max="1543" width="17.7109375" style="65" customWidth="1"/>
    <col min="1544" max="1544" width="15.42578125" style="65" customWidth="1"/>
    <col min="1545" max="1792" width="9.140625" style="65"/>
    <col min="1793" max="1793" width="39.28515625" style="65" customWidth="1"/>
    <col min="1794" max="1796" width="9.140625" style="65"/>
    <col min="1797" max="1797" width="15" style="65" customWidth="1"/>
    <col min="1798" max="1799" width="17.7109375" style="65" customWidth="1"/>
    <col min="1800" max="1800" width="15.42578125" style="65" customWidth="1"/>
    <col min="1801" max="2048" width="9.140625" style="65"/>
    <col min="2049" max="2049" width="39.28515625" style="65" customWidth="1"/>
    <col min="2050" max="2052" width="9.140625" style="65"/>
    <col min="2053" max="2053" width="15" style="65" customWidth="1"/>
    <col min="2054" max="2055" width="17.7109375" style="65" customWidth="1"/>
    <col min="2056" max="2056" width="15.42578125" style="65" customWidth="1"/>
    <col min="2057" max="2304" width="9.140625" style="65"/>
    <col min="2305" max="2305" width="39.28515625" style="65" customWidth="1"/>
    <col min="2306" max="2308" width="9.140625" style="65"/>
    <col min="2309" max="2309" width="15" style="65" customWidth="1"/>
    <col min="2310" max="2311" width="17.7109375" style="65" customWidth="1"/>
    <col min="2312" max="2312" width="15.42578125" style="65" customWidth="1"/>
    <col min="2313" max="2560" width="9.140625" style="65"/>
    <col min="2561" max="2561" width="39.28515625" style="65" customWidth="1"/>
    <col min="2562" max="2564" width="9.140625" style="65"/>
    <col min="2565" max="2565" width="15" style="65" customWidth="1"/>
    <col min="2566" max="2567" width="17.7109375" style="65" customWidth="1"/>
    <col min="2568" max="2568" width="15.42578125" style="65" customWidth="1"/>
    <col min="2569" max="2816" width="9.140625" style="65"/>
    <col min="2817" max="2817" width="39.28515625" style="65" customWidth="1"/>
    <col min="2818" max="2820" width="9.140625" style="65"/>
    <col min="2821" max="2821" width="15" style="65" customWidth="1"/>
    <col min="2822" max="2823" width="17.7109375" style="65" customWidth="1"/>
    <col min="2824" max="2824" width="15.42578125" style="65" customWidth="1"/>
    <col min="2825" max="3072" width="9.140625" style="65"/>
    <col min="3073" max="3073" width="39.28515625" style="65" customWidth="1"/>
    <col min="3074" max="3076" width="9.140625" style="65"/>
    <col min="3077" max="3077" width="15" style="65" customWidth="1"/>
    <col min="3078" max="3079" width="17.7109375" style="65" customWidth="1"/>
    <col min="3080" max="3080" width="15.42578125" style="65" customWidth="1"/>
    <col min="3081" max="3328" width="9.140625" style="65"/>
    <col min="3329" max="3329" width="39.28515625" style="65" customWidth="1"/>
    <col min="3330" max="3332" width="9.140625" style="65"/>
    <col min="3333" max="3333" width="15" style="65" customWidth="1"/>
    <col min="3334" max="3335" width="17.7109375" style="65" customWidth="1"/>
    <col min="3336" max="3336" width="15.42578125" style="65" customWidth="1"/>
    <col min="3337" max="3584" width="9.140625" style="65"/>
    <col min="3585" max="3585" width="39.28515625" style="65" customWidth="1"/>
    <col min="3586" max="3588" width="9.140625" style="65"/>
    <col min="3589" max="3589" width="15" style="65" customWidth="1"/>
    <col min="3590" max="3591" width="17.7109375" style="65" customWidth="1"/>
    <col min="3592" max="3592" width="15.42578125" style="65" customWidth="1"/>
    <col min="3593" max="3840" width="9.140625" style="65"/>
    <col min="3841" max="3841" width="39.28515625" style="65" customWidth="1"/>
    <col min="3842" max="3844" width="9.140625" style="65"/>
    <col min="3845" max="3845" width="15" style="65" customWidth="1"/>
    <col min="3846" max="3847" width="17.7109375" style="65" customWidth="1"/>
    <col min="3848" max="3848" width="15.42578125" style="65" customWidth="1"/>
    <col min="3849" max="4096" width="9.140625" style="65"/>
    <col min="4097" max="4097" width="39.28515625" style="65" customWidth="1"/>
    <col min="4098" max="4100" width="9.140625" style="65"/>
    <col min="4101" max="4101" width="15" style="65" customWidth="1"/>
    <col min="4102" max="4103" width="17.7109375" style="65" customWidth="1"/>
    <col min="4104" max="4104" width="15.42578125" style="65" customWidth="1"/>
    <col min="4105" max="4352" width="9.140625" style="65"/>
    <col min="4353" max="4353" width="39.28515625" style="65" customWidth="1"/>
    <col min="4354" max="4356" width="9.140625" style="65"/>
    <col min="4357" max="4357" width="15" style="65" customWidth="1"/>
    <col min="4358" max="4359" width="17.7109375" style="65" customWidth="1"/>
    <col min="4360" max="4360" width="15.42578125" style="65" customWidth="1"/>
    <col min="4361" max="4608" width="9.140625" style="65"/>
    <col min="4609" max="4609" width="39.28515625" style="65" customWidth="1"/>
    <col min="4610" max="4612" width="9.140625" style="65"/>
    <col min="4613" max="4613" width="15" style="65" customWidth="1"/>
    <col min="4614" max="4615" width="17.7109375" style="65" customWidth="1"/>
    <col min="4616" max="4616" width="15.42578125" style="65" customWidth="1"/>
    <col min="4617" max="4864" width="9.140625" style="65"/>
    <col min="4865" max="4865" width="39.28515625" style="65" customWidth="1"/>
    <col min="4866" max="4868" width="9.140625" style="65"/>
    <col min="4869" max="4869" width="15" style="65" customWidth="1"/>
    <col min="4870" max="4871" width="17.7109375" style="65" customWidth="1"/>
    <col min="4872" max="4872" width="15.42578125" style="65" customWidth="1"/>
    <col min="4873" max="5120" width="9.140625" style="65"/>
    <col min="5121" max="5121" width="39.28515625" style="65" customWidth="1"/>
    <col min="5122" max="5124" width="9.140625" style="65"/>
    <col min="5125" max="5125" width="15" style="65" customWidth="1"/>
    <col min="5126" max="5127" width="17.7109375" style="65" customWidth="1"/>
    <col min="5128" max="5128" width="15.42578125" style="65" customWidth="1"/>
    <col min="5129" max="5376" width="9.140625" style="65"/>
    <col min="5377" max="5377" width="39.28515625" style="65" customWidth="1"/>
    <col min="5378" max="5380" width="9.140625" style="65"/>
    <col min="5381" max="5381" width="15" style="65" customWidth="1"/>
    <col min="5382" max="5383" width="17.7109375" style="65" customWidth="1"/>
    <col min="5384" max="5384" width="15.42578125" style="65" customWidth="1"/>
    <col min="5385" max="5632" width="9.140625" style="65"/>
    <col min="5633" max="5633" width="39.28515625" style="65" customWidth="1"/>
    <col min="5634" max="5636" width="9.140625" style="65"/>
    <col min="5637" max="5637" width="15" style="65" customWidth="1"/>
    <col min="5638" max="5639" width="17.7109375" style="65" customWidth="1"/>
    <col min="5640" max="5640" width="15.42578125" style="65" customWidth="1"/>
    <col min="5641" max="5888" width="9.140625" style="65"/>
    <col min="5889" max="5889" width="39.28515625" style="65" customWidth="1"/>
    <col min="5890" max="5892" width="9.140625" style="65"/>
    <col min="5893" max="5893" width="15" style="65" customWidth="1"/>
    <col min="5894" max="5895" width="17.7109375" style="65" customWidth="1"/>
    <col min="5896" max="5896" width="15.42578125" style="65" customWidth="1"/>
    <col min="5897" max="6144" width="9.140625" style="65"/>
    <col min="6145" max="6145" width="39.28515625" style="65" customWidth="1"/>
    <col min="6146" max="6148" width="9.140625" style="65"/>
    <col min="6149" max="6149" width="15" style="65" customWidth="1"/>
    <col min="6150" max="6151" width="17.7109375" style="65" customWidth="1"/>
    <col min="6152" max="6152" width="15.42578125" style="65" customWidth="1"/>
    <col min="6153" max="6400" width="9.140625" style="65"/>
    <col min="6401" max="6401" width="39.28515625" style="65" customWidth="1"/>
    <col min="6402" max="6404" width="9.140625" style="65"/>
    <col min="6405" max="6405" width="15" style="65" customWidth="1"/>
    <col min="6406" max="6407" width="17.7109375" style="65" customWidth="1"/>
    <col min="6408" max="6408" width="15.42578125" style="65" customWidth="1"/>
    <col min="6409" max="6656" width="9.140625" style="65"/>
    <col min="6657" max="6657" width="39.28515625" style="65" customWidth="1"/>
    <col min="6658" max="6660" width="9.140625" style="65"/>
    <col min="6661" max="6661" width="15" style="65" customWidth="1"/>
    <col min="6662" max="6663" width="17.7109375" style="65" customWidth="1"/>
    <col min="6664" max="6664" width="15.42578125" style="65" customWidth="1"/>
    <col min="6665" max="6912" width="9.140625" style="65"/>
    <col min="6913" max="6913" width="39.28515625" style="65" customWidth="1"/>
    <col min="6914" max="6916" width="9.140625" style="65"/>
    <col min="6917" max="6917" width="15" style="65" customWidth="1"/>
    <col min="6918" max="6919" width="17.7109375" style="65" customWidth="1"/>
    <col min="6920" max="6920" width="15.42578125" style="65" customWidth="1"/>
    <col min="6921" max="7168" width="9.140625" style="65"/>
    <col min="7169" max="7169" width="39.28515625" style="65" customWidth="1"/>
    <col min="7170" max="7172" width="9.140625" style="65"/>
    <col min="7173" max="7173" width="15" style="65" customWidth="1"/>
    <col min="7174" max="7175" width="17.7109375" style="65" customWidth="1"/>
    <col min="7176" max="7176" width="15.42578125" style="65" customWidth="1"/>
    <col min="7177" max="7424" width="9.140625" style="65"/>
    <col min="7425" max="7425" width="39.28515625" style="65" customWidth="1"/>
    <col min="7426" max="7428" width="9.140625" style="65"/>
    <col min="7429" max="7429" width="15" style="65" customWidth="1"/>
    <col min="7430" max="7431" width="17.7109375" style="65" customWidth="1"/>
    <col min="7432" max="7432" width="15.42578125" style="65" customWidth="1"/>
    <col min="7433" max="7680" width="9.140625" style="65"/>
    <col min="7681" max="7681" width="39.28515625" style="65" customWidth="1"/>
    <col min="7682" max="7684" width="9.140625" style="65"/>
    <col min="7685" max="7685" width="15" style="65" customWidth="1"/>
    <col min="7686" max="7687" width="17.7109375" style="65" customWidth="1"/>
    <col min="7688" max="7688" width="15.42578125" style="65" customWidth="1"/>
    <col min="7689" max="7936" width="9.140625" style="65"/>
    <col min="7937" max="7937" width="39.28515625" style="65" customWidth="1"/>
    <col min="7938" max="7940" width="9.140625" style="65"/>
    <col min="7941" max="7941" width="15" style="65" customWidth="1"/>
    <col min="7942" max="7943" width="17.7109375" style="65" customWidth="1"/>
    <col min="7944" max="7944" width="15.42578125" style="65" customWidth="1"/>
    <col min="7945" max="8192" width="9.140625" style="65"/>
    <col min="8193" max="8193" width="39.28515625" style="65" customWidth="1"/>
    <col min="8194" max="8196" width="9.140625" style="65"/>
    <col min="8197" max="8197" width="15" style="65" customWidth="1"/>
    <col min="8198" max="8199" width="17.7109375" style="65" customWidth="1"/>
    <col min="8200" max="8200" width="15.42578125" style="65" customWidth="1"/>
    <col min="8201" max="8448" width="9.140625" style="65"/>
    <col min="8449" max="8449" width="39.28515625" style="65" customWidth="1"/>
    <col min="8450" max="8452" width="9.140625" style="65"/>
    <col min="8453" max="8453" width="15" style="65" customWidth="1"/>
    <col min="8454" max="8455" width="17.7109375" style="65" customWidth="1"/>
    <col min="8456" max="8456" width="15.42578125" style="65" customWidth="1"/>
    <col min="8457" max="8704" width="9.140625" style="65"/>
    <col min="8705" max="8705" width="39.28515625" style="65" customWidth="1"/>
    <col min="8706" max="8708" width="9.140625" style="65"/>
    <col min="8709" max="8709" width="15" style="65" customWidth="1"/>
    <col min="8710" max="8711" width="17.7109375" style="65" customWidth="1"/>
    <col min="8712" max="8712" width="15.42578125" style="65" customWidth="1"/>
    <col min="8713" max="8960" width="9.140625" style="65"/>
    <col min="8961" max="8961" width="39.28515625" style="65" customWidth="1"/>
    <col min="8962" max="8964" width="9.140625" style="65"/>
    <col min="8965" max="8965" width="15" style="65" customWidth="1"/>
    <col min="8966" max="8967" width="17.7109375" style="65" customWidth="1"/>
    <col min="8968" max="8968" width="15.42578125" style="65" customWidth="1"/>
    <col min="8969" max="9216" width="9.140625" style="65"/>
    <col min="9217" max="9217" width="39.28515625" style="65" customWidth="1"/>
    <col min="9218" max="9220" width="9.140625" style="65"/>
    <col min="9221" max="9221" width="15" style="65" customWidth="1"/>
    <col min="9222" max="9223" width="17.7109375" style="65" customWidth="1"/>
    <col min="9224" max="9224" width="15.42578125" style="65" customWidth="1"/>
    <col min="9225" max="9472" width="9.140625" style="65"/>
    <col min="9473" max="9473" width="39.28515625" style="65" customWidth="1"/>
    <col min="9474" max="9476" width="9.140625" style="65"/>
    <col min="9477" max="9477" width="15" style="65" customWidth="1"/>
    <col min="9478" max="9479" width="17.7109375" style="65" customWidth="1"/>
    <col min="9480" max="9480" width="15.42578125" style="65" customWidth="1"/>
    <col min="9481" max="9728" width="9.140625" style="65"/>
    <col min="9729" max="9729" width="39.28515625" style="65" customWidth="1"/>
    <col min="9730" max="9732" width="9.140625" style="65"/>
    <col min="9733" max="9733" width="15" style="65" customWidth="1"/>
    <col min="9734" max="9735" width="17.7109375" style="65" customWidth="1"/>
    <col min="9736" max="9736" width="15.42578125" style="65" customWidth="1"/>
    <col min="9737" max="9984" width="9.140625" style="65"/>
    <col min="9985" max="9985" width="39.28515625" style="65" customWidth="1"/>
    <col min="9986" max="9988" width="9.140625" style="65"/>
    <col min="9989" max="9989" width="15" style="65" customWidth="1"/>
    <col min="9990" max="9991" width="17.7109375" style="65" customWidth="1"/>
    <col min="9992" max="9992" width="15.42578125" style="65" customWidth="1"/>
    <col min="9993" max="10240" width="9.140625" style="65"/>
    <col min="10241" max="10241" width="39.28515625" style="65" customWidth="1"/>
    <col min="10242" max="10244" width="9.140625" style="65"/>
    <col min="10245" max="10245" width="15" style="65" customWidth="1"/>
    <col min="10246" max="10247" width="17.7109375" style="65" customWidth="1"/>
    <col min="10248" max="10248" width="15.42578125" style="65" customWidth="1"/>
    <col min="10249" max="10496" width="9.140625" style="65"/>
    <col min="10497" max="10497" width="39.28515625" style="65" customWidth="1"/>
    <col min="10498" max="10500" width="9.140625" style="65"/>
    <col min="10501" max="10501" width="15" style="65" customWidth="1"/>
    <col min="10502" max="10503" width="17.7109375" style="65" customWidth="1"/>
    <col min="10504" max="10504" width="15.42578125" style="65" customWidth="1"/>
    <col min="10505" max="10752" width="9.140625" style="65"/>
    <col min="10753" max="10753" width="39.28515625" style="65" customWidth="1"/>
    <col min="10754" max="10756" width="9.140625" style="65"/>
    <col min="10757" max="10757" width="15" style="65" customWidth="1"/>
    <col min="10758" max="10759" width="17.7109375" style="65" customWidth="1"/>
    <col min="10760" max="10760" width="15.42578125" style="65" customWidth="1"/>
    <col min="10761" max="11008" width="9.140625" style="65"/>
    <col min="11009" max="11009" width="39.28515625" style="65" customWidth="1"/>
    <col min="11010" max="11012" width="9.140625" style="65"/>
    <col min="11013" max="11013" width="15" style="65" customWidth="1"/>
    <col min="11014" max="11015" width="17.7109375" style="65" customWidth="1"/>
    <col min="11016" max="11016" width="15.42578125" style="65" customWidth="1"/>
    <col min="11017" max="11264" width="9.140625" style="65"/>
    <col min="11265" max="11265" width="39.28515625" style="65" customWidth="1"/>
    <col min="11266" max="11268" width="9.140625" style="65"/>
    <col min="11269" max="11269" width="15" style="65" customWidth="1"/>
    <col min="11270" max="11271" width="17.7109375" style="65" customWidth="1"/>
    <col min="11272" max="11272" width="15.42578125" style="65" customWidth="1"/>
    <col min="11273" max="11520" width="9.140625" style="65"/>
    <col min="11521" max="11521" width="39.28515625" style="65" customWidth="1"/>
    <col min="11522" max="11524" width="9.140625" style="65"/>
    <col min="11525" max="11525" width="15" style="65" customWidth="1"/>
    <col min="11526" max="11527" width="17.7109375" style="65" customWidth="1"/>
    <col min="11528" max="11528" width="15.42578125" style="65" customWidth="1"/>
    <col min="11529" max="11776" width="9.140625" style="65"/>
    <col min="11777" max="11777" width="39.28515625" style="65" customWidth="1"/>
    <col min="11778" max="11780" width="9.140625" style="65"/>
    <col min="11781" max="11781" width="15" style="65" customWidth="1"/>
    <col min="11782" max="11783" width="17.7109375" style="65" customWidth="1"/>
    <col min="11784" max="11784" width="15.42578125" style="65" customWidth="1"/>
    <col min="11785" max="12032" width="9.140625" style="65"/>
    <col min="12033" max="12033" width="39.28515625" style="65" customWidth="1"/>
    <col min="12034" max="12036" width="9.140625" style="65"/>
    <col min="12037" max="12037" width="15" style="65" customWidth="1"/>
    <col min="12038" max="12039" width="17.7109375" style="65" customWidth="1"/>
    <col min="12040" max="12040" width="15.42578125" style="65" customWidth="1"/>
    <col min="12041" max="12288" width="9.140625" style="65"/>
    <col min="12289" max="12289" width="39.28515625" style="65" customWidth="1"/>
    <col min="12290" max="12292" width="9.140625" style="65"/>
    <col min="12293" max="12293" width="15" style="65" customWidth="1"/>
    <col min="12294" max="12295" width="17.7109375" style="65" customWidth="1"/>
    <col min="12296" max="12296" width="15.42578125" style="65" customWidth="1"/>
    <col min="12297" max="12544" width="9.140625" style="65"/>
    <col min="12545" max="12545" width="39.28515625" style="65" customWidth="1"/>
    <col min="12546" max="12548" width="9.140625" style="65"/>
    <col min="12549" max="12549" width="15" style="65" customWidth="1"/>
    <col min="12550" max="12551" width="17.7109375" style="65" customWidth="1"/>
    <col min="12552" max="12552" width="15.42578125" style="65" customWidth="1"/>
    <col min="12553" max="12800" width="9.140625" style="65"/>
    <col min="12801" max="12801" width="39.28515625" style="65" customWidth="1"/>
    <col min="12802" max="12804" width="9.140625" style="65"/>
    <col min="12805" max="12805" width="15" style="65" customWidth="1"/>
    <col min="12806" max="12807" width="17.7109375" style="65" customWidth="1"/>
    <col min="12808" max="12808" width="15.42578125" style="65" customWidth="1"/>
    <col min="12809" max="13056" width="9.140625" style="65"/>
    <col min="13057" max="13057" width="39.28515625" style="65" customWidth="1"/>
    <col min="13058" max="13060" width="9.140625" style="65"/>
    <col min="13061" max="13061" width="15" style="65" customWidth="1"/>
    <col min="13062" max="13063" width="17.7109375" style="65" customWidth="1"/>
    <col min="13064" max="13064" width="15.42578125" style="65" customWidth="1"/>
    <col min="13065" max="13312" width="9.140625" style="65"/>
    <col min="13313" max="13313" width="39.28515625" style="65" customWidth="1"/>
    <col min="13314" max="13316" width="9.140625" style="65"/>
    <col min="13317" max="13317" width="15" style="65" customWidth="1"/>
    <col min="13318" max="13319" width="17.7109375" style="65" customWidth="1"/>
    <col min="13320" max="13320" width="15.42578125" style="65" customWidth="1"/>
    <col min="13321" max="13568" width="9.140625" style="65"/>
    <col min="13569" max="13569" width="39.28515625" style="65" customWidth="1"/>
    <col min="13570" max="13572" width="9.140625" style="65"/>
    <col min="13573" max="13573" width="15" style="65" customWidth="1"/>
    <col min="13574" max="13575" width="17.7109375" style="65" customWidth="1"/>
    <col min="13576" max="13576" width="15.42578125" style="65" customWidth="1"/>
    <col min="13577" max="13824" width="9.140625" style="65"/>
    <col min="13825" max="13825" width="39.28515625" style="65" customWidth="1"/>
    <col min="13826" max="13828" width="9.140625" style="65"/>
    <col min="13829" max="13829" width="15" style="65" customWidth="1"/>
    <col min="13830" max="13831" width="17.7109375" style="65" customWidth="1"/>
    <col min="13832" max="13832" width="15.42578125" style="65" customWidth="1"/>
    <col min="13833" max="14080" width="9.140625" style="65"/>
    <col min="14081" max="14081" width="39.28515625" style="65" customWidth="1"/>
    <col min="14082" max="14084" width="9.140625" style="65"/>
    <col min="14085" max="14085" width="15" style="65" customWidth="1"/>
    <col min="14086" max="14087" width="17.7109375" style="65" customWidth="1"/>
    <col min="14088" max="14088" width="15.42578125" style="65" customWidth="1"/>
    <col min="14089" max="14336" width="9.140625" style="65"/>
    <col min="14337" max="14337" width="39.28515625" style="65" customWidth="1"/>
    <col min="14338" max="14340" width="9.140625" style="65"/>
    <col min="14341" max="14341" width="15" style="65" customWidth="1"/>
    <col min="14342" max="14343" width="17.7109375" style="65" customWidth="1"/>
    <col min="14344" max="14344" width="15.42578125" style="65" customWidth="1"/>
    <col min="14345" max="14592" width="9.140625" style="65"/>
    <col min="14593" max="14593" width="39.28515625" style="65" customWidth="1"/>
    <col min="14594" max="14596" width="9.140625" style="65"/>
    <col min="14597" max="14597" width="15" style="65" customWidth="1"/>
    <col min="14598" max="14599" width="17.7109375" style="65" customWidth="1"/>
    <col min="14600" max="14600" width="15.42578125" style="65" customWidth="1"/>
    <col min="14601" max="14848" width="9.140625" style="65"/>
    <col min="14849" max="14849" width="39.28515625" style="65" customWidth="1"/>
    <col min="14850" max="14852" width="9.140625" style="65"/>
    <col min="14853" max="14853" width="15" style="65" customWidth="1"/>
    <col min="14854" max="14855" width="17.7109375" style="65" customWidth="1"/>
    <col min="14856" max="14856" width="15.42578125" style="65" customWidth="1"/>
    <col min="14857" max="15104" width="9.140625" style="65"/>
    <col min="15105" max="15105" width="39.28515625" style="65" customWidth="1"/>
    <col min="15106" max="15108" width="9.140625" style="65"/>
    <col min="15109" max="15109" width="15" style="65" customWidth="1"/>
    <col min="15110" max="15111" width="17.7109375" style="65" customWidth="1"/>
    <col min="15112" max="15112" width="15.42578125" style="65" customWidth="1"/>
    <col min="15113" max="15360" width="9.140625" style="65"/>
    <col min="15361" max="15361" width="39.28515625" style="65" customWidth="1"/>
    <col min="15362" max="15364" width="9.140625" style="65"/>
    <col min="15365" max="15365" width="15" style="65" customWidth="1"/>
    <col min="15366" max="15367" width="17.7109375" style="65" customWidth="1"/>
    <col min="15368" max="15368" width="15.42578125" style="65" customWidth="1"/>
    <col min="15369" max="15616" width="9.140625" style="65"/>
    <col min="15617" max="15617" width="39.28515625" style="65" customWidth="1"/>
    <col min="15618" max="15620" width="9.140625" style="65"/>
    <col min="15621" max="15621" width="15" style="65" customWidth="1"/>
    <col min="15622" max="15623" width="17.7109375" style="65" customWidth="1"/>
    <col min="15624" max="15624" width="15.42578125" style="65" customWidth="1"/>
    <col min="15625" max="15872" width="9.140625" style="65"/>
    <col min="15873" max="15873" width="39.28515625" style="65" customWidth="1"/>
    <col min="15874" max="15876" width="9.140625" style="65"/>
    <col min="15877" max="15877" width="15" style="65" customWidth="1"/>
    <col min="15878" max="15879" width="17.7109375" style="65" customWidth="1"/>
    <col min="15880" max="15880" width="15.42578125" style="65" customWidth="1"/>
    <col min="15881" max="16128" width="9.140625" style="65"/>
    <col min="16129" max="16129" width="39.28515625" style="65" customWidth="1"/>
    <col min="16130" max="16132" width="9.140625" style="65"/>
    <col min="16133" max="16133" width="15" style="65" customWidth="1"/>
    <col min="16134" max="16135" width="17.7109375" style="65" customWidth="1"/>
    <col min="16136" max="16136" width="15.42578125" style="65" customWidth="1"/>
    <col min="16137" max="16384" width="9.140625" style="65"/>
  </cols>
  <sheetData>
    <row r="1" spans="1:8" x14ac:dyDescent="0.25">
      <c r="A1" s="4" t="s">
        <v>186</v>
      </c>
      <c r="B1"/>
      <c r="C1"/>
      <c r="D1"/>
      <c r="E1"/>
      <c r="F1"/>
      <c r="G1"/>
      <c r="H1"/>
    </row>
    <row r="2" spans="1:8" x14ac:dyDescent="0.25">
      <c r="A2" s="10" t="s">
        <v>187</v>
      </c>
      <c r="B2"/>
      <c r="C2"/>
      <c r="D2"/>
      <c r="E2"/>
      <c r="F2"/>
      <c r="G2"/>
      <c r="H2"/>
    </row>
    <row r="3" spans="1:8" x14ac:dyDescent="0.25">
      <c r="A3" s="110" t="s">
        <v>135</v>
      </c>
      <c r="B3" s="110"/>
      <c r="C3" s="110"/>
      <c r="D3" s="110"/>
      <c r="E3" s="110"/>
      <c r="F3" s="110"/>
      <c r="G3" s="110"/>
      <c r="H3" s="110"/>
    </row>
    <row r="4" spans="1:8" x14ac:dyDescent="0.25">
      <c r="A4" s="111" t="s">
        <v>212</v>
      </c>
      <c r="B4" s="111"/>
      <c r="C4" s="111"/>
      <c r="D4" s="111"/>
      <c r="E4" s="111"/>
      <c r="F4" s="111"/>
      <c r="G4" s="111"/>
      <c r="H4" s="111"/>
    </row>
    <row r="5" spans="1:8" x14ac:dyDescent="0.25">
      <c r="A5" s="129" t="s">
        <v>136</v>
      </c>
      <c r="B5" s="129"/>
      <c r="C5" s="129"/>
      <c r="D5" s="129"/>
      <c r="E5" s="129"/>
      <c r="F5" s="129"/>
      <c r="H5" s="129"/>
    </row>
    <row r="6" spans="1:8" ht="68.25" customHeight="1" x14ac:dyDescent="0.25">
      <c r="A6" s="132" t="s">
        <v>137</v>
      </c>
      <c r="B6" s="132" t="s">
        <v>138</v>
      </c>
      <c r="C6" s="132" t="s">
        <v>139</v>
      </c>
      <c r="D6" s="132" t="s">
        <v>140</v>
      </c>
      <c r="E6" s="132" t="s">
        <v>141</v>
      </c>
      <c r="F6" s="132" t="s">
        <v>142</v>
      </c>
      <c r="G6" s="133" t="s">
        <v>143</v>
      </c>
      <c r="H6" s="132" t="s">
        <v>80</v>
      </c>
    </row>
    <row r="7" spans="1:8" hidden="1" x14ac:dyDescent="0.25">
      <c r="A7" s="130" t="s">
        <v>144</v>
      </c>
      <c r="B7" s="131">
        <v>850000</v>
      </c>
      <c r="C7" s="131">
        <v>0</v>
      </c>
      <c r="D7" s="131">
        <v>0</v>
      </c>
      <c r="E7" s="131">
        <v>44597</v>
      </c>
      <c r="F7" s="131">
        <v>6871710</v>
      </c>
      <c r="G7" s="131"/>
      <c r="H7" s="131">
        <f>SUM(B7:F7)</f>
        <v>7766307</v>
      </c>
    </row>
    <row r="8" spans="1:8" hidden="1" x14ac:dyDescent="0.25">
      <c r="A8" s="114" t="s">
        <v>145</v>
      </c>
      <c r="B8" s="115"/>
      <c r="C8" s="115"/>
      <c r="D8" s="115"/>
      <c r="E8" s="115"/>
      <c r="F8" s="115"/>
      <c r="G8" s="115"/>
      <c r="H8" s="113">
        <f t="shared" ref="H8:H19" si="0">SUM(B8:F8)</f>
        <v>0</v>
      </c>
    </row>
    <row r="9" spans="1:8" hidden="1" x14ac:dyDescent="0.25">
      <c r="A9" s="112" t="s">
        <v>146</v>
      </c>
      <c r="B9" s="113">
        <f>SUM(B7:B8)</f>
        <v>850000</v>
      </c>
      <c r="C9" s="113">
        <f>SUM(C7:C8)</f>
        <v>0</v>
      </c>
      <c r="D9" s="113">
        <f>SUM(D7:D8)</f>
        <v>0</v>
      </c>
      <c r="E9" s="113">
        <f>SUM(E7:E8)</f>
        <v>44597</v>
      </c>
      <c r="F9" s="113">
        <f>SUM(F7:F8)</f>
        <v>6871710</v>
      </c>
      <c r="G9" s="113"/>
      <c r="H9" s="113">
        <f t="shared" si="0"/>
        <v>7766307</v>
      </c>
    </row>
    <row r="10" spans="1:8" hidden="1" x14ac:dyDescent="0.25">
      <c r="A10" s="114" t="s">
        <v>147</v>
      </c>
      <c r="B10" s="115"/>
      <c r="C10" s="115"/>
      <c r="D10" s="115"/>
      <c r="E10" s="115"/>
      <c r="F10" s="115">
        <v>11456804</v>
      </c>
      <c r="G10" s="115"/>
      <c r="H10" s="113">
        <f t="shared" si="0"/>
        <v>11456804</v>
      </c>
    </row>
    <row r="11" spans="1:8" hidden="1" x14ac:dyDescent="0.25">
      <c r="A11" s="114" t="s">
        <v>148</v>
      </c>
      <c r="B11" s="115"/>
      <c r="C11" s="115"/>
      <c r="D11" s="115"/>
      <c r="E11" s="115"/>
      <c r="F11" s="115">
        <v>-931306</v>
      </c>
      <c r="G11" s="115"/>
      <c r="H11" s="113">
        <f t="shared" si="0"/>
        <v>-931306</v>
      </c>
    </row>
    <row r="12" spans="1:8" hidden="1" x14ac:dyDescent="0.25">
      <c r="A12" s="114" t="s">
        <v>149</v>
      </c>
      <c r="B12" s="115"/>
      <c r="C12" s="115"/>
      <c r="D12" s="115"/>
      <c r="E12" s="115">
        <v>5940403</v>
      </c>
      <c r="F12" s="115">
        <v>-5940404</v>
      </c>
      <c r="G12" s="115"/>
      <c r="H12" s="113">
        <f t="shared" si="0"/>
        <v>-1</v>
      </c>
    </row>
    <row r="13" spans="1:8" hidden="1" x14ac:dyDescent="0.25">
      <c r="A13" s="114" t="s">
        <v>150</v>
      </c>
      <c r="B13" s="115"/>
      <c r="C13" s="115"/>
      <c r="D13" s="115"/>
      <c r="E13" s="115"/>
      <c r="F13" s="115"/>
      <c r="G13" s="115"/>
      <c r="H13" s="113">
        <f t="shared" si="0"/>
        <v>0</v>
      </c>
    </row>
    <row r="14" spans="1:8" hidden="1" x14ac:dyDescent="0.25">
      <c r="A14" s="112" t="s">
        <v>151</v>
      </c>
      <c r="B14" s="113">
        <f>SUM(B9:B13)</f>
        <v>850000</v>
      </c>
      <c r="C14" s="113">
        <f>SUM(C9:C13)</f>
        <v>0</v>
      </c>
      <c r="D14" s="113">
        <f>SUM(D9:D13)</f>
        <v>0</v>
      </c>
      <c r="E14" s="113">
        <f>SUM(E9:E13)</f>
        <v>5985000</v>
      </c>
      <c r="F14" s="113">
        <f>SUM(F9:F13)</f>
        <v>11456804</v>
      </c>
      <c r="G14" s="113"/>
      <c r="H14" s="113">
        <f t="shared" si="0"/>
        <v>18291804</v>
      </c>
    </row>
    <row r="15" spans="1:8" hidden="1" x14ac:dyDescent="0.25">
      <c r="A15" s="114" t="s">
        <v>147</v>
      </c>
      <c r="B15" s="115"/>
      <c r="C15" s="115"/>
      <c r="D15" s="115"/>
      <c r="E15" s="115"/>
      <c r="F15" s="116">
        <v>9025927</v>
      </c>
      <c r="G15" s="116"/>
      <c r="H15" s="113">
        <f t="shared" si="0"/>
        <v>9025927</v>
      </c>
    </row>
    <row r="16" spans="1:8" hidden="1" x14ac:dyDescent="0.25">
      <c r="A16" s="114" t="s">
        <v>148</v>
      </c>
      <c r="B16" s="115"/>
      <c r="C16" s="115"/>
      <c r="D16" s="115"/>
      <c r="E16" s="115"/>
      <c r="F16" s="115">
        <v>-456804</v>
      </c>
      <c r="G16" s="115"/>
      <c r="H16" s="113">
        <f t="shared" si="0"/>
        <v>-456804</v>
      </c>
    </row>
    <row r="17" spans="1:8" hidden="1" x14ac:dyDescent="0.25">
      <c r="A17" s="114" t="s">
        <v>149</v>
      </c>
      <c r="B17" s="115"/>
      <c r="C17" s="115"/>
      <c r="D17" s="115"/>
      <c r="E17" s="115">
        <v>11000000</v>
      </c>
      <c r="F17" s="115">
        <v>-11000000</v>
      </c>
      <c r="G17" s="115"/>
      <c r="H17" s="113">
        <f t="shared" si="0"/>
        <v>0</v>
      </c>
    </row>
    <row r="18" spans="1:8" hidden="1" x14ac:dyDescent="0.25">
      <c r="A18" s="114" t="s">
        <v>152</v>
      </c>
      <c r="B18" s="115"/>
      <c r="C18" s="115"/>
      <c r="D18" s="115"/>
      <c r="E18" s="115"/>
      <c r="F18" s="115"/>
      <c r="G18" s="115"/>
      <c r="H18" s="113">
        <f t="shared" si="0"/>
        <v>0</v>
      </c>
    </row>
    <row r="19" spans="1:8" hidden="1" x14ac:dyDescent="0.25">
      <c r="A19" s="117" t="s">
        <v>153</v>
      </c>
      <c r="B19" s="118"/>
      <c r="C19" s="118"/>
      <c r="D19" s="118"/>
      <c r="E19" s="118"/>
      <c r="F19" s="118"/>
      <c r="G19" s="118"/>
      <c r="H19" s="119">
        <f t="shared" si="0"/>
        <v>0</v>
      </c>
    </row>
    <row r="20" spans="1:8" x14ac:dyDescent="0.25">
      <c r="A20" s="66" t="s">
        <v>148</v>
      </c>
      <c r="B20" s="121"/>
      <c r="C20" s="121"/>
      <c r="D20" s="121"/>
      <c r="E20" s="121"/>
      <c r="F20" s="121"/>
      <c r="G20" s="121"/>
      <c r="H20" s="121"/>
    </row>
    <row r="21" spans="1:8" x14ac:dyDescent="0.25">
      <c r="A21" s="66" t="s">
        <v>147</v>
      </c>
      <c r="B21" s="121"/>
      <c r="C21" s="121"/>
      <c r="D21" s="121"/>
      <c r="E21" s="121"/>
      <c r="G21" s="121">
        <v>-2325263</v>
      </c>
      <c r="H21" s="121">
        <f>SUM(B21:G21)</f>
        <v>-2325263</v>
      </c>
    </row>
    <row r="22" spans="1:8" x14ac:dyDescent="0.25">
      <c r="A22" s="66" t="s">
        <v>149</v>
      </c>
      <c r="B22" s="121"/>
      <c r="C22" s="121"/>
      <c r="D22" s="121"/>
      <c r="E22" s="121"/>
      <c r="F22" s="121"/>
      <c r="G22" s="121"/>
      <c r="H22" s="121"/>
    </row>
    <row r="23" spans="1:8" x14ac:dyDescent="0.25">
      <c r="A23" s="66" t="s">
        <v>152</v>
      </c>
      <c r="B23" s="121">
        <v>100000</v>
      </c>
      <c r="C23" s="121"/>
      <c r="D23" s="121"/>
      <c r="E23" s="121"/>
      <c r="F23" s="121"/>
      <c r="G23" s="121"/>
      <c r="H23" s="121"/>
    </row>
    <row r="24" spans="1:8" x14ac:dyDescent="0.25">
      <c r="A24" s="66" t="s">
        <v>153</v>
      </c>
      <c r="B24" s="121"/>
      <c r="C24" s="121"/>
      <c r="D24" s="121"/>
      <c r="E24" s="121"/>
      <c r="F24" s="121"/>
      <c r="G24" s="121"/>
      <c r="H24" s="121"/>
    </row>
    <row r="25" spans="1:8" x14ac:dyDescent="0.25">
      <c r="A25" s="120" t="s">
        <v>179</v>
      </c>
      <c r="B25" s="121">
        <f t="shared" ref="B25:G25" si="1">SUM(B20:B24)</f>
        <v>100000</v>
      </c>
      <c r="C25" s="121">
        <f t="shared" si="1"/>
        <v>0</v>
      </c>
      <c r="D25" s="121">
        <f t="shared" si="1"/>
        <v>0</v>
      </c>
      <c r="E25" s="121">
        <f t="shared" si="1"/>
        <v>0</v>
      </c>
      <c r="F25" s="121">
        <f t="shared" si="1"/>
        <v>0</v>
      </c>
      <c r="G25" s="121">
        <f t="shared" si="1"/>
        <v>-2325263</v>
      </c>
      <c r="H25" s="121">
        <f>SUM(B25:G25)</f>
        <v>-2225263</v>
      </c>
    </row>
    <row r="26" spans="1:8" x14ac:dyDescent="0.25">
      <c r="A26" s="120" t="s">
        <v>201</v>
      </c>
      <c r="B26" s="121"/>
      <c r="C26" s="121"/>
      <c r="D26" s="121"/>
      <c r="E26" s="121"/>
      <c r="F26" s="121">
        <v>-2325263</v>
      </c>
      <c r="G26" s="121">
        <v>2325263</v>
      </c>
      <c r="H26" s="121"/>
    </row>
    <row r="27" spans="1:8" x14ac:dyDescent="0.25">
      <c r="A27" s="66" t="s">
        <v>147</v>
      </c>
      <c r="B27" s="121"/>
      <c r="C27" s="121"/>
      <c r="D27" s="121"/>
      <c r="E27" s="121"/>
      <c r="F27" s="121"/>
      <c r="G27" s="121">
        <v>-2351300</v>
      </c>
      <c r="H27" s="121">
        <f>SUM(B27:G27)</f>
        <v>-2351300</v>
      </c>
    </row>
    <row r="28" spans="1:8" x14ac:dyDescent="0.25">
      <c r="A28" s="66" t="s">
        <v>152</v>
      </c>
      <c r="B28" s="121"/>
      <c r="C28" s="121"/>
      <c r="D28" s="121"/>
      <c r="E28" s="121"/>
      <c r="F28" s="121"/>
      <c r="G28" s="121"/>
      <c r="H28" s="121"/>
    </row>
    <row r="29" spans="1:8" x14ac:dyDescent="0.25">
      <c r="A29" s="120" t="s">
        <v>202</v>
      </c>
      <c r="B29" s="121">
        <f>SUM(B25:B28)</f>
        <v>100000</v>
      </c>
      <c r="C29" s="121"/>
      <c r="D29" s="121"/>
      <c r="E29" s="121"/>
      <c r="F29" s="121">
        <f>SUM(F25:F28)</f>
        <v>-2325263</v>
      </c>
      <c r="G29" s="121">
        <f t="shared" ref="G29:H29" si="2">SUM(G25:G28)</f>
        <v>-2351300</v>
      </c>
      <c r="H29" s="121">
        <f t="shared" si="2"/>
        <v>-4576563</v>
      </c>
    </row>
    <row r="30" spans="1:8" ht="14.25" customHeight="1" x14ac:dyDescent="0.25">
      <c r="A30" s="122"/>
      <c r="B30" s="123"/>
      <c r="C30" s="123"/>
      <c r="D30" s="123"/>
      <c r="E30" s="123"/>
      <c r="F30" s="123"/>
      <c r="G30" s="123"/>
      <c r="H30" s="123"/>
    </row>
    <row r="31" spans="1:8" x14ac:dyDescent="0.25">
      <c r="A31" s="122"/>
      <c r="B31" s="123"/>
      <c r="C31" s="123"/>
      <c r="D31" s="123"/>
      <c r="E31" s="123"/>
      <c r="F31" s="123"/>
      <c r="G31" s="123"/>
      <c r="H31" s="123"/>
    </row>
    <row r="32" spans="1:8" x14ac:dyDescent="0.25">
      <c r="A32" s="56"/>
      <c r="D32" s="56"/>
      <c r="E32" s="56"/>
      <c r="F32" s="57"/>
      <c r="G32" s="123"/>
      <c r="H32" s="123"/>
    </row>
    <row r="33" spans="1:8" x14ac:dyDescent="0.25">
      <c r="A33" s="56" t="s">
        <v>157</v>
      </c>
      <c r="B33" s="123"/>
      <c r="C33" s="123"/>
      <c r="D33" s="123"/>
      <c r="E33" s="123"/>
      <c r="F33" s="145" t="s">
        <v>183</v>
      </c>
      <c r="G33" s="123"/>
      <c r="H33" s="123"/>
    </row>
    <row r="34" spans="1:8" x14ac:dyDescent="0.25">
      <c r="A34" s="56" t="s">
        <v>195</v>
      </c>
      <c r="B34" s="123"/>
      <c r="C34" s="123"/>
      <c r="D34" s="123"/>
      <c r="E34" s="123"/>
      <c r="F34" s="56" t="s">
        <v>184</v>
      </c>
      <c r="G34" s="123"/>
      <c r="H34" s="123"/>
    </row>
    <row r="35" spans="1:8" x14ac:dyDescent="0.25">
      <c r="A35" s="122"/>
      <c r="B35" s="123"/>
      <c r="C35" s="123"/>
      <c r="D35" s="123"/>
      <c r="E35" s="123"/>
      <c r="F35" s="56" t="s">
        <v>83</v>
      </c>
      <c r="G35" s="123"/>
      <c r="H35" s="123"/>
    </row>
    <row r="36" spans="1:8" x14ac:dyDescent="0.25">
      <c r="A36" s="122"/>
      <c r="B36" s="123"/>
      <c r="C36" s="123"/>
      <c r="D36" s="123"/>
      <c r="E36" s="123"/>
      <c r="F36" s="123"/>
      <c r="G36" s="123"/>
      <c r="H36" s="123"/>
    </row>
    <row r="37" spans="1:8" x14ac:dyDescent="0.25">
      <c r="A37" s="122"/>
      <c r="B37" s="123"/>
      <c r="C37" s="123"/>
      <c r="D37" s="123"/>
      <c r="E37" s="123"/>
      <c r="F37" s="123"/>
      <c r="G37" s="123"/>
      <c r="H37" s="123"/>
    </row>
    <row r="38" spans="1:8" x14ac:dyDescent="0.25">
      <c r="F38" s="123"/>
      <c r="G38" s="123"/>
      <c r="H38" s="123"/>
    </row>
    <row r="39" spans="1:8" x14ac:dyDescent="0.25">
      <c r="F39" s="123"/>
      <c r="G39" s="123"/>
      <c r="H39" s="123"/>
    </row>
    <row r="40" spans="1:8" x14ac:dyDescent="0.25">
      <c r="A40" s="122"/>
      <c r="B40" s="123"/>
      <c r="C40" s="123"/>
      <c r="D40" s="123"/>
      <c r="E40" s="123"/>
      <c r="F40" s="123"/>
      <c r="G40" s="123"/>
      <c r="H40" s="123"/>
    </row>
    <row r="41" spans="1:8" x14ac:dyDescent="0.25">
      <c r="H41" s="122"/>
    </row>
    <row r="42" spans="1:8" x14ac:dyDescent="0.25">
      <c r="A42"/>
      <c r="B42"/>
      <c r="C42"/>
      <c r="D42"/>
      <c r="E42"/>
      <c r="F42"/>
      <c r="G42"/>
      <c r="H42" s="124"/>
    </row>
    <row r="43" spans="1:8" x14ac:dyDescent="0.25">
      <c r="A43"/>
      <c r="B43"/>
      <c r="C43"/>
      <c r="D43"/>
      <c r="E43"/>
      <c r="F43"/>
      <c r="G43"/>
      <c r="H43"/>
    </row>
    <row r="44" spans="1:8" x14ac:dyDescent="0.25">
      <c r="A44"/>
      <c r="H44"/>
    </row>
    <row r="45" spans="1:8" x14ac:dyDescent="0.25">
      <c r="A45"/>
      <c r="H45"/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47"/>
  <sheetViews>
    <sheetView topLeftCell="A22" workbookViewId="0">
      <selection activeCell="C27" sqref="C27"/>
    </sheetView>
  </sheetViews>
  <sheetFormatPr defaultRowHeight="15" x14ac:dyDescent="0.25"/>
  <cols>
    <col min="1" max="1" width="4.28515625" style="65" customWidth="1"/>
    <col min="2" max="2" width="45.7109375" style="65" customWidth="1"/>
    <col min="3" max="3" width="18.85546875" style="65" customWidth="1"/>
    <col min="4" max="4" width="15.42578125" style="65" customWidth="1"/>
    <col min="5" max="251" width="9.140625" style="65"/>
    <col min="252" max="252" width="4.28515625" style="65" customWidth="1"/>
    <col min="253" max="253" width="37.28515625" style="65" customWidth="1"/>
    <col min="254" max="254" width="21.42578125" style="65" customWidth="1"/>
    <col min="255" max="255" width="22.5703125" style="65" customWidth="1"/>
    <col min="256" max="507" width="9.140625" style="65"/>
    <col min="508" max="508" width="4.28515625" style="65" customWidth="1"/>
    <col min="509" max="509" width="37.28515625" style="65" customWidth="1"/>
    <col min="510" max="510" width="21.42578125" style="65" customWidth="1"/>
    <col min="511" max="511" width="22.5703125" style="65" customWidth="1"/>
    <col min="512" max="763" width="9.140625" style="65"/>
    <col min="764" max="764" width="4.28515625" style="65" customWidth="1"/>
    <col min="765" max="765" width="37.28515625" style="65" customWidth="1"/>
    <col min="766" max="766" width="21.42578125" style="65" customWidth="1"/>
    <col min="767" max="767" width="22.5703125" style="65" customWidth="1"/>
    <col min="768" max="1019" width="9.140625" style="65"/>
    <col min="1020" max="1020" width="4.28515625" style="65" customWidth="1"/>
    <col min="1021" max="1021" width="37.28515625" style="65" customWidth="1"/>
    <col min="1022" max="1022" width="21.42578125" style="65" customWidth="1"/>
    <col min="1023" max="1023" width="22.5703125" style="65" customWidth="1"/>
    <col min="1024" max="1275" width="9.140625" style="65"/>
    <col min="1276" max="1276" width="4.28515625" style="65" customWidth="1"/>
    <col min="1277" max="1277" width="37.28515625" style="65" customWidth="1"/>
    <col min="1278" max="1278" width="21.42578125" style="65" customWidth="1"/>
    <col min="1279" max="1279" width="22.5703125" style="65" customWidth="1"/>
    <col min="1280" max="1531" width="9.140625" style="65"/>
    <col min="1532" max="1532" width="4.28515625" style="65" customWidth="1"/>
    <col min="1533" max="1533" width="37.28515625" style="65" customWidth="1"/>
    <col min="1534" max="1534" width="21.42578125" style="65" customWidth="1"/>
    <col min="1535" max="1535" width="22.5703125" style="65" customWidth="1"/>
    <col min="1536" max="1787" width="9.140625" style="65"/>
    <col min="1788" max="1788" width="4.28515625" style="65" customWidth="1"/>
    <col min="1789" max="1789" width="37.28515625" style="65" customWidth="1"/>
    <col min="1790" max="1790" width="21.42578125" style="65" customWidth="1"/>
    <col min="1791" max="1791" width="22.5703125" style="65" customWidth="1"/>
    <col min="1792" max="2043" width="9.140625" style="65"/>
    <col min="2044" max="2044" width="4.28515625" style="65" customWidth="1"/>
    <col min="2045" max="2045" width="37.28515625" style="65" customWidth="1"/>
    <col min="2046" max="2046" width="21.42578125" style="65" customWidth="1"/>
    <col min="2047" max="2047" width="22.5703125" style="65" customWidth="1"/>
    <col min="2048" max="2299" width="9.140625" style="65"/>
    <col min="2300" max="2300" width="4.28515625" style="65" customWidth="1"/>
    <col min="2301" max="2301" width="37.28515625" style="65" customWidth="1"/>
    <col min="2302" max="2302" width="21.42578125" style="65" customWidth="1"/>
    <col min="2303" max="2303" width="22.5703125" style="65" customWidth="1"/>
    <col min="2304" max="2555" width="9.140625" style="65"/>
    <col min="2556" max="2556" width="4.28515625" style="65" customWidth="1"/>
    <col min="2557" max="2557" width="37.28515625" style="65" customWidth="1"/>
    <col min="2558" max="2558" width="21.42578125" style="65" customWidth="1"/>
    <col min="2559" max="2559" width="22.5703125" style="65" customWidth="1"/>
    <col min="2560" max="2811" width="9.140625" style="65"/>
    <col min="2812" max="2812" width="4.28515625" style="65" customWidth="1"/>
    <col min="2813" max="2813" width="37.28515625" style="65" customWidth="1"/>
    <col min="2814" max="2814" width="21.42578125" style="65" customWidth="1"/>
    <col min="2815" max="2815" width="22.5703125" style="65" customWidth="1"/>
    <col min="2816" max="3067" width="9.140625" style="65"/>
    <col min="3068" max="3068" width="4.28515625" style="65" customWidth="1"/>
    <col min="3069" max="3069" width="37.28515625" style="65" customWidth="1"/>
    <col min="3070" max="3070" width="21.42578125" style="65" customWidth="1"/>
    <col min="3071" max="3071" width="22.5703125" style="65" customWidth="1"/>
    <col min="3072" max="3323" width="9.140625" style="65"/>
    <col min="3324" max="3324" width="4.28515625" style="65" customWidth="1"/>
    <col min="3325" max="3325" width="37.28515625" style="65" customWidth="1"/>
    <col min="3326" max="3326" width="21.42578125" style="65" customWidth="1"/>
    <col min="3327" max="3327" width="22.5703125" style="65" customWidth="1"/>
    <col min="3328" max="3579" width="9.140625" style="65"/>
    <col min="3580" max="3580" width="4.28515625" style="65" customWidth="1"/>
    <col min="3581" max="3581" width="37.28515625" style="65" customWidth="1"/>
    <col min="3582" max="3582" width="21.42578125" style="65" customWidth="1"/>
    <col min="3583" max="3583" width="22.5703125" style="65" customWidth="1"/>
    <col min="3584" max="3835" width="9.140625" style="65"/>
    <col min="3836" max="3836" width="4.28515625" style="65" customWidth="1"/>
    <col min="3837" max="3837" width="37.28515625" style="65" customWidth="1"/>
    <col min="3838" max="3838" width="21.42578125" style="65" customWidth="1"/>
    <col min="3839" max="3839" width="22.5703125" style="65" customWidth="1"/>
    <col min="3840" max="4091" width="9.140625" style="65"/>
    <col min="4092" max="4092" width="4.28515625" style="65" customWidth="1"/>
    <col min="4093" max="4093" width="37.28515625" style="65" customWidth="1"/>
    <col min="4094" max="4094" width="21.42578125" style="65" customWidth="1"/>
    <col min="4095" max="4095" width="22.5703125" style="65" customWidth="1"/>
    <col min="4096" max="4347" width="9.140625" style="65"/>
    <col min="4348" max="4348" width="4.28515625" style="65" customWidth="1"/>
    <col min="4349" max="4349" width="37.28515625" style="65" customWidth="1"/>
    <col min="4350" max="4350" width="21.42578125" style="65" customWidth="1"/>
    <col min="4351" max="4351" width="22.5703125" style="65" customWidth="1"/>
    <col min="4352" max="4603" width="9.140625" style="65"/>
    <col min="4604" max="4604" width="4.28515625" style="65" customWidth="1"/>
    <col min="4605" max="4605" width="37.28515625" style="65" customWidth="1"/>
    <col min="4606" max="4606" width="21.42578125" style="65" customWidth="1"/>
    <col min="4607" max="4607" width="22.5703125" style="65" customWidth="1"/>
    <col min="4608" max="4859" width="9.140625" style="65"/>
    <col min="4860" max="4860" width="4.28515625" style="65" customWidth="1"/>
    <col min="4861" max="4861" width="37.28515625" style="65" customWidth="1"/>
    <col min="4862" max="4862" width="21.42578125" style="65" customWidth="1"/>
    <col min="4863" max="4863" width="22.5703125" style="65" customWidth="1"/>
    <col min="4864" max="5115" width="9.140625" style="65"/>
    <col min="5116" max="5116" width="4.28515625" style="65" customWidth="1"/>
    <col min="5117" max="5117" width="37.28515625" style="65" customWidth="1"/>
    <col min="5118" max="5118" width="21.42578125" style="65" customWidth="1"/>
    <col min="5119" max="5119" width="22.5703125" style="65" customWidth="1"/>
    <col min="5120" max="5371" width="9.140625" style="65"/>
    <col min="5372" max="5372" width="4.28515625" style="65" customWidth="1"/>
    <col min="5373" max="5373" width="37.28515625" style="65" customWidth="1"/>
    <col min="5374" max="5374" width="21.42578125" style="65" customWidth="1"/>
    <col min="5375" max="5375" width="22.5703125" style="65" customWidth="1"/>
    <col min="5376" max="5627" width="9.140625" style="65"/>
    <col min="5628" max="5628" width="4.28515625" style="65" customWidth="1"/>
    <col min="5629" max="5629" width="37.28515625" style="65" customWidth="1"/>
    <col min="5630" max="5630" width="21.42578125" style="65" customWidth="1"/>
    <col min="5631" max="5631" width="22.5703125" style="65" customWidth="1"/>
    <col min="5632" max="5883" width="9.140625" style="65"/>
    <col min="5884" max="5884" width="4.28515625" style="65" customWidth="1"/>
    <col min="5885" max="5885" width="37.28515625" style="65" customWidth="1"/>
    <col min="5886" max="5886" width="21.42578125" style="65" customWidth="1"/>
    <col min="5887" max="5887" width="22.5703125" style="65" customWidth="1"/>
    <col min="5888" max="6139" width="9.140625" style="65"/>
    <col min="6140" max="6140" width="4.28515625" style="65" customWidth="1"/>
    <col min="6141" max="6141" width="37.28515625" style="65" customWidth="1"/>
    <col min="6142" max="6142" width="21.42578125" style="65" customWidth="1"/>
    <col min="6143" max="6143" width="22.5703125" style="65" customWidth="1"/>
    <col min="6144" max="6395" width="9.140625" style="65"/>
    <col min="6396" max="6396" width="4.28515625" style="65" customWidth="1"/>
    <col min="6397" max="6397" width="37.28515625" style="65" customWidth="1"/>
    <col min="6398" max="6398" width="21.42578125" style="65" customWidth="1"/>
    <col min="6399" max="6399" width="22.5703125" style="65" customWidth="1"/>
    <col min="6400" max="6651" width="9.140625" style="65"/>
    <col min="6652" max="6652" width="4.28515625" style="65" customWidth="1"/>
    <col min="6653" max="6653" width="37.28515625" style="65" customWidth="1"/>
    <col min="6654" max="6654" width="21.42578125" style="65" customWidth="1"/>
    <col min="6655" max="6655" width="22.5703125" style="65" customWidth="1"/>
    <col min="6656" max="6907" width="9.140625" style="65"/>
    <col min="6908" max="6908" width="4.28515625" style="65" customWidth="1"/>
    <col min="6909" max="6909" width="37.28515625" style="65" customWidth="1"/>
    <col min="6910" max="6910" width="21.42578125" style="65" customWidth="1"/>
    <col min="6911" max="6911" width="22.5703125" style="65" customWidth="1"/>
    <col min="6912" max="7163" width="9.140625" style="65"/>
    <col min="7164" max="7164" width="4.28515625" style="65" customWidth="1"/>
    <col min="7165" max="7165" width="37.28515625" style="65" customWidth="1"/>
    <col min="7166" max="7166" width="21.42578125" style="65" customWidth="1"/>
    <col min="7167" max="7167" width="22.5703125" style="65" customWidth="1"/>
    <col min="7168" max="7419" width="9.140625" style="65"/>
    <col min="7420" max="7420" width="4.28515625" style="65" customWidth="1"/>
    <col min="7421" max="7421" width="37.28515625" style="65" customWidth="1"/>
    <col min="7422" max="7422" width="21.42578125" style="65" customWidth="1"/>
    <col min="7423" max="7423" width="22.5703125" style="65" customWidth="1"/>
    <col min="7424" max="7675" width="9.140625" style="65"/>
    <col min="7676" max="7676" width="4.28515625" style="65" customWidth="1"/>
    <col min="7677" max="7677" width="37.28515625" style="65" customWidth="1"/>
    <col min="7678" max="7678" width="21.42578125" style="65" customWidth="1"/>
    <col min="7679" max="7679" width="22.5703125" style="65" customWidth="1"/>
    <col min="7680" max="7931" width="9.140625" style="65"/>
    <col min="7932" max="7932" width="4.28515625" style="65" customWidth="1"/>
    <col min="7933" max="7933" width="37.28515625" style="65" customWidth="1"/>
    <col min="7934" max="7934" width="21.42578125" style="65" customWidth="1"/>
    <col min="7935" max="7935" width="22.5703125" style="65" customWidth="1"/>
    <col min="7936" max="8187" width="9.140625" style="65"/>
    <col min="8188" max="8188" width="4.28515625" style="65" customWidth="1"/>
    <col min="8189" max="8189" width="37.28515625" style="65" customWidth="1"/>
    <col min="8190" max="8190" width="21.42578125" style="65" customWidth="1"/>
    <col min="8191" max="8191" width="22.5703125" style="65" customWidth="1"/>
    <col min="8192" max="8443" width="9.140625" style="65"/>
    <col min="8444" max="8444" width="4.28515625" style="65" customWidth="1"/>
    <col min="8445" max="8445" width="37.28515625" style="65" customWidth="1"/>
    <col min="8446" max="8446" width="21.42578125" style="65" customWidth="1"/>
    <col min="8447" max="8447" width="22.5703125" style="65" customWidth="1"/>
    <col min="8448" max="8699" width="9.140625" style="65"/>
    <col min="8700" max="8700" width="4.28515625" style="65" customWidth="1"/>
    <col min="8701" max="8701" width="37.28515625" style="65" customWidth="1"/>
    <col min="8702" max="8702" width="21.42578125" style="65" customWidth="1"/>
    <col min="8703" max="8703" width="22.5703125" style="65" customWidth="1"/>
    <col min="8704" max="8955" width="9.140625" style="65"/>
    <col min="8956" max="8956" width="4.28515625" style="65" customWidth="1"/>
    <col min="8957" max="8957" width="37.28515625" style="65" customWidth="1"/>
    <col min="8958" max="8958" width="21.42578125" style="65" customWidth="1"/>
    <col min="8959" max="8959" width="22.5703125" style="65" customWidth="1"/>
    <col min="8960" max="9211" width="9.140625" style="65"/>
    <col min="9212" max="9212" width="4.28515625" style="65" customWidth="1"/>
    <col min="9213" max="9213" width="37.28515625" style="65" customWidth="1"/>
    <col min="9214" max="9214" width="21.42578125" style="65" customWidth="1"/>
    <col min="9215" max="9215" width="22.5703125" style="65" customWidth="1"/>
    <col min="9216" max="9467" width="9.140625" style="65"/>
    <col min="9468" max="9468" width="4.28515625" style="65" customWidth="1"/>
    <col min="9469" max="9469" width="37.28515625" style="65" customWidth="1"/>
    <col min="9470" max="9470" width="21.42578125" style="65" customWidth="1"/>
    <col min="9471" max="9471" width="22.5703125" style="65" customWidth="1"/>
    <col min="9472" max="9723" width="9.140625" style="65"/>
    <col min="9724" max="9724" width="4.28515625" style="65" customWidth="1"/>
    <col min="9725" max="9725" width="37.28515625" style="65" customWidth="1"/>
    <col min="9726" max="9726" width="21.42578125" style="65" customWidth="1"/>
    <col min="9727" max="9727" width="22.5703125" style="65" customWidth="1"/>
    <col min="9728" max="9979" width="9.140625" style="65"/>
    <col min="9980" max="9980" width="4.28515625" style="65" customWidth="1"/>
    <col min="9981" max="9981" width="37.28515625" style="65" customWidth="1"/>
    <col min="9982" max="9982" width="21.42578125" style="65" customWidth="1"/>
    <col min="9983" max="9983" width="22.5703125" style="65" customWidth="1"/>
    <col min="9984" max="10235" width="9.140625" style="65"/>
    <col min="10236" max="10236" width="4.28515625" style="65" customWidth="1"/>
    <col min="10237" max="10237" width="37.28515625" style="65" customWidth="1"/>
    <col min="10238" max="10238" width="21.42578125" style="65" customWidth="1"/>
    <col min="10239" max="10239" width="22.5703125" style="65" customWidth="1"/>
    <col min="10240" max="10491" width="9.140625" style="65"/>
    <col min="10492" max="10492" width="4.28515625" style="65" customWidth="1"/>
    <col min="10493" max="10493" width="37.28515625" style="65" customWidth="1"/>
    <col min="10494" max="10494" width="21.42578125" style="65" customWidth="1"/>
    <col min="10495" max="10495" width="22.5703125" style="65" customWidth="1"/>
    <col min="10496" max="10747" width="9.140625" style="65"/>
    <col min="10748" max="10748" width="4.28515625" style="65" customWidth="1"/>
    <col min="10749" max="10749" width="37.28515625" style="65" customWidth="1"/>
    <col min="10750" max="10750" width="21.42578125" style="65" customWidth="1"/>
    <col min="10751" max="10751" width="22.5703125" style="65" customWidth="1"/>
    <col min="10752" max="11003" width="9.140625" style="65"/>
    <col min="11004" max="11004" width="4.28515625" style="65" customWidth="1"/>
    <col min="11005" max="11005" width="37.28515625" style="65" customWidth="1"/>
    <col min="11006" max="11006" width="21.42578125" style="65" customWidth="1"/>
    <col min="11007" max="11007" width="22.5703125" style="65" customWidth="1"/>
    <col min="11008" max="11259" width="9.140625" style="65"/>
    <col min="11260" max="11260" width="4.28515625" style="65" customWidth="1"/>
    <col min="11261" max="11261" width="37.28515625" style="65" customWidth="1"/>
    <col min="11262" max="11262" width="21.42578125" style="65" customWidth="1"/>
    <col min="11263" max="11263" width="22.5703125" style="65" customWidth="1"/>
    <col min="11264" max="11515" width="9.140625" style="65"/>
    <col min="11516" max="11516" width="4.28515625" style="65" customWidth="1"/>
    <col min="11517" max="11517" width="37.28515625" style="65" customWidth="1"/>
    <col min="11518" max="11518" width="21.42578125" style="65" customWidth="1"/>
    <col min="11519" max="11519" width="22.5703125" style="65" customWidth="1"/>
    <col min="11520" max="11771" width="9.140625" style="65"/>
    <col min="11772" max="11772" width="4.28515625" style="65" customWidth="1"/>
    <col min="11773" max="11773" width="37.28515625" style="65" customWidth="1"/>
    <col min="11774" max="11774" width="21.42578125" style="65" customWidth="1"/>
    <col min="11775" max="11775" width="22.5703125" style="65" customWidth="1"/>
    <col min="11776" max="12027" width="9.140625" style="65"/>
    <col min="12028" max="12028" width="4.28515625" style="65" customWidth="1"/>
    <col min="12029" max="12029" width="37.28515625" style="65" customWidth="1"/>
    <col min="12030" max="12030" width="21.42578125" style="65" customWidth="1"/>
    <col min="12031" max="12031" width="22.5703125" style="65" customWidth="1"/>
    <col min="12032" max="12283" width="9.140625" style="65"/>
    <col min="12284" max="12284" width="4.28515625" style="65" customWidth="1"/>
    <col min="12285" max="12285" width="37.28515625" style="65" customWidth="1"/>
    <col min="12286" max="12286" width="21.42578125" style="65" customWidth="1"/>
    <col min="12287" max="12287" width="22.5703125" style="65" customWidth="1"/>
    <col min="12288" max="12539" width="9.140625" style="65"/>
    <col min="12540" max="12540" width="4.28515625" style="65" customWidth="1"/>
    <col min="12541" max="12541" width="37.28515625" style="65" customWidth="1"/>
    <col min="12542" max="12542" width="21.42578125" style="65" customWidth="1"/>
    <col min="12543" max="12543" width="22.5703125" style="65" customWidth="1"/>
    <col min="12544" max="12795" width="9.140625" style="65"/>
    <col min="12796" max="12796" width="4.28515625" style="65" customWidth="1"/>
    <col min="12797" max="12797" width="37.28515625" style="65" customWidth="1"/>
    <col min="12798" max="12798" width="21.42578125" style="65" customWidth="1"/>
    <col min="12799" max="12799" width="22.5703125" style="65" customWidth="1"/>
    <col min="12800" max="13051" width="9.140625" style="65"/>
    <col min="13052" max="13052" width="4.28515625" style="65" customWidth="1"/>
    <col min="13053" max="13053" width="37.28515625" style="65" customWidth="1"/>
    <col min="13054" max="13054" width="21.42578125" style="65" customWidth="1"/>
    <col min="13055" max="13055" width="22.5703125" style="65" customWidth="1"/>
    <col min="13056" max="13307" width="9.140625" style="65"/>
    <col min="13308" max="13308" width="4.28515625" style="65" customWidth="1"/>
    <col min="13309" max="13309" width="37.28515625" style="65" customWidth="1"/>
    <col min="13310" max="13310" width="21.42578125" style="65" customWidth="1"/>
    <col min="13311" max="13311" width="22.5703125" style="65" customWidth="1"/>
    <col min="13312" max="13563" width="9.140625" style="65"/>
    <col min="13564" max="13564" width="4.28515625" style="65" customWidth="1"/>
    <col min="13565" max="13565" width="37.28515625" style="65" customWidth="1"/>
    <col min="13566" max="13566" width="21.42578125" style="65" customWidth="1"/>
    <col min="13567" max="13567" width="22.5703125" style="65" customWidth="1"/>
    <col min="13568" max="13819" width="9.140625" style="65"/>
    <col min="13820" max="13820" width="4.28515625" style="65" customWidth="1"/>
    <col min="13821" max="13821" width="37.28515625" style="65" customWidth="1"/>
    <col min="13822" max="13822" width="21.42578125" style="65" customWidth="1"/>
    <col min="13823" max="13823" width="22.5703125" style="65" customWidth="1"/>
    <col min="13824" max="14075" width="9.140625" style="65"/>
    <col min="14076" max="14076" width="4.28515625" style="65" customWidth="1"/>
    <col min="14077" max="14077" width="37.28515625" style="65" customWidth="1"/>
    <col min="14078" max="14078" width="21.42578125" style="65" customWidth="1"/>
    <col min="14079" max="14079" width="22.5703125" style="65" customWidth="1"/>
    <col min="14080" max="14331" width="9.140625" style="65"/>
    <col min="14332" max="14332" width="4.28515625" style="65" customWidth="1"/>
    <col min="14333" max="14333" width="37.28515625" style="65" customWidth="1"/>
    <col min="14334" max="14334" width="21.42578125" style="65" customWidth="1"/>
    <col min="14335" max="14335" width="22.5703125" style="65" customWidth="1"/>
    <col min="14336" max="14587" width="9.140625" style="65"/>
    <col min="14588" max="14588" width="4.28515625" style="65" customWidth="1"/>
    <col min="14589" max="14589" width="37.28515625" style="65" customWidth="1"/>
    <col min="14590" max="14590" width="21.42578125" style="65" customWidth="1"/>
    <col min="14591" max="14591" width="22.5703125" style="65" customWidth="1"/>
    <col min="14592" max="14843" width="9.140625" style="65"/>
    <col min="14844" max="14844" width="4.28515625" style="65" customWidth="1"/>
    <col min="14845" max="14845" width="37.28515625" style="65" customWidth="1"/>
    <col min="14846" max="14846" width="21.42578125" style="65" customWidth="1"/>
    <col min="14847" max="14847" width="22.5703125" style="65" customWidth="1"/>
    <col min="14848" max="15099" width="9.140625" style="65"/>
    <col min="15100" max="15100" width="4.28515625" style="65" customWidth="1"/>
    <col min="15101" max="15101" width="37.28515625" style="65" customWidth="1"/>
    <col min="15102" max="15102" width="21.42578125" style="65" customWidth="1"/>
    <col min="15103" max="15103" width="22.5703125" style="65" customWidth="1"/>
    <col min="15104" max="15355" width="9.140625" style="65"/>
    <col min="15356" max="15356" width="4.28515625" style="65" customWidth="1"/>
    <col min="15357" max="15357" width="37.28515625" style="65" customWidth="1"/>
    <col min="15358" max="15358" width="21.42578125" style="65" customWidth="1"/>
    <col min="15359" max="15359" width="22.5703125" style="65" customWidth="1"/>
    <col min="15360" max="15611" width="9.140625" style="65"/>
    <col min="15612" max="15612" width="4.28515625" style="65" customWidth="1"/>
    <col min="15613" max="15613" width="37.28515625" style="65" customWidth="1"/>
    <col min="15614" max="15614" width="21.42578125" style="65" customWidth="1"/>
    <col min="15615" max="15615" width="22.5703125" style="65" customWidth="1"/>
    <col min="15616" max="15867" width="9.140625" style="65"/>
    <col min="15868" max="15868" width="4.28515625" style="65" customWidth="1"/>
    <col min="15869" max="15869" width="37.28515625" style="65" customWidth="1"/>
    <col min="15870" max="15870" width="21.42578125" style="65" customWidth="1"/>
    <col min="15871" max="15871" width="22.5703125" style="65" customWidth="1"/>
    <col min="15872" max="16123" width="9.140625" style="65"/>
    <col min="16124" max="16124" width="4.28515625" style="65" customWidth="1"/>
    <col min="16125" max="16125" width="37.28515625" style="65" customWidth="1"/>
    <col min="16126" max="16126" width="21.42578125" style="65" customWidth="1"/>
    <col min="16127" max="16127" width="22.5703125" style="65" customWidth="1"/>
    <col min="16128" max="16384" width="9.140625" style="65"/>
  </cols>
  <sheetData>
    <row r="1" spans="2:4" ht="15.75" x14ac:dyDescent="0.25">
      <c r="B1" s="4" t="s">
        <v>186</v>
      </c>
      <c r="C1" s="2"/>
      <c r="D1" s="58"/>
    </row>
    <row r="2" spans="2:4" ht="17.25" customHeight="1" x14ac:dyDescent="0.25">
      <c r="B2" s="10" t="s">
        <v>187</v>
      </c>
      <c r="C2" s="2"/>
      <c r="D2" s="72"/>
    </row>
    <row r="3" spans="2:4" ht="15.75" x14ac:dyDescent="0.25">
      <c r="B3" s="99" t="s">
        <v>213</v>
      </c>
      <c r="C3" s="99"/>
      <c r="D3" s="99"/>
    </row>
    <row r="4" spans="2:4" ht="15.75" x14ac:dyDescent="0.25">
      <c r="B4" s="100"/>
      <c r="C4" s="100"/>
      <c r="D4" s="100"/>
    </row>
    <row r="5" spans="2:4" ht="15.75" x14ac:dyDescent="0.25">
      <c r="B5" s="101" t="s">
        <v>105</v>
      </c>
      <c r="C5" s="101" t="s">
        <v>203</v>
      </c>
      <c r="D5" s="101" t="s">
        <v>176</v>
      </c>
    </row>
    <row r="6" spans="2:4" ht="15.75" x14ac:dyDescent="0.25">
      <c r="B6" s="102" t="s">
        <v>106</v>
      </c>
      <c r="C6" s="102">
        <v>-2351300</v>
      </c>
      <c r="D6" s="159">
        <v>-2325263</v>
      </c>
    </row>
    <row r="7" spans="2:4" ht="15.75" x14ac:dyDescent="0.25">
      <c r="B7" s="102" t="s">
        <v>107</v>
      </c>
      <c r="C7" s="102"/>
      <c r="D7" s="102"/>
    </row>
    <row r="8" spans="2:4" ht="15.75" x14ac:dyDescent="0.25">
      <c r="B8" s="103" t="s">
        <v>108</v>
      </c>
      <c r="C8" s="103"/>
      <c r="D8" s="103"/>
    </row>
    <row r="9" spans="2:4" ht="15.75" x14ac:dyDescent="0.25">
      <c r="B9" s="102" t="s">
        <v>109</v>
      </c>
      <c r="C9" s="102"/>
      <c r="D9" s="102"/>
    </row>
    <row r="10" spans="2:4" ht="15.75" x14ac:dyDescent="0.25">
      <c r="B10" s="103" t="s">
        <v>110</v>
      </c>
      <c r="C10" s="103"/>
      <c r="D10" s="172">
        <v>-22127</v>
      </c>
    </row>
    <row r="11" spans="2:4" ht="15.75" x14ac:dyDescent="0.25">
      <c r="B11" s="102" t="s">
        <v>111</v>
      </c>
      <c r="C11" s="102"/>
      <c r="D11" s="102"/>
    </row>
    <row r="12" spans="2:4" ht="15.75" x14ac:dyDescent="0.25">
      <c r="B12" s="102" t="s">
        <v>112</v>
      </c>
      <c r="C12" s="102"/>
      <c r="D12" s="102"/>
    </row>
    <row r="13" spans="2:4" ht="15.75" x14ac:dyDescent="0.25">
      <c r="B13" s="102" t="s">
        <v>158</v>
      </c>
      <c r="C13" s="102"/>
      <c r="D13" s="102"/>
    </row>
    <row r="14" spans="2:4" ht="15.75" x14ac:dyDescent="0.25">
      <c r="B14" s="103" t="s">
        <v>113</v>
      </c>
      <c r="C14" s="103"/>
      <c r="D14" s="103"/>
    </row>
    <row r="15" spans="2:4" ht="15.75" x14ac:dyDescent="0.25">
      <c r="B15" s="102" t="s">
        <v>114</v>
      </c>
      <c r="C15" s="102"/>
      <c r="D15" s="102"/>
    </row>
    <row r="16" spans="2:4" ht="15.75" x14ac:dyDescent="0.25">
      <c r="B16" s="102" t="s">
        <v>154</v>
      </c>
      <c r="C16" s="102"/>
      <c r="D16" s="102"/>
    </row>
    <row r="17" spans="2:4" ht="15.75" x14ac:dyDescent="0.25">
      <c r="B17" s="102" t="s">
        <v>100</v>
      </c>
      <c r="C17" s="102"/>
      <c r="D17" s="102"/>
    </row>
    <row r="18" spans="2:4" ht="15.75" x14ac:dyDescent="0.25">
      <c r="B18" s="102" t="s">
        <v>115</v>
      </c>
      <c r="C18" s="102"/>
      <c r="D18" s="102"/>
    </row>
    <row r="19" spans="2:4" ht="15.75" x14ac:dyDescent="0.25">
      <c r="B19" s="102" t="s">
        <v>116</v>
      </c>
      <c r="C19" s="102">
        <v>736800</v>
      </c>
      <c r="D19" s="102">
        <v>840229</v>
      </c>
    </row>
    <row r="20" spans="2:4" ht="15.75" x14ac:dyDescent="0.25">
      <c r="B20" s="102" t="s">
        <v>117</v>
      </c>
      <c r="C20" s="102"/>
      <c r="D20" s="102"/>
    </row>
    <row r="21" spans="2:4" ht="15.75" x14ac:dyDescent="0.25">
      <c r="B21" s="102" t="s">
        <v>118</v>
      </c>
      <c r="C21" s="146">
        <v>242300</v>
      </c>
      <c r="D21" s="146">
        <v>297900</v>
      </c>
    </row>
    <row r="22" spans="2:4" ht="15.75" x14ac:dyDescent="0.25">
      <c r="B22" s="102" t="s">
        <v>119</v>
      </c>
      <c r="C22" s="102"/>
      <c r="D22" s="102"/>
    </row>
    <row r="23" spans="2:4" ht="15.75" x14ac:dyDescent="0.25">
      <c r="B23" s="102" t="s">
        <v>175</v>
      </c>
      <c r="C23" s="102">
        <v>199400</v>
      </c>
      <c r="D23" s="102">
        <v>129600</v>
      </c>
    </row>
    <row r="24" spans="2:4" ht="15.75" x14ac:dyDescent="0.25">
      <c r="B24" s="102" t="s">
        <v>120</v>
      </c>
      <c r="C24" s="102">
        <v>1172800</v>
      </c>
      <c r="D24" s="102">
        <v>1079661</v>
      </c>
    </row>
    <row r="25" spans="2:4" ht="15.75" x14ac:dyDescent="0.25">
      <c r="B25" s="102" t="s">
        <v>121</v>
      </c>
      <c r="C25" s="102"/>
      <c r="D25" s="102"/>
    </row>
    <row r="26" spans="2:4" ht="15.75" x14ac:dyDescent="0.25">
      <c r="B26" s="104" t="s">
        <v>122</v>
      </c>
      <c r="C26" s="104">
        <f>SUM(C6:C25)</f>
        <v>0</v>
      </c>
      <c r="D26" s="105">
        <f>SUM(D6:D25)</f>
        <v>0</v>
      </c>
    </row>
    <row r="27" spans="2:4" ht="15.75" x14ac:dyDescent="0.25">
      <c r="B27" s="104" t="s">
        <v>123</v>
      </c>
      <c r="C27" s="104"/>
      <c r="D27" s="104"/>
    </row>
    <row r="28" spans="2:4" ht="15.75" x14ac:dyDescent="0.25">
      <c r="B28" s="102" t="s">
        <v>159</v>
      </c>
      <c r="C28" s="102"/>
      <c r="D28" s="102"/>
    </row>
    <row r="29" spans="2:4" ht="15.75" x14ac:dyDescent="0.25">
      <c r="B29" s="102" t="s">
        <v>124</v>
      </c>
      <c r="C29" s="102"/>
      <c r="D29" s="102"/>
    </row>
    <row r="30" spans="2:4" x14ac:dyDescent="0.25">
      <c r="B30" s="44" t="s">
        <v>155</v>
      </c>
      <c r="C30" s="44"/>
      <c r="D30" s="44"/>
    </row>
    <row r="31" spans="2:4" ht="15.75" x14ac:dyDescent="0.25">
      <c r="B31" s="102" t="s">
        <v>125</v>
      </c>
      <c r="C31" s="102"/>
      <c r="D31" s="102"/>
    </row>
    <row r="32" spans="2:4" ht="15.75" x14ac:dyDescent="0.25">
      <c r="B32" s="102" t="s">
        <v>126</v>
      </c>
      <c r="C32" s="102"/>
      <c r="D32" s="102"/>
    </row>
    <row r="33" spans="2:4" ht="15.75" x14ac:dyDescent="0.25">
      <c r="B33" s="107" t="s">
        <v>127</v>
      </c>
      <c r="C33" s="107"/>
      <c r="D33" s="107"/>
    </row>
    <row r="34" spans="2:4" ht="15.75" x14ac:dyDescent="0.25">
      <c r="B34" s="104" t="s">
        <v>128</v>
      </c>
      <c r="C34" s="104"/>
      <c r="D34" s="158">
        <f>D35</f>
        <v>100000</v>
      </c>
    </row>
    <row r="35" spans="2:4" ht="15.75" x14ac:dyDescent="0.25">
      <c r="B35" s="102" t="s">
        <v>159</v>
      </c>
      <c r="C35" s="102"/>
      <c r="D35" s="159">
        <v>100000</v>
      </c>
    </row>
    <row r="36" spans="2:4" ht="15.75" x14ac:dyDescent="0.25">
      <c r="B36" s="102" t="s">
        <v>129</v>
      </c>
      <c r="C36" s="102"/>
      <c r="D36" s="102"/>
    </row>
    <row r="37" spans="2:4" ht="15.75" x14ac:dyDescent="0.25">
      <c r="B37" s="104" t="s">
        <v>130</v>
      </c>
      <c r="C37" s="104"/>
      <c r="D37" s="105">
        <f>D34</f>
        <v>100000</v>
      </c>
    </row>
    <row r="38" spans="2:4" ht="15.75" x14ac:dyDescent="0.25">
      <c r="B38" s="104" t="s">
        <v>131</v>
      </c>
      <c r="C38" s="104"/>
      <c r="D38" s="105">
        <f>D26+D33+D37</f>
        <v>100000</v>
      </c>
    </row>
    <row r="39" spans="2:4" ht="15.75" x14ac:dyDescent="0.25">
      <c r="B39" s="106"/>
      <c r="C39" s="106"/>
      <c r="D39" s="106"/>
    </row>
    <row r="40" spans="2:4" ht="15.75" x14ac:dyDescent="0.25">
      <c r="B40" s="108" t="s">
        <v>132</v>
      </c>
      <c r="C40" s="108">
        <v>100000</v>
      </c>
      <c r="D40" s="153">
        <v>100000</v>
      </c>
    </row>
    <row r="41" spans="2:4" ht="15.75" x14ac:dyDescent="0.25">
      <c r="B41" s="108" t="s">
        <v>133</v>
      </c>
      <c r="C41" s="108">
        <v>100000</v>
      </c>
      <c r="D41" s="153">
        <v>0</v>
      </c>
    </row>
    <row r="42" spans="2:4" ht="15.75" x14ac:dyDescent="0.25">
      <c r="B42" s="109" t="s">
        <v>134</v>
      </c>
      <c r="C42" s="109">
        <v>0</v>
      </c>
      <c r="D42" s="154">
        <f>D40-D41</f>
        <v>100000</v>
      </c>
    </row>
    <row r="44" spans="2:4" x14ac:dyDescent="0.25">
      <c r="B44" s="56" t="s">
        <v>157</v>
      </c>
      <c r="C44" s="56"/>
      <c r="D44" s="145" t="s">
        <v>183</v>
      </c>
    </row>
    <row r="45" spans="2:4" x14ac:dyDescent="0.25">
      <c r="B45" s="56" t="s">
        <v>195</v>
      </c>
      <c r="C45" s="56"/>
      <c r="D45" s="56" t="s">
        <v>184</v>
      </c>
    </row>
    <row r="46" spans="2:4" x14ac:dyDescent="0.25">
      <c r="B46" s="56"/>
      <c r="C46" s="56"/>
      <c r="D46" s="56" t="s">
        <v>83</v>
      </c>
    </row>
    <row r="47" spans="2:4" x14ac:dyDescent="0.25">
      <c r="B47"/>
      <c r="C47"/>
      <c r="D47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F38"/>
  <sheetViews>
    <sheetView tabSelected="1" topLeftCell="A16" workbookViewId="0">
      <selection activeCell="I35" sqref="I35"/>
    </sheetView>
  </sheetViews>
  <sheetFormatPr defaultRowHeight="15" x14ac:dyDescent="0.25"/>
  <cols>
    <col min="1" max="1" width="5.42578125" customWidth="1"/>
    <col min="2" max="2" width="19.42578125" customWidth="1"/>
    <col min="3" max="3" width="18.28515625" customWidth="1"/>
    <col min="4" max="4" width="11.140625" customWidth="1"/>
    <col min="5" max="5" width="10.42578125" customWidth="1"/>
    <col min="6" max="6" width="17.28515625" customWidth="1"/>
    <col min="7" max="7" width="10.28515625" bestFit="1" customWidth="1"/>
    <col min="9" max="9" width="9.28515625" bestFit="1" customWidth="1"/>
    <col min="11" max="11" width="9.28515625" bestFit="1" customWidth="1"/>
    <col min="257" max="257" width="5.42578125" customWidth="1"/>
    <col min="258" max="258" width="19.28515625" customWidth="1"/>
    <col min="259" max="259" width="10.85546875" customWidth="1"/>
    <col min="260" max="260" width="5.85546875" customWidth="1"/>
    <col min="261" max="261" width="10.28515625" bestFit="1" customWidth="1"/>
    <col min="262" max="262" width="11.28515625" bestFit="1" customWidth="1"/>
    <col min="263" max="263" width="10.28515625" bestFit="1" customWidth="1"/>
    <col min="265" max="265" width="9.28515625" bestFit="1" customWidth="1"/>
    <col min="267" max="267" width="9.28515625" bestFit="1" customWidth="1"/>
    <col min="513" max="513" width="5.42578125" customWidth="1"/>
    <col min="514" max="514" width="19.28515625" customWidth="1"/>
    <col min="515" max="515" width="10.85546875" customWidth="1"/>
    <col min="516" max="516" width="5.85546875" customWidth="1"/>
    <col min="517" max="517" width="10.28515625" bestFit="1" customWidth="1"/>
    <col min="518" max="518" width="11.28515625" bestFit="1" customWidth="1"/>
    <col min="519" max="519" width="10.28515625" bestFit="1" customWidth="1"/>
    <col min="521" max="521" width="9.28515625" bestFit="1" customWidth="1"/>
    <col min="523" max="523" width="9.28515625" bestFit="1" customWidth="1"/>
    <col min="769" max="769" width="5.42578125" customWidth="1"/>
    <col min="770" max="770" width="19.28515625" customWidth="1"/>
    <col min="771" max="771" width="10.85546875" customWidth="1"/>
    <col min="772" max="772" width="5.85546875" customWidth="1"/>
    <col min="773" max="773" width="10.28515625" bestFit="1" customWidth="1"/>
    <col min="774" max="774" width="11.28515625" bestFit="1" customWidth="1"/>
    <col min="775" max="775" width="10.28515625" bestFit="1" customWidth="1"/>
    <col min="777" max="777" width="9.28515625" bestFit="1" customWidth="1"/>
    <col min="779" max="779" width="9.28515625" bestFit="1" customWidth="1"/>
    <col min="1025" max="1025" width="5.42578125" customWidth="1"/>
    <col min="1026" max="1026" width="19.28515625" customWidth="1"/>
    <col min="1027" max="1027" width="10.85546875" customWidth="1"/>
    <col min="1028" max="1028" width="5.85546875" customWidth="1"/>
    <col min="1029" max="1029" width="10.28515625" bestFit="1" customWidth="1"/>
    <col min="1030" max="1030" width="11.28515625" bestFit="1" customWidth="1"/>
    <col min="1031" max="1031" width="10.28515625" bestFit="1" customWidth="1"/>
    <col min="1033" max="1033" width="9.28515625" bestFit="1" customWidth="1"/>
    <col min="1035" max="1035" width="9.28515625" bestFit="1" customWidth="1"/>
    <col min="1281" max="1281" width="5.42578125" customWidth="1"/>
    <col min="1282" max="1282" width="19.28515625" customWidth="1"/>
    <col min="1283" max="1283" width="10.85546875" customWidth="1"/>
    <col min="1284" max="1284" width="5.85546875" customWidth="1"/>
    <col min="1285" max="1285" width="10.28515625" bestFit="1" customWidth="1"/>
    <col min="1286" max="1286" width="11.28515625" bestFit="1" customWidth="1"/>
    <col min="1287" max="1287" width="10.28515625" bestFit="1" customWidth="1"/>
    <col min="1289" max="1289" width="9.28515625" bestFit="1" customWidth="1"/>
    <col min="1291" max="1291" width="9.28515625" bestFit="1" customWidth="1"/>
    <col min="1537" max="1537" width="5.42578125" customWidth="1"/>
    <col min="1538" max="1538" width="19.28515625" customWidth="1"/>
    <col min="1539" max="1539" width="10.85546875" customWidth="1"/>
    <col min="1540" max="1540" width="5.85546875" customWidth="1"/>
    <col min="1541" max="1541" width="10.28515625" bestFit="1" customWidth="1"/>
    <col min="1542" max="1542" width="11.28515625" bestFit="1" customWidth="1"/>
    <col min="1543" max="1543" width="10.28515625" bestFit="1" customWidth="1"/>
    <col min="1545" max="1545" width="9.28515625" bestFit="1" customWidth="1"/>
    <col min="1547" max="1547" width="9.28515625" bestFit="1" customWidth="1"/>
    <col min="1793" max="1793" width="5.42578125" customWidth="1"/>
    <col min="1794" max="1794" width="19.28515625" customWidth="1"/>
    <col min="1795" max="1795" width="10.85546875" customWidth="1"/>
    <col min="1796" max="1796" width="5.85546875" customWidth="1"/>
    <col min="1797" max="1797" width="10.28515625" bestFit="1" customWidth="1"/>
    <col min="1798" max="1798" width="11.28515625" bestFit="1" customWidth="1"/>
    <col min="1799" max="1799" width="10.28515625" bestFit="1" customWidth="1"/>
    <col min="1801" max="1801" width="9.28515625" bestFit="1" customWidth="1"/>
    <col min="1803" max="1803" width="9.28515625" bestFit="1" customWidth="1"/>
    <col min="2049" max="2049" width="5.42578125" customWidth="1"/>
    <col min="2050" max="2050" width="19.28515625" customWidth="1"/>
    <col min="2051" max="2051" width="10.85546875" customWidth="1"/>
    <col min="2052" max="2052" width="5.85546875" customWidth="1"/>
    <col min="2053" max="2053" width="10.28515625" bestFit="1" customWidth="1"/>
    <col min="2054" max="2054" width="11.28515625" bestFit="1" customWidth="1"/>
    <col min="2055" max="2055" width="10.28515625" bestFit="1" customWidth="1"/>
    <col min="2057" max="2057" width="9.28515625" bestFit="1" customWidth="1"/>
    <col min="2059" max="2059" width="9.28515625" bestFit="1" customWidth="1"/>
    <col min="2305" max="2305" width="5.42578125" customWidth="1"/>
    <col min="2306" max="2306" width="19.28515625" customWidth="1"/>
    <col min="2307" max="2307" width="10.85546875" customWidth="1"/>
    <col min="2308" max="2308" width="5.85546875" customWidth="1"/>
    <col min="2309" max="2309" width="10.28515625" bestFit="1" customWidth="1"/>
    <col min="2310" max="2310" width="11.28515625" bestFit="1" customWidth="1"/>
    <col min="2311" max="2311" width="10.28515625" bestFit="1" customWidth="1"/>
    <col min="2313" max="2313" width="9.28515625" bestFit="1" customWidth="1"/>
    <col min="2315" max="2315" width="9.28515625" bestFit="1" customWidth="1"/>
    <col min="2561" max="2561" width="5.42578125" customWidth="1"/>
    <col min="2562" max="2562" width="19.28515625" customWidth="1"/>
    <col min="2563" max="2563" width="10.85546875" customWidth="1"/>
    <col min="2564" max="2564" width="5.85546875" customWidth="1"/>
    <col min="2565" max="2565" width="10.28515625" bestFit="1" customWidth="1"/>
    <col min="2566" max="2566" width="11.28515625" bestFit="1" customWidth="1"/>
    <col min="2567" max="2567" width="10.28515625" bestFit="1" customWidth="1"/>
    <col min="2569" max="2569" width="9.28515625" bestFit="1" customWidth="1"/>
    <col min="2571" max="2571" width="9.28515625" bestFit="1" customWidth="1"/>
    <col min="2817" max="2817" width="5.42578125" customWidth="1"/>
    <col min="2818" max="2818" width="19.28515625" customWidth="1"/>
    <col min="2819" max="2819" width="10.85546875" customWidth="1"/>
    <col min="2820" max="2820" width="5.85546875" customWidth="1"/>
    <col min="2821" max="2821" width="10.28515625" bestFit="1" customWidth="1"/>
    <col min="2822" max="2822" width="11.28515625" bestFit="1" customWidth="1"/>
    <col min="2823" max="2823" width="10.28515625" bestFit="1" customWidth="1"/>
    <col min="2825" max="2825" width="9.28515625" bestFit="1" customWidth="1"/>
    <col min="2827" max="2827" width="9.28515625" bestFit="1" customWidth="1"/>
    <col min="3073" max="3073" width="5.42578125" customWidth="1"/>
    <col min="3074" max="3074" width="19.28515625" customWidth="1"/>
    <col min="3075" max="3075" width="10.85546875" customWidth="1"/>
    <col min="3076" max="3076" width="5.85546875" customWidth="1"/>
    <col min="3077" max="3077" width="10.28515625" bestFit="1" customWidth="1"/>
    <col min="3078" max="3078" width="11.28515625" bestFit="1" customWidth="1"/>
    <col min="3079" max="3079" width="10.28515625" bestFit="1" customWidth="1"/>
    <col min="3081" max="3081" width="9.28515625" bestFit="1" customWidth="1"/>
    <col min="3083" max="3083" width="9.28515625" bestFit="1" customWidth="1"/>
    <col min="3329" max="3329" width="5.42578125" customWidth="1"/>
    <col min="3330" max="3330" width="19.28515625" customWidth="1"/>
    <col min="3331" max="3331" width="10.85546875" customWidth="1"/>
    <col min="3332" max="3332" width="5.85546875" customWidth="1"/>
    <col min="3333" max="3333" width="10.28515625" bestFit="1" customWidth="1"/>
    <col min="3334" max="3334" width="11.28515625" bestFit="1" customWidth="1"/>
    <col min="3335" max="3335" width="10.28515625" bestFit="1" customWidth="1"/>
    <col min="3337" max="3337" width="9.28515625" bestFit="1" customWidth="1"/>
    <col min="3339" max="3339" width="9.28515625" bestFit="1" customWidth="1"/>
    <col min="3585" max="3585" width="5.42578125" customWidth="1"/>
    <col min="3586" max="3586" width="19.28515625" customWidth="1"/>
    <col min="3587" max="3587" width="10.85546875" customWidth="1"/>
    <col min="3588" max="3588" width="5.85546875" customWidth="1"/>
    <col min="3589" max="3589" width="10.28515625" bestFit="1" customWidth="1"/>
    <col min="3590" max="3590" width="11.28515625" bestFit="1" customWidth="1"/>
    <col min="3591" max="3591" width="10.28515625" bestFit="1" customWidth="1"/>
    <col min="3593" max="3593" width="9.28515625" bestFit="1" customWidth="1"/>
    <col min="3595" max="3595" width="9.28515625" bestFit="1" customWidth="1"/>
    <col min="3841" max="3841" width="5.42578125" customWidth="1"/>
    <col min="3842" max="3842" width="19.28515625" customWidth="1"/>
    <col min="3843" max="3843" width="10.85546875" customWidth="1"/>
    <col min="3844" max="3844" width="5.85546875" customWidth="1"/>
    <col min="3845" max="3845" width="10.28515625" bestFit="1" customWidth="1"/>
    <col min="3846" max="3846" width="11.28515625" bestFit="1" customWidth="1"/>
    <col min="3847" max="3847" width="10.28515625" bestFit="1" customWidth="1"/>
    <col min="3849" max="3849" width="9.28515625" bestFit="1" customWidth="1"/>
    <col min="3851" max="3851" width="9.28515625" bestFit="1" customWidth="1"/>
    <col min="4097" max="4097" width="5.42578125" customWidth="1"/>
    <col min="4098" max="4098" width="19.28515625" customWidth="1"/>
    <col min="4099" max="4099" width="10.85546875" customWidth="1"/>
    <col min="4100" max="4100" width="5.85546875" customWidth="1"/>
    <col min="4101" max="4101" width="10.28515625" bestFit="1" customWidth="1"/>
    <col min="4102" max="4102" width="11.28515625" bestFit="1" customWidth="1"/>
    <col min="4103" max="4103" width="10.28515625" bestFit="1" customWidth="1"/>
    <col min="4105" max="4105" width="9.28515625" bestFit="1" customWidth="1"/>
    <col min="4107" max="4107" width="9.28515625" bestFit="1" customWidth="1"/>
    <col min="4353" max="4353" width="5.42578125" customWidth="1"/>
    <col min="4354" max="4354" width="19.28515625" customWidth="1"/>
    <col min="4355" max="4355" width="10.85546875" customWidth="1"/>
    <col min="4356" max="4356" width="5.85546875" customWidth="1"/>
    <col min="4357" max="4357" width="10.28515625" bestFit="1" customWidth="1"/>
    <col min="4358" max="4358" width="11.28515625" bestFit="1" customWidth="1"/>
    <col min="4359" max="4359" width="10.28515625" bestFit="1" customWidth="1"/>
    <col min="4361" max="4361" width="9.28515625" bestFit="1" customWidth="1"/>
    <col min="4363" max="4363" width="9.28515625" bestFit="1" customWidth="1"/>
    <col min="4609" max="4609" width="5.42578125" customWidth="1"/>
    <col min="4610" max="4610" width="19.28515625" customWidth="1"/>
    <col min="4611" max="4611" width="10.85546875" customWidth="1"/>
    <col min="4612" max="4612" width="5.85546875" customWidth="1"/>
    <col min="4613" max="4613" width="10.28515625" bestFit="1" customWidth="1"/>
    <col min="4614" max="4614" width="11.28515625" bestFit="1" customWidth="1"/>
    <col min="4615" max="4615" width="10.28515625" bestFit="1" customWidth="1"/>
    <col min="4617" max="4617" width="9.28515625" bestFit="1" customWidth="1"/>
    <col min="4619" max="4619" width="9.28515625" bestFit="1" customWidth="1"/>
    <col min="4865" max="4865" width="5.42578125" customWidth="1"/>
    <col min="4866" max="4866" width="19.28515625" customWidth="1"/>
    <col min="4867" max="4867" width="10.85546875" customWidth="1"/>
    <col min="4868" max="4868" width="5.85546875" customWidth="1"/>
    <col min="4869" max="4869" width="10.28515625" bestFit="1" customWidth="1"/>
    <col min="4870" max="4870" width="11.28515625" bestFit="1" customWidth="1"/>
    <col min="4871" max="4871" width="10.28515625" bestFit="1" customWidth="1"/>
    <col min="4873" max="4873" width="9.28515625" bestFit="1" customWidth="1"/>
    <col min="4875" max="4875" width="9.28515625" bestFit="1" customWidth="1"/>
    <col min="5121" max="5121" width="5.42578125" customWidth="1"/>
    <col min="5122" max="5122" width="19.28515625" customWidth="1"/>
    <col min="5123" max="5123" width="10.85546875" customWidth="1"/>
    <col min="5124" max="5124" width="5.85546875" customWidth="1"/>
    <col min="5125" max="5125" width="10.28515625" bestFit="1" customWidth="1"/>
    <col min="5126" max="5126" width="11.28515625" bestFit="1" customWidth="1"/>
    <col min="5127" max="5127" width="10.28515625" bestFit="1" customWidth="1"/>
    <col min="5129" max="5129" width="9.28515625" bestFit="1" customWidth="1"/>
    <col min="5131" max="5131" width="9.28515625" bestFit="1" customWidth="1"/>
    <col min="5377" max="5377" width="5.42578125" customWidth="1"/>
    <col min="5378" max="5378" width="19.28515625" customWidth="1"/>
    <col min="5379" max="5379" width="10.85546875" customWidth="1"/>
    <col min="5380" max="5380" width="5.85546875" customWidth="1"/>
    <col min="5381" max="5381" width="10.28515625" bestFit="1" customWidth="1"/>
    <col min="5382" max="5382" width="11.28515625" bestFit="1" customWidth="1"/>
    <col min="5383" max="5383" width="10.28515625" bestFit="1" customWidth="1"/>
    <col min="5385" max="5385" width="9.28515625" bestFit="1" customWidth="1"/>
    <col min="5387" max="5387" width="9.28515625" bestFit="1" customWidth="1"/>
    <col min="5633" max="5633" width="5.42578125" customWidth="1"/>
    <col min="5634" max="5634" width="19.28515625" customWidth="1"/>
    <col min="5635" max="5635" width="10.85546875" customWidth="1"/>
    <col min="5636" max="5636" width="5.85546875" customWidth="1"/>
    <col min="5637" max="5637" width="10.28515625" bestFit="1" customWidth="1"/>
    <col min="5638" max="5638" width="11.28515625" bestFit="1" customWidth="1"/>
    <col min="5639" max="5639" width="10.28515625" bestFit="1" customWidth="1"/>
    <col min="5641" max="5641" width="9.28515625" bestFit="1" customWidth="1"/>
    <col min="5643" max="5643" width="9.28515625" bestFit="1" customWidth="1"/>
    <col min="5889" max="5889" width="5.42578125" customWidth="1"/>
    <col min="5890" max="5890" width="19.28515625" customWidth="1"/>
    <col min="5891" max="5891" width="10.85546875" customWidth="1"/>
    <col min="5892" max="5892" width="5.85546875" customWidth="1"/>
    <col min="5893" max="5893" width="10.28515625" bestFit="1" customWidth="1"/>
    <col min="5894" max="5894" width="11.28515625" bestFit="1" customWidth="1"/>
    <col min="5895" max="5895" width="10.28515625" bestFit="1" customWidth="1"/>
    <col min="5897" max="5897" width="9.28515625" bestFit="1" customWidth="1"/>
    <col min="5899" max="5899" width="9.28515625" bestFit="1" customWidth="1"/>
    <col min="6145" max="6145" width="5.42578125" customWidth="1"/>
    <col min="6146" max="6146" width="19.28515625" customWidth="1"/>
    <col min="6147" max="6147" width="10.85546875" customWidth="1"/>
    <col min="6148" max="6148" width="5.85546875" customWidth="1"/>
    <col min="6149" max="6149" width="10.28515625" bestFit="1" customWidth="1"/>
    <col min="6150" max="6150" width="11.28515625" bestFit="1" customWidth="1"/>
    <col min="6151" max="6151" width="10.28515625" bestFit="1" customWidth="1"/>
    <col min="6153" max="6153" width="9.28515625" bestFit="1" customWidth="1"/>
    <col min="6155" max="6155" width="9.28515625" bestFit="1" customWidth="1"/>
    <col min="6401" max="6401" width="5.42578125" customWidth="1"/>
    <col min="6402" max="6402" width="19.28515625" customWidth="1"/>
    <col min="6403" max="6403" width="10.85546875" customWidth="1"/>
    <col min="6404" max="6404" width="5.85546875" customWidth="1"/>
    <col min="6405" max="6405" width="10.28515625" bestFit="1" customWidth="1"/>
    <col min="6406" max="6406" width="11.28515625" bestFit="1" customWidth="1"/>
    <col min="6407" max="6407" width="10.28515625" bestFit="1" customWidth="1"/>
    <col min="6409" max="6409" width="9.28515625" bestFit="1" customWidth="1"/>
    <col min="6411" max="6411" width="9.28515625" bestFit="1" customWidth="1"/>
    <col min="6657" max="6657" width="5.42578125" customWidth="1"/>
    <col min="6658" max="6658" width="19.28515625" customWidth="1"/>
    <col min="6659" max="6659" width="10.85546875" customWidth="1"/>
    <col min="6660" max="6660" width="5.85546875" customWidth="1"/>
    <col min="6661" max="6661" width="10.28515625" bestFit="1" customWidth="1"/>
    <col min="6662" max="6662" width="11.28515625" bestFit="1" customWidth="1"/>
    <col min="6663" max="6663" width="10.28515625" bestFit="1" customWidth="1"/>
    <col min="6665" max="6665" width="9.28515625" bestFit="1" customWidth="1"/>
    <col min="6667" max="6667" width="9.28515625" bestFit="1" customWidth="1"/>
    <col min="6913" max="6913" width="5.42578125" customWidth="1"/>
    <col min="6914" max="6914" width="19.28515625" customWidth="1"/>
    <col min="6915" max="6915" width="10.85546875" customWidth="1"/>
    <col min="6916" max="6916" width="5.85546875" customWidth="1"/>
    <col min="6917" max="6917" width="10.28515625" bestFit="1" customWidth="1"/>
    <col min="6918" max="6918" width="11.28515625" bestFit="1" customWidth="1"/>
    <col min="6919" max="6919" width="10.28515625" bestFit="1" customWidth="1"/>
    <col min="6921" max="6921" width="9.28515625" bestFit="1" customWidth="1"/>
    <col min="6923" max="6923" width="9.28515625" bestFit="1" customWidth="1"/>
    <col min="7169" max="7169" width="5.42578125" customWidth="1"/>
    <col min="7170" max="7170" width="19.28515625" customWidth="1"/>
    <col min="7171" max="7171" width="10.85546875" customWidth="1"/>
    <col min="7172" max="7172" width="5.85546875" customWidth="1"/>
    <col min="7173" max="7173" width="10.28515625" bestFit="1" customWidth="1"/>
    <col min="7174" max="7174" width="11.28515625" bestFit="1" customWidth="1"/>
    <col min="7175" max="7175" width="10.28515625" bestFit="1" customWidth="1"/>
    <col min="7177" max="7177" width="9.28515625" bestFit="1" customWidth="1"/>
    <col min="7179" max="7179" width="9.28515625" bestFit="1" customWidth="1"/>
    <col min="7425" max="7425" width="5.42578125" customWidth="1"/>
    <col min="7426" max="7426" width="19.28515625" customWidth="1"/>
    <col min="7427" max="7427" width="10.85546875" customWidth="1"/>
    <col min="7428" max="7428" width="5.85546875" customWidth="1"/>
    <col min="7429" max="7429" width="10.28515625" bestFit="1" customWidth="1"/>
    <col min="7430" max="7430" width="11.28515625" bestFit="1" customWidth="1"/>
    <col min="7431" max="7431" width="10.28515625" bestFit="1" customWidth="1"/>
    <col min="7433" max="7433" width="9.28515625" bestFit="1" customWidth="1"/>
    <col min="7435" max="7435" width="9.28515625" bestFit="1" customWidth="1"/>
    <col min="7681" max="7681" width="5.42578125" customWidth="1"/>
    <col min="7682" max="7682" width="19.28515625" customWidth="1"/>
    <col min="7683" max="7683" width="10.85546875" customWidth="1"/>
    <col min="7684" max="7684" width="5.85546875" customWidth="1"/>
    <col min="7685" max="7685" width="10.28515625" bestFit="1" customWidth="1"/>
    <col min="7686" max="7686" width="11.28515625" bestFit="1" customWidth="1"/>
    <col min="7687" max="7687" width="10.28515625" bestFit="1" customWidth="1"/>
    <col min="7689" max="7689" width="9.28515625" bestFit="1" customWidth="1"/>
    <col min="7691" max="7691" width="9.28515625" bestFit="1" customWidth="1"/>
    <col min="7937" max="7937" width="5.42578125" customWidth="1"/>
    <col min="7938" max="7938" width="19.28515625" customWidth="1"/>
    <col min="7939" max="7939" width="10.85546875" customWidth="1"/>
    <col min="7940" max="7940" width="5.85546875" customWidth="1"/>
    <col min="7941" max="7941" width="10.28515625" bestFit="1" customWidth="1"/>
    <col min="7942" max="7942" width="11.28515625" bestFit="1" customWidth="1"/>
    <col min="7943" max="7943" width="10.28515625" bestFit="1" customWidth="1"/>
    <col min="7945" max="7945" width="9.28515625" bestFit="1" customWidth="1"/>
    <col min="7947" max="7947" width="9.28515625" bestFit="1" customWidth="1"/>
    <col min="8193" max="8193" width="5.42578125" customWidth="1"/>
    <col min="8194" max="8194" width="19.28515625" customWidth="1"/>
    <col min="8195" max="8195" width="10.85546875" customWidth="1"/>
    <col min="8196" max="8196" width="5.85546875" customWidth="1"/>
    <col min="8197" max="8197" width="10.28515625" bestFit="1" customWidth="1"/>
    <col min="8198" max="8198" width="11.28515625" bestFit="1" customWidth="1"/>
    <col min="8199" max="8199" width="10.28515625" bestFit="1" customWidth="1"/>
    <col min="8201" max="8201" width="9.28515625" bestFit="1" customWidth="1"/>
    <col min="8203" max="8203" width="9.28515625" bestFit="1" customWidth="1"/>
    <col min="8449" max="8449" width="5.42578125" customWidth="1"/>
    <col min="8450" max="8450" width="19.28515625" customWidth="1"/>
    <col min="8451" max="8451" width="10.85546875" customWidth="1"/>
    <col min="8452" max="8452" width="5.85546875" customWidth="1"/>
    <col min="8453" max="8453" width="10.28515625" bestFit="1" customWidth="1"/>
    <col min="8454" max="8454" width="11.28515625" bestFit="1" customWidth="1"/>
    <col min="8455" max="8455" width="10.28515625" bestFit="1" customWidth="1"/>
    <col min="8457" max="8457" width="9.28515625" bestFit="1" customWidth="1"/>
    <col min="8459" max="8459" width="9.28515625" bestFit="1" customWidth="1"/>
    <col min="8705" max="8705" width="5.42578125" customWidth="1"/>
    <col min="8706" max="8706" width="19.28515625" customWidth="1"/>
    <col min="8707" max="8707" width="10.85546875" customWidth="1"/>
    <col min="8708" max="8708" width="5.85546875" customWidth="1"/>
    <col min="8709" max="8709" width="10.28515625" bestFit="1" customWidth="1"/>
    <col min="8710" max="8710" width="11.28515625" bestFit="1" customWidth="1"/>
    <col min="8711" max="8711" width="10.28515625" bestFit="1" customWidth="1"/>
    <col min="8713" max="8713" width="9.28515625" bestFit="1" customWidth="1"/>
    <col min="8715" max="8715" width="9.28515625" bestFit="1" customWidth="1"/>
    <col min="8961" max="8961" width="5.42578125" customWidth="1"/>
    <col min="8962" max="8962" width="19.28515625" customWidth="1"/>
    <col min="8963" max="8963" width="10.85546875" customWidth="1"/>
    <col min="8964" max="8964" width="5.85546875" customWidth="1"/>
    <col min="8965" max="8965" width="10.28515625" bestFit="1" customWidth="1"/>
    <col min="8966" max="8966" width="11.28515625" bestFit="1" customWidth="1"/>
    <col min="8967" max="8967" width="10.28515625" bestFit="1" customWidth="1"/>
    <col min="8969" max="8969" width="9.28515625" bestFit="1" customWidth="1"/>
    <col min="8971" max="8971" width="9.28515625" bestFit="1" customWidth="1"/>
    <col min="9217" max="9217" width="5.42578125" customWidth="1"/>
    <col min="9218" max="9218" width="19.28515625" customWidth="1"/>
    <col min="9219" max="9219" width="10.85546875" customWidth="1"/>
    <col min="9220" max="9220" width="5.85546875" customWidth="1"/>
    <col min="9221" max="9221" width="10.28515625" bestFit="1" customWidth="1"/>
    <col min="9222" max="9222" width="11.28515625" bestFit="1" customWidth="1"/>
    <col min="9223" max="9223" width="10.28515625" bestFit="1" customWidth="1"/>
    <col min="9225" max="9225" width="9.28515625" bestFit="1" customWidth="1"/>
    <col min="9227" max="9227" width="9.28515625" bestFit="1" customWidth="1"/>
    <col min="9473" max="9473" width="5.42578125" customWidth="1"/>
    <col min="9474" max="9474" width="19.28515625" customWidth="1"/>
    <col min="9475" max="9475" width="10.85546875" customWidth="1"/>
    <col min="9476" max="9476" width="5.85546875" customWidth="1"/>
    <col min="9477" max="9477" width="10.28515625" bestFit="1" customWidth="1"/>
    <col min="9478" max="9478" width="11.28515625" bestFit="1" customWidth="1"/>
    <col min="9479" max="9479" width="10.28515625" bestFit="1" customWidth="1"/>
    <col min="9481" max="9481" width="9.28515625" bestFit="1" customWidth="1"/>
    <col min="9483" max="9483" width="9.28515625" bestFit="1" customWidth="1"/>
    <col min="9729" max="9729" width="5.42578125" customWidth="1"/>
    <col min="9730" max="9730" width="19.28515625" customWidth="1"/>
    <col min="9731" max="9731" width="10.85546875" customWidth="1"/>
    <col min="9732" max="9732" width="5.85546875" customWidth="1"/>
    <col min="9733" max="9733" width="10.28515625" bestFit="1" customWidth="1"/>
    <col min="9734" max="9734" width="11.28515625" bestFit="1" customWidth="1"/>
    <col min="9735" max="9735" width="10.28515625" bestFit="1" customWidth="1"/>
    <col min="9737" max="9737" width="9.28515625" bestFit="1" customWidth="1"/>
    <col min="9739" max="9739" width="9.28515625" bestFit="1" customWidth="1"/>
    <col min="9985" max="9985" width="5.42578125" customWidth="1"/>
    <col min="9986" max="9986" width="19.28515625" customWidth="1"/>
    <col min="9987" max="9987" width="10.85546875" customWidth="1"/>
    <col min="9988" max="9988" width="5.85546875" customWidth="1"/>
    <col min="9989" max="9989" width="10.28515625" bestFit="1" customWidth="1"/>
    <col min="9990" max="9990" width="11.28515625" bestFit="1" customWidth="1"/>
    <col min="9991" max="9991" width="10.28515625" bestFit="1" customWidth="1"/>
    <col min="9993" max="9993" width="9.28515625" bestFit="1" customWidth="1"/>
    <col min="9995" max="9995" width="9.28515625" bestFit="1" customWidth="1"/>
    <col min="10241" max="10241" width="5.42578125" customWidth="1"/>
    <col min="10242" max="10242" width="19.28515625" customWidth="1"/>
    <col min="10243" max="10243" width="10.85546875" customWidth="1"/>
    <col min="10244" max="10244" width="5.85546875" customWidth="1"/>
    <col min="10245" max="10245" width="10.28515625" bestFit="1" customWidth="1"/>
    <col min="10246" max="10246" width="11.28515625" bestFit="1" customWidth="1"/>
    <col min="10247" max="10247" width="10.28515625" bestFit="1" customWidth="1"/>
    <col min="10249" max="10249" width="9.28515625" bestFit="1" customWidth="1"/>
    <col min="10251" max="10251" width="9.28515625" bestFit="1" customWidth="1"/>
    <col min="10497" max="10497" width="5.42578125" customWidth="1"/>
    <col min="10498" max="10498" width="19.28515625" customWidth="1"/>
    <col min="10499" max="10499" width="10.85546875" customWidth="1"/>
    <col min="10500" max="10500" width="5.85546875" customWidth="1"/>
    <col min="10501" max="10501" width="10.28515625" bestFit="1" customWidth="1"/>
    <col min="10502" max="10502" width="11.28515625" bestFit="1" customWidth="1"/>
    <col min="10503" max="10503" width="10.28515625" bestFit="1" customWidth="1"/>
    <col min="10505" max="10505" width="9.28515625" bestFit="1" customWidth="1"/>
    <col min="10507" max="10507" width="9.28515625" bestFit="1" customWidth="1"/>
    <col min="10753" max="10753" width="5.42578125" customWidth="1"/>
    <col min="10754" max="10754" width="19.28515625" customWidth="1"/>
    <col min="10755" max="10755" width="10.85546875" customWidth="1"/>
    <col min="10756" max="10756" width="5.85546875" customWidth="1"/>
    <col min="10757" max="10757" width="10.28515625" bestFit="1" customWidth="1"/>
    <col min="10758" max="10758" width="11.28515625" bestFit="1" customWidth="1"/>
    <col min="10759" max="10759" width="10.28515625" bestFit="1" customWidth="1"/>
    <col min="10761" max="10761" width="9.28515625" bestFit="1" customWidth="1"/>
    <col min="10763" max="10763" width="9.28515625" bestFit="1" customWidth="1"/>
    <col min="11009" max="11009" width="5.42578125" customWidth="1"/>
    <col min="11010" max="11010" width="19.28515625" customWidth="1"/>
    <col min="11011" max="11011" width="10.85546875" customWidth="1"/>
    <col min="11012" max="11012" width="5.85546875" customWidth="1"/>
    <col min="11013" max="11013" width="10.28515625" bestFit="1" customWidth="1"/>
    <col min="11014" max="11014" width="11.28515625" bestFit="1" customWidth="1"/>
    <col min="11015" max="11015" width="10.28515625" bestFit="1" customWidth="1"/>
    <col min="11017" max="11017" width="9.28515625" bestFit="1" customWidth="1"/>
    <col min="11019" max="11019" width="9.28515625" bestFit="1" customWidth="1"/>
    <col min="11265" max="11265" width="5.42578125" customWidth="1"/>
    <col min="11266" max="11266" width="19.28515625" customWidth="1"/>
    <col min="11267" max="11267" width="10.85546875" customWidth="1"/>
    <col min="11268" max="11268" width="5.85546875" customWidth="1"/>
    <col min="11269" max="11269" width="10.28515625" bestFit="1" customWidth="1"/>
    <col min="11270" max="11270" width="11.28515625" bestFit="1" customWidth="1"/>
    <col min="11271" max="11271" width="10.28515625" bestFit="1" customWidth="1"/>
    <col min="11273" max="11273" width="9.28515625" bestFit="1" customWidth="1"/>
    <col min="11275" max="11275" width="9.28515625" bestFit="1" customWidth="1"/>
    <col min="11521" max="11521" width="5.42578125" customWidth="1"/>
    <col min="11522" max="11522" width="19.28515625" customWidth="1"/>
    <col min="11523" max="11523" width="10.85546875" customWidth="1"/>
    <col min="11524" max="11524" width="5.85546875" customWidth="1"/>
    <col min="11525" max="11525" width="10.28515625" bestFit="1" customWidth="1"/>
    <col min="11526" max="11526" width="11.28515625" bestFit="1" customWidth="1"/>
    <col min="11527" max="11527" width="10.28515625" bestFit="1" customWidth="1"/>
    <col min="11529" max="11529" width="9.28515625" bestFit="1" customWidth="1"/>
    <col min="11531" max="11531" width="9.28515625" bestFit="1" customWidth="1"/>
    <col min="11777" max="11777" width="5.42578125" customWidth="1"/>
    <col min="11778" max="11778" width="19.28515625" customWidth="1"/>
    <col min="11779" max="11779" width="10.85546875" customWidth="1"/>
    <col min="11780" max="11780" width="5.85546875" customWidth="1"/>
    <col min="11781" max="11781" width="10.28515625" bestFit="1" customWidth="1"/>
    <col min="11782" max="11782" width="11.28515625" bestFit="1" customWidth="1"/>
    <col min="11783" max="11783" width="10.28515625" bestFit="1" customWidth="1"/>
    <col min="11785" max="11785" width="9.28515625" bestFit="1" customWidth="1"/>
    <col min="11787" max="11787" width="9.28515625" bestFit="1" customWidth="1"/>
    <col min="12033" max="12033" width="5.42578125" customWidth="1"/>
    <col min="12034" max="12034" width="19.28515625" customWidth="1"/>
    <col min="12035" max="12035" width="10.85546875" customWidth="1"/>
    <col min="12036" max="12036" width="5.85546875" customWidth="1"/>
    <col min="12037" max="12037" width="10.28515625" bestFit="1" customWidth="1"/>
    <col min="12038" max="12038" width="11.28515625" bestFit="1" customWidth="1"/>
    <col min="12039" max="12039" width="10.28515625" bestFit="1" customWidth="1"/>
    <col min="12041" max="12041" width="9.28515625" bestFit="1" customWidth="1"/>
    <col min="12043" max="12043" width="9.28515625" bestFit="1" customWidth="1"/>
    <col min="12289" max="12289" width="5.42578125" customWidth="1"/>
    <col min="12290" max="12290" width="19.28515625" customWidth="1"/>
    <col min="12291" max="12291" width="10.85546875" customWidth="1"/>
    <col min="12292" max="12292" width="5.85546875" customWidth="1"/>
    <col min="12293" max="12293" width="10.28515625" bestFit="1" customWidth="1"/>
    <col min="12294" max="12294" width="11.28515625" bestFit="1" customWidth="1"/>
    <col min="12295" max="12295" width="10.28515625" bestFit="1" customWidth="1"/>
    <col min="12297" max="12297" width="9.28515625" bestFit="1" customWidth="1"/>
    <col min="12299" max="12299" width="9.28515625" bestFit="1" customWidth="1"/>
    <col min="12545" max="12545" width="5.42578125" customWidth="1"/>
    <col min="12546" max="12546" width="19.28515625" customWidth="1"/>
    <col min="12547" max="12547" width="10.85546875" customWidth="1"/>
    <col min="12548" max="12548" width="5.85546875" customWidth="1"/>
    <col min="12549" max="12549" width="10.28515625" bestFit="1" customWidth="1"/>
    <col min="12550" max="12550" width="11.28515625" bestFit="1" customWidth="1"/>
    <col min="12551" max="12551" width="10.28515625" bestFit="1" customWidth="1"/>
    <col min="12553" max="12553" width="9.28515625" bestFit="1" customWidth="1"/>
    <col min="12555" max="12555" width="9.28515625" bestFit="1" customWidth="1"/>
    <col min="12801" max="12801" width="5.42578125" customWidth="1"/>
    <col min="12802" max="12802" width="19.28515625" customWidth="1"/>
    <col min="12803" max="12803" width="10.85546875" customWidth="1"/>
    <col min="12804" max="12804" width="5.85546875" customWidth="1"/>
    <col min="12805" max="12805" width="10.28515625" bestFit="1" customWidth="1"/>
    <col min="12806" max="12806" width="11.28515625" bestFit="1" customWidth="1"/>
    <col min="12807" max="12807" width="10.28515625" bestFit="1" customWidth="1"/>
    <col min="12809" max="12809" width="9.28515625" bestFit="1" customWidth="1"/>
    <col min="12811" max="12811" width="9.28515625" bestFit="1" customWidth="1"/>
    <col min="13057" max="13057" width="5.42578125" customWidth="1"/>
    <col min="13058" max="13058" width="19.28515625" customWidth="1"/>
    <col min="13059" max="13059" width="10.85546875" customWidth="1"/>
    <col min="13060" max="13060" width="5.85546875" customWidth="1"/>
    <col min="13061" max="13061" width="10.28515625" bestFit="1" customWidth="1"/>
    <col min="13062" max="13062" width="11.28515625" bestFit="1" customWidth="1"/>
    <col min="13063" max="13063" width="10.28515625" bestFit="1" customWidth="1"/>
    <col min="13065" max="13065" width="9.28515625" bestFit="1" customWidth="1"/>
    <col min="13067" max="13067" width="9.28515625" bestFit="1" customWidth="1"/>
    <col min="13313" max="13313" width="5.42578125" customWidth="1"/>
    <col min="13314" max="13314" width="19.28515625" customWidth="1"/>
    <col min="13315" max="13315" width="10.85546875" customWidth="1"/>
    <col min="13316" max="13316" width="5.85546875" customWidth="1"/>
    <col min="13317" max="13317" width="10.28515625" bestFit="1" customWidth="1"/>
    <col min="13318" max="13318" width="11.28515625" bestFit="1" customWidth="1"/>
    <col min="13319" max="13319" width="10.28515625" bestFit="1" customWidth="1"/>
    <col min="13321" max="13321" width="9.28515625" bestFit="1" customWidth="1"/>
    <col min="13323" max="13323" width="9.28515625" bestFit="1" customWidth="1"/>
    <col min="13569" max="13569" width="5.42578125" customWidth="1"/>
    <col min="13570" max="13570" width="19.28515625" customWidth="1"/>
    <col min="13571" max="13571" width="10.85546875" customWidth="1"/>
    <col min="13572" max="13572" width="5.85546875" customWidth="1"/>
    <col min="13573" max="13573" width="10.28515625" bestFit="1" customWidth="1"/>
    <col min="13574" max="13574" width="11.28515625" bestFit="1" customWidth="1"/>
    <col min="13575" max="13575" width="10.28515625" bestFit="1" customWidth="1"/>
    <col min="13577" max="13577" width="9.28515625" bestFit="1" customWidth="1"/>
    <col min="13579" max="13579" width="9.28515625" bestFit="1" customWidth="1"/>
    <col min="13825" max="13825" width="5.42578125" customWidth="1"/>
    <col min="13826" max="13826" width="19.28515625" customWidth="1"/>
    <col min="13827" max="13827" width="10.85546875" customWidth="1"/>
    <col min="13828" max="13828" width="5.85546875" customWidth="1"/>
    <col min="13829" max="13829" width="10.28515625" bestFit="1" customWidth="1"/>
    <col min="13830" max="13830" width="11.28515625" bestFit="1" customWidth="1"/>
    <col min="13831" max="13831" width="10.28515625" bestFit="1" customWidth="1"/>
    <col min="13833" max="13833" width="9.28515625" bestFit="1" customWidth="1"/>
    <col min="13835" max="13835" width="9.28515625" bestFit="1" customWidth="1"/>
    <col min="14081" max="14081" width="5.42578125" customWidth="1"/>
    <col min="14082" max="14082" width="19.28515625" customWidth="1"/>
    <col min="14083" max="14083" width="10.85546875" customWidth="1"/>
    <col min="14084" max="14084" width="5.85546875" customWidth="1"/>
    <col min="14085" max="14085" width="10.28515625" bestFit="1" customWidth="1"/>
    <col min="14086" max="14086" width="11.28515625" bestFit="1" customWidth="1"/>
    <col min="14087" max="14087" width="10.28515625" bestFit="1" customWidth="1"/>
    <col min="14089" max="14089" width="9.28515625" bestFit="1" customWidth="1"/>
    <col min="14091" max="14091" width="9.28515625" bestFit="1" customWidth="1"/>
    <col min="14337" max="14337" width="5.42578125" customWidth="1"/>
    <col min="14338" max="14338" width="19.28515625" customWidth="1"/>
    <col min="14339" max="14339" width="10.85546875" customWidth="1"/>
    <col min="14340" max="14340" width="5.85546875" customWidth="1"/>
    <col min="14341" max="14341" width="10.28515625" bestFit="1" customWidth="1"/>
    <col min="14342" max="14342" width="11.28515625" bestFit="1" customWidth="1"/>
    <col min="14343" max="14343" width="10.28515625" bestFit="1" customWidth="1"/>
    <col min="14345" max="14345" width="9.28515625" bestFit="1" customWidth="1"/>
    <col min="14347" max="14347" width="9.28515625" bestFit="1" customWidth="1"/>
    <col min="14593" max="14593" width="5.42578125" customWidth="1"/>
    <col min="14594" max="14594" width="19.28515625" customWidth="1"/>
    <col min="14595" max="14595" width="10.85546875" customWidth="1"/>
    <col min="14596" max="14596" width="5.85546875" customWidth="1"/>
    <col min="14597" max="14597" width="10.28515625" bestFit="1" customWidth="1"/>
    <col min="14598" max="14598" width="11.28515625" bestFit="1" customWidth="1"/>
    <col min="14599" max="14599" width="10.28515625" bestFit="1" customWidth="1"/>
    <col min="14601" max="14601" width="9.28515625" bestFit="1" customWidth="1"/>
    <col min="14603" max="14603" width="9.28515625" bestFit="1" customWidth="1"/>
    <col min="14849" max="14849" width="5.42578125" customWidth="1"/>
    <col min="14850" max="14850" width="19.28515625" customWidth="1"/>
    <col min="14851" max="14851" width="10.85546875" customWidth="1"/>
    <col min="14852" max="14852" width="5.85546875" customWidth="1"/>
    <col min="14853" max="14853" width="10.28515625" bestFit="1" customWidth="1"/>
    <col min="14854" max="14854" width="11.28515625" bestFit="1" customWidth="1"/>
    <col min="14855" max="14855" width="10.28515625" bestFit="1" customWidth="1"/>
    <col min="14857" max="14857" width="9.28515625" bestFit="1" customWidth="1"/>
    <col min="14859" max="14859" width="9.28515625" bestFit="1" customWidth="1"/>
    <col min="15105" max="15105" width="5.42578125" customWidth="1"/>
    <col min="15106" max="15106" width="19.28515625" customWidth="1"/>
    <col min="15107" max="15107" width="10.85546875" customWidth="1"/>
    <col min="15108" max="15108" width="5.85546875" customWidth="1"/>
    <col min="15109" max="15109" width="10.28515625" bestFit="1" customWidth="1"/>
    <col min="15110" max="15110" width="11.28515625" bestFit="1" customWidth="1"/>
    <col min="15111" max="15111" width="10.28515625" bestFit="1" customWidth="1"/>
    <col min="15113" max="15113" width="9.28515625" bestFit="1" customWidth="1"/>
    <col min="15115" max="15115" width="9.28515625" bestFit="1" customWidth="1"/>
    <col min="15361" max="15361" width="5.42578125" customWidth="1"/>
    <col min="15362" max="15362" width="19.28515625" customWidth="1"/>
    <col min="15363" max="15363" width="10.85546875" customWidth="1"/>
    <col min="15364" max="15364" width="5.85546875" customWidth="1"/>
    <col min="15365" max="15365" width="10.28515625" bestFit="1" customWidth="1"/>
    <col min="15366" max="15366" width="11.28515625" bestFit="1" customWidth="1"/>
    <col min="15367" max="15367" width="10.28515625" bestFit="1" customWidth="1"/>
    <col min="15369" max="15369" width="9.28515625" bestFit="1" customWidth="1"/>
    <col min="15371" max="15371" width="9.28515625" bestFit="1" customWidth="1"/>
    <col min="15617" max="15617" width="5.42578125" customWidth="1"/>
    <col min="15618" max="15618" width="19.28515625" customWidth="1"/>
    <col min="15619" max="15619" width="10.85546875" customWidth="1"/>
    <col min="15620" max="15620" width="5.85546875" customWidth="1"/>
    <col min="15621" max="15621" width="10.28515625" bestFit="1" customWidth="1"/>
    <col min="15622" max="15622" width="11.28515625" bestFit="1" customWidth="1"/>
    <col min="15623" max="15623" width="10.28515625" bestFit="1" customWidth="1"/>
    <col min="15625" max="15625" width="9.28515625" bestFit="1" customWidth="1"/>
    <col min="15627" max="15627" width="9.28515625" bestFit="1" customWidth="1"/>
    <col min="15873" max="15873" width="5.42578125" customWidth="1"/>
    <col min="15874" max="15874" width="19.28515625" customWidth="1"/>
    <col min="15875" max="15875" width="10.85546875" customWidth="1"/>
    <col min="15876" max="15876" width="5.85546875" customWidth="1"/>
    <col min="15877" max="15877" width="10.28515625" bestFit="1" customWidth="1"/>
    <col min="15878" max="15878" width="11.28515625" bestFit="1" customWidth="1"/>
    <col min="15879" max="15879" width="10.28515625" bestFit="1" customWidth="1"/>
    <col min="15881" max="15881" width="9.28515625" bestFit="1" customWidth="1"/>
    <col min="15883" max="15883" width="9.28515625" bestFit="1" customWidth="1"/>
    <col min="16129" max="16129" width="5.42578125" customWidth="1"/>
    <col min="16130" max="16130" width="19.28515625" customWidth="1"/>
    <col min="16131" max="16131" width="10.85546875" customWidth="1"/>
    <col min="16132" max="16132" width="5.85546875" customWidth="1"/>
    <col min="16133" max="16133" width="10.28515625" bestFit="1" customWidth="1"/>
    <col min="16134" max="16134" width="11.28515625" bestFit="1" customWidth="1"/>
    <col min="16135" max="16135" width="10.28515625" bestFit="1" customWidth="1"/>
    <col min="16137" max="16137" width="9.28515625" bestFit="1" customWidth="1"/>
    <col min="16139" max="16139" width="9.28515625" bestFit="1" customWidth="1"/>
  </cols>
  <sheetData>
    <row r="1" spans="2:6" x14ac:dyDescent="0.25">
      <c r="B1" s="4" t="s">
        <v>186</v>
      </c>
    </row>
    <row r="2" spans="2:6" x14ac:dyDescent="0.25">
      <c r="B2" s="10" t="s">
        <v>187</v>
      </c>
      <c r="C2" s="74"/>
      <c r="D2" s="73"/>
      <c r="E2" s="74"/>
      <c r="F2" s="74"/>
    </row>
    <row r="3" spans="2:6" x14ac:dyDescent="0.25">
      <c r="B3" s="41"/>
      <c r="C3" s="75" t="s">
        <v>87</v>
      </c>
      <c r="D3" s="19"/>
      <c r="E3" s="19"/>
      <c r="F3" s="64"/>
    </row>
    <row r="4" spans="2:6" x14ac:dyDescent="0.25">
      <c r="B4" s="76"/>
      <c r="C4" s="77" t="s">
        <v>88</v>
      </c>
      <c r="D4" s="78" t="s">
        <v>89</v>
      </c>
      <c r="E4" s="78" t="s">
        <v>90</v>
      </c>
      <c r="F4" s="76"/>
    </row>
    <row r="5" spans="2:6" x14ac:dyDescent="0.25">
      <c r="B5" s="79" t="s">
        <v>91</v>
      </c>
      <c r="C5" s="79" t="s">
        <v>208</v>
      </c>
      <c r="D5" s="79" t="s">
        <v>92</v>
      </c>
      <c r="E5" s="79" t="s">
        <v>92</v>
      </c>
      <c r="F5" s="79" t="s">
        <v>209</v>
      </c>
    </row>
    <row r="6" spans="2:6" x14ac:dyDescent="0.25">
      <c r="B6" s="80" t="s">
        <v>93</v>
      </c>
      <c r="C6" s="81"/>
      <c r="D6" s="82"/>
      <c r="E6" s="82"/>
      <c r="F6" s="82"/>
    </row>
    <row r="7" spans="2:6" x14ac:dyDescent="0.25">
      <c r="B7" s="39" t="s">
        <v>94</v>
      </c>
      <c r="C7" s="83"/>
      <c r="D7" s="84"/>
      <c r="E7" s="85"/>
      <c r="F7" s="86">
        <f t="shared" ref="F7:F12" si="0">C7+D7-E7</f>
        <v>0</v>
      </c>
    </row>
    <row r="8" spans="2:6" x14ac:dyDescent="0.25">
      <c r="B8" s="39" t="s">
        <v>95</v>
      </c>
      <c r="C8" s="83"/>
      <c r="D8" s="83"/>
      <c r="E8" s="85"/>
      <c r="F8" s="86">
        <f t="shared" si="0"/>
        <v>0</v>
      </c>
    </row>
    <row r="9" spans="2:6" x14ac:dyDescent="0.25">
      <c r="B9" s="39" t="s">
        <v>96</v>
      </c>
      <c r="C9" s="83"/>
      <c r="D9" s="83"/>
      <c r="E9" s="87"/>
      <c r="F9" s="86">
        <f t="shared" si="0"/>
        <v>0</v>
      </c>
    </row>
    <row r="10" spans="2:6" x14ac:dyDescent="0.25">
      <c r="B10" s="39" t="s">
        <v>97</v>
      </c>
      <c r="C10" s="83"/>
      <c r="D10" s="83"/>
      <c r="E10" s="85"/>
      <c r="F10" s="86">
        <f t="shared" si="0"/>
        <v>0</v>
      </c>
    </row>
    <row r="11" spans="2:6" x14ac:dyDescent="0.25">
      <c r="B11" s="39" t="s">
        <v>98</v>
      </c>
      <c r="C11" s="87"/>
      <c r="D11" s="83"/>
      <c r="E11" s="85"/>
      <c r="F11" s="86">
        <f t="shared" si="0"/>
        <v>0</v>
      </c>
    </row>
    <row r="12" spans="2:6" x14ac:dyDescent="0.25">
      <c r="B12" s="88" t="s">
        <v>80</v>
      </c>
      <c r="C12" s="82">
        <f>SUM(C7:C11)</f>
        <v>0</v>
      </c>
      <c r="D12" s="89">
        <f>SUM(D7:D11)</f>
        <v>0</v>
      </c>
      <c r="E12" s="89">
        <f>SUM(E7:E11)</f>
        <v>0</v>
      </c>
      <c r="F12" s="82">
        <f t="shared" si="0"/>
        <v>0</v>
      </c>
    </row>
    <row r="13" spans="2:6" x14ac:dyDescent="0.25">
      <c r="C13" s="81"/>
      <c r="D13" s="81"/>
      <c r="E13" s="81"/>
      <c r="F13" s="81"/>
    </row>
    <row r="14" spans="2:6" x14ac:dyDescent="0.25">
      <c r="B14" s="41"/>
      <c r="C14" s="90" t="s">
        <v>99</v>
      </c>
      <c r="D14" s="91"/>
      <c r="E14" s="91"/>
      <c r="F14" s="92"/>
    </row>
    <row r="15" spans="2:6" x14ac:dyDescent="0.25">
      <c r="B15" s="76"/>
      <c r="C15" s="93"/>
      <c r="D15" s="94" t="s">
        <v>100</v>
      </c>
      <c r="E15" s="94" t="s">
        <v>101</v>
      </c>
      <c r="F15" s="93"/>
    </row>
    <row r="16" spans="2:6" x14ac:dyDescent="0.25">
      <c r="B16" s="79" t="s">
        <v>91</v>
      </c>
      <c r="C16" s="79" t="s">
        <v>208</v>
      </c>
      <c r="D16" s="95" t="s">
        <v>102</v>
      </c>
      <c r="E16" s="95" t="s">
        <v>103</v>
      </c>
      <c r="F16" s="79" t="s">
        <v>209</v>
      </c>
    </row>
    <row r="17" spans="2:6" x14ac:dyDescent="0.25">
      <c r="B17" s="39"/>
      <c r="C17" s="86"/>
      <c r="D17" s="86"/>
      <c r="E17" s="86"/>
      <c r="F17" s="86"/>
    </row>
    <row r="18" spans="2:6" x14ac:dyDescent="0.25">
      <c r="B18" s="39" t="s">
        <v>34</v>
      </c>
      <c r="C18" s="83"/>
      <c r="D18" s="83"/>
      <c r="E18" s="86"/>
      <c r="F18" s="86">
        <f t="shared" ref="F18:F22" si="1">C18+D18-E18</f>
        <v>0</v>
      </c>
    </row>
    <row r="19" spans="2:6" x14ac:dyDescent="0.25">
      <c r="B19" s="39" t="s">
        <v>95</v>
      </c>
      <c r="C19" s="83"/>
      <c r="D19" s="83"/>
      <c r="E19" s="86"/>
      <c r="F19" s="86">
        <f t="shared" si="1"/>
        <v>0</v>
      </c>
    </row>
    <row r="20" spans="2:6" x14ac:dyDescent="0.25">
      <c r="B20" s="39" t="s">
        <v>96</v>
      </c>
      <c r="C20" s="83"/>
      <c r="D20" s="83"/>
      <c r="E20" s="96"/>
      <c r="F20" s="86">
        <f t="shared" si="1"/>
        <v>0</v>
      </c>
    </row>
    <row r="21" spans="2:6" x14ac:dyDescent="0.25">
      <c r="B21" s="39" t="s">
        <v>97</v>
      </c>
      <c r="C21" s="83"/>
      <c r="D21" s="83"/>
      <c r="E21" s="86"/>
      <c r="F21" s="86">
        <f t="shared" si="1"/>
        <v>0</v>
      </c>
    </row>
    <row r="22" spans="2:6" x14ac:dyDescent="0.25">
      <c r="B22" s="39" t="s">
        <v>98</v>
      </c>
      <c r="C22" s="83"/>
      <c r="D22" s="83"/>
      <c r="E22" s="86"/>
      <c r="F22" s="86">
        <f t="shared" si="1"/>
        <v>0</v>
      </c>
    </row>
    <row r="23" spans="2:6" x14ac:dyDescent="0.25">
      <c r="B23" s="88" t="s">
        <v>80</v>
      </c>
      <c r="C23" s="89">
        <f>SUM(C21:C22)</f>
        <v>0</v>
      </c>
      <c r="D23" s="89">
        <f>SUM(D18:D22)</f>
        <v>0</v>
      </c>
      <c r="E23" s="97">
        <f>SUM(E18:E22)</f>
        <v>0</v>
      </c>
      <c r="F23" s="82">
        <f>SUM(F21:F22)</f>
        <v>0</v>
      </c>
    </row>
    <row r="24" spans="2:6" x14ac:dyDescent="0.25">
      <c r="C24" s="81"/>
      <c r="D24" s="81"/>
      <c r="E24" s="81"/>
      <c r="F24" s="81"/>
    </row>
    <row r="25" spans="2:6" x14ac:dyDescent="0.25">
      <c r="B25" s="41"/>
      <c r="C25" s="90" t="s">
        <v>104</v>
      </c>
      <c r="D25" s="91"/>
      <c r="E25" s="91"/>
      <c r="F25" s="92"/>
    </row>
    <row r="26" spans="2:6" x14ac:dyDescent="0.25">
      <c r="B26" s="76"/>
      <c r="C26" s="77" t="s">
        <v>88</v>
      </c>
      <c r="D26" s="78" t="s">
        <v>89</v>
      </c>
      <c r="E26" s="78" t="s">
        <v>90</v>
      </c>
      <c r="F26" s="76"/>
    </row>
    <row r="27" spans="2:6" x14ac:dyDescent="0.25">
      <c r="B27" s="79" t="s">
        <v>91</v>
      </c>
      <c r="C27" s="79" t="s">
        <v>208</v>
      </c>
      <c r="D27" s="79" t="s">
        <v>92</v>
      </c>
      <c r="E27" s="79" t="s">
        <v>92</v>
      </c>
      <c r="F27" s="79" t="s">
        <v>209</v>
      </c>
    </row>
    <row r="28" spans="2:6" x14ac:dyDescent="0.25">
      <c r="B28" s="80" t="s">
        <v>93</v>
      </c>
      <c r="C28" s="81"/>
      <c r="D28" s="82"/>
      <c r="E28" s="82"/>
      <c r="F28" s="82"/>
    </row>
    <row r="29" spans="2:6" x14ac:dyDescent="0.25">
      <c r="B29" s="39" t="s">
        <v>34</v>
      </c>
      <c r="C29" s="83">
        <f>C7-C18</f>
        <v>0</v>
      </c>
      <c r="D29" s="84"/>
      <c r="E29" s="83">
        <f>D18</f>
        <v>0</v>
      </c>
      <c r="F29" s="86">
        <f>C29+D29-E29</f>
        <v>0</v>
      </c>
    </row>
    <row r="30" spans="2:6" x14ac:dyDescent="0.25">
      <c r="B30" s="39" t="s">
        <v>95</v>
      </c>
      <c r="C30" s="83"/>
      <c r="D30" s="83"/>
      <c r="E30" s="83">
        <f>D19</f>
        <v>0</v>
      </c>
      <c r="F30" s="86">
        <f>C30+D30-E30+6</f>
        <v>6</v>
      </c>
    </row>
    <row r="31" spans="2:6" x14ac:dyDescent="0.25">
      <c r="B31" s="39" t="s">
        <v>96</v>
      </c>
      <c r="C31" s="83"/>
      <c r="D31" s="83"/>
      <c r="E31" s="83">
        <f>D20</f>
        <v>0</v>
      </c>
      <c r="F31" s="86">
        <f>C31+D31-E31</f>
        <v>0</v>
      </c>
    </row>
    <row r="32" spans="2:6" x14ac:dyDescent="0.25">
      <c r="B32" s="39" t="s">
        <v>97</v>
      </c>
      <c r="C32" s="83">
        <f>C10-C21</f>
        <v>0</v>
      </c>
      <c r="D32" s="83"/>
      <c r="E32" s="83">
        <f>D21</f>
        <v>0</v>
      </c>
      <c r="F32" s="86">
        <f>C32+D32-E32</f>
        <v>0</v>
      </c>
    </row>
    <row r="33" spans="2:6" x14ac:dyDescent="0.25">
      <c r="B33" s="39" t="s">
        <v>98</v>
      </c>
      <c r="C33" s="83">
        <f>C11-C22</f>
        <v>0</v>
      </c>
      <c r="D33" s="83"/>
      <c r="E33" s="83">
        <f>D22</f>
        <v>0</v>
      </c>
      <c r="F33" s="86">
        <f>C33+D33-E33</f>
        <v>0</v>
      </c>
    </row>
    <row r="34" spans="2:6" x14ac:dyDescent="0.25">
      <c r="B34" s="88" t="s">
        <v>80</v>
      </c>
      <c r="C34" s="82">
        <f>SUM(C29:C33)</f>
        <v>0</v>
      </c>
      <c r="D34" s="89">
        <f>SUM(D29:D33)</f>
        <v>0</v>
      </c>
      <c r="E34" s="82">
        <f>SUM(E29:E33)</f>
        <v>0</v>
      </c>
      <c r="F34" s="82">
        <v>0</v>
      </c>
    </row>
    <row r="35" spans="2:6" x14ac:dyDescent="0.25">
      <c r="B35" s="65"/>
      <c r="C35" s="65"/>
      <c r="D35" s="65"/>
      <c r="E35" s="65"/>
      <c r="F35" s="65"/>
    </row>
    <row r="36" spans="2:6" x14ac:dyDescent="0.25">
      <c r="B36" s="56" t="s">
        <v>157</v>
      </c>
      <c r="D36" s="56"/>
      <c r="E36" s="145" t="s">
        <v>183</v>
      </c>
      <c r="F36" s="98"/>
    </row>
    <row r="37" spans="2:6" x14ac:dyDescent="0.25">
      <c r="B37" s="56" t="s">
        <v>195</v>
      </c>
      <c r="D37" s="56"/>
      <c r="E37" s="56" t="s">
        <v>184</v>
      </c>
      <c r="F37" s="65"/>
    </row>
    <row r="38" spans="2:6" x14ac:dyDescent="0.25">
      <c r="B38" s="56"/>
      <c r="D38" s="56"/>
      <c r="E38" s="56" t="s">
        <v>83</v>
      </c>
      <c r="F38" s="6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KOPERTINA</vt:lpstr>
      <vt:lpstr>Aktiv, Pasiv</vt:lpstr>
      <vt:lpstr>PASH</vt:lpstr>
      <vt:lpstr>pasqyra e kapitalit</vt:lpstr>
      <vt:lpstr>Cash flow</vt:lpstr>
      <vt:lpstr>amortizimi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2019-07-31T12:30:22Z</dcterms:modified>
</cp:coreProperties>
</file>