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65" yWindow="-60" windowWidth="11310" windowHeight="1135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/>
  <c r="B12" i="1"/>
  <c r="C17" i="1" l="1"/>
  <c r="C12" i="1" l="1"/>
  <c r="C23" i="1"/>
  <c r="B23" i="1"/>
  <c r="B26" i="1" l="1"/>
  <c r="B27" i="1" s="1"/>
  <c r="C25" i="1"/>
  <c r="C26" i="1" s="1"/>
  <c r="M7" i="1"/>
  <c r="N11" i="1"/>
  <c r="M22" i="1"/>
  <c r="M12" i="1"/>
  <c r="N19" i="1"/>
  <c r="N6" i="1"/>
  <c r="N7" i="1"/>
  <c r="M18" i="1"/>
  <c r="M9" i="1"/>
  <c r="N16" i="1"/>
  <c r="M24" i="1"/>
  <c r="N23" i="1"/>
  <c r="N20" i="1"/>
  <c r="M14" i="1"/>
  <c r="N17" i="1"/>
  <c r="N8" i="1"/>
  <c r="M19" i="1"/>
  <c r="N27" i="1"/>
  <c r="M11" i="1"/>
  <c r="M26" i="1"/>
  <c r="M16" i="1"/>
  <c r="M21" i="1"/>
  <c r="N24" i="1"/>
  <c r="N18" i="1"/>
  <c r="M27" i="1"/>
  <c r="M10" i="1"/>
  <c r="M17" i="1"/>
  <c r="N21" i="1"/>
  <c r="N15" i="1"/>
  <c r="M23" i="1"/>
  <c r="N10" i="1"/>
  <c r="M20" i="1"/>
  <c r="M13" i="1"/>
  <c r="M6" i="1"/>
  <c r="N25" i="1"/>
  <c r="M15" i="1"/>
  <c r="N26" i="1"/>
  <c r="N12" i="1"/>
  <c r="N13" i="1"/>
  <c r="M25" i="1"/>
  <c r="M8" i="1"/>
  <c r="N22" i="1"/>
  <c r="N9" i="1"/>
  <c r="N14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<sst xmlns="http://schemas.openxmlformats.org/spreadsheetml/2006/main" count="28" uniqueCount="27">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</sst>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" sqref="G1"/>
    </sheetView>
  </sheetViews>
  <sheetFormatPr defaultRowHeight="15" x14ac:dyDescent="0.25"/>
  <cols>
    <col min="1" max="1" width="72.28515625" customWidth="1"/>
    <col min="2" max="2" width="13.5703125" style="12" bestFit="1" customWidth="1"/>
    <col min="3" max="3" width="15" style="12" bestFit="1" customWidth="1"/>
    <col min="6" max="6" width="9.140625" customWidth="1"/>
    <col min="7" max="7" width="13" customWidth="1"/>
    <col min="8" max="8" width="11.285156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5" t="s">
        <v>24</v>
      </c>
      <c r="B2" s="13" t="s">
        <v>23</v>
      </c>
      <c r="C2" s="13" t="s">
        <v>23</v>
      </c>
    </row>
    <row r="3" spans="1:14" ht="15" customHeight="1" x14ac:dyDescent="0.25">
      <c r="A3" s="26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5343456</v>
      </c>
      <c r="C6" s="14">
        <v>65760411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>
        <v>-33870922</v>
      </c>
      <c r="G10" s="27"/>
      <c r="H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-2473746</v>
      </c>
      <c r="C12" s="18">
        <f>SUM(C13:C14)</f>
        <v>-4215256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-2119740</v>
      </c>
      <c r="C13" s="14">
        <v>-3612032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-354006</v>
      </c>
      <c r="C14" s="14">
        <v>-603224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-136625</v>
      </c>
      <c r="C15" s="14">
        <v>-163917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-1990387</v>
      </c>
      <c r="C16" s="14">
        <v>-4981666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742698</v>
      </c>
      <c r="C17" s="19">
        <f>SUM(C6:C12,C15:C16)</f>
        <v>22528650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>
        <v>-14237</v>
      </c>
      <c r="C20" s="14">
        <v>-995800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-14237</v>
      </c>
      <c r="C23" s="19">
        <f>SUM(C20:C22)</f>
        <v>-995800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728461</v>
      </c>
      <c r="C25" s="23">
        <f>C17+C23</f>
        <v>21532850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f>ROUND(B25*0.15,0)</f>
        <v>109269</v>
      </c>
      <c r="C26" s="16">
        <f>ROUND(C25*0.15,0)</f>
        <v>3229928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B25-B26</f>
        <v>619192</v>
      </c>
      <c r="C27" s="24">
        <f>C25-C26</f>
        <v>18302922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2019-07-02T11:06:09Z</dcterms:modified>
</cp:coreProperties>
</file>