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7935" activeTab="3"/>
  </bookViews>
  <sheets>
    <sheet name="Bilanci" sheetId="1" r:id="rId1"/>
    <sheet name="P&amp; L" sheetId="2" r:id="rId2"/>
    <sheet name="C&amp;F direkte" sheetId="3" r:id="rId3"/>
    <sheet name="Kapitali " sheetId="4" r:id="rId4"/>
  </sheets>
  <definedNames/>
  <calcPr fullCalcOnLoad="1"/>
</workbook>
</file>

<file path=xl/sharedStrings.xml><?xml version="1.0" encoding="utf-8"?>
<sst xmlns="http://schemas.openxmlformats.org/spreadsheetml/2006/main" count="284" uniqueCount="215">
  <si>
    <t xml:space="preserve">A K T I V E T </t>
  </si>
  <si>
    <t>Shenime</t>
  </si>
  <si>
    <t xml:space="preserve">periudha </t>
  </si>
  <si>
    <t>raportuese</t>
  </si>
  <si>
    <t xml:space="preserve"> para ardhese</t>
  </si>
  <si>
    <t>I</t>
  </si>
  <si>
    <t xml:space="preserve">Aktive Monetare </t>
  </si>
  <si>
    <t>(i)</t>
  </si>
  <si>
    <t>Mjete monetare në arkë dhe bankë, tjera</t>
  </si>
  <si>
    <t>Derivative dhe aktive te mabjtura per tregetim</t>
  </si>
  <si>
    <t xml:space="preserve">Derivative </t>
  </si>
  <si>
    <t>(ii)</t>
  </si>
  <si>
    <t>Aktivete mbajtura per tregetim</t>
  </si>
  <si>
    <t>Totali 2</t>
  </si>
  <si>
    <t>Aktive te tjera financiare afatshkurte</t>
  </si>
  <si>
    <t>Llogari/Kërkesa të arkëtueshme</t>
  </si>
  <si>
    <t>Llogari/Kërkesa të tjera të arkëtueshme ,tatim fitimi</t>
  </si>
  <si>
    <t>(iii)</t>
  </si>
  <si>
    <t>Te tjera per tu arketuar</t>
  </si>
  <si>
    <t>(iV)</t>
  </si>
  <si>
    <t>Investime të tjera financiare afatshkurte</t>
  </si>
  <si>
    <t>Totali 3</t>
  </si>
  <si>
    <t>Inventaret</t>
  </si>
  <si>
    <t xml:space="preserve">Prodhim në proces                  </t>
  </si>
  <si>
    <t xml:space="preserve">Produkte te gatshme </t>
  </si>
  <si>
    <t xml:space="preserve"> Mallra për rishitje                     </t>
  </si>
  <si>
    <t>(V)</t>
  </si>
  <si>
    <t>Parapagesat dhe furnizimet</t>
  </si>
  <si>
    <t>Totali 4</t>
  </si>
  <si>
    <t>Aktivet Biologjike afatshkurter</t>
  </si>
  <si>
    <t>Aktivet afatshkurterte mbajtur per shitje</t>
  </si>
  <si>
    <t>Parapagime shpenzime te shtyra</t>
  </si>
  <si>
    <t>TOTALI I AKTIVEVE AFATSHKURTER(I)</t>
  </si>
  <si>
    <t>II</t>
  </si>
  <si>
    <t>AKTIVET AFATGJATE</t>
  </si>
  <si>
    <t>Investimet financiare afatgjata</t>
  </si>
  <si>
    <t>Aksione dhe pjesëmarrje të tjera në njësi të kontrolluara</t>
  </si>
  <si>
    <t xml:space="preserve">Aksione dhe investime të tjera në pjesëmarrje  </t>
  </si>
  <si>
    <t xml:space="preserve">Aksione dhe letra të tjera  me vlerë </t>
  </si>
  <si>
    <t xml:space="preserve">Llogari/Kërkesa të arkëtueshme afatgjata </t>
  </si>
  <si>
    <t>Totali 1.</t>
  </si>
  <si>
    <t>Aktive afatgjata materiale</t>
  </si>
  <si>
    <t xml:space="preserve">Toka  </t>
  </si>
  <si>
    <t xml:space="preserve">Ndërtesa </t>
  </si>
  <si>
    <t>Makineri dhe pajisje</t>
  </si>
  <si>
    <t xml:space="preserve">Aktive të tjera afatgjata materiale(me vlerë kontabël) </t>
  </si>
  <si>
    <t xml:space="preserve">Amortizimi </t>
  </si>
  <si>
    <t>Aktivet Bilogjike afatgjate</t>
  </si>
  <si>
    <t>Aktivet afatgjata jomateriale</t>
  </si>
  <si>
    <t xml:space="preserve">Emri i mirë </t>
  </si>
  <si>
    <t>Shpenzimet e zhvillimit</t>
  </si>
  <si>
    <t>Aktive të tjera afatgjata jomateriale</t>
  </si>
  <si>
    <t>Kapital aksionar i papaguar</t>
  </si>
  <si>
    <t>Aktive të tjera afatgjata materiale  ne proses</t>
  </si>
  <si>
    <t>Aktive të tjera afatgjata jomateriale  ne proses</t>
  </si>
  <si>
    <t>TOTALI I AKTIVEVE AFATGJATE(II)</t>
  </si>
  <si>
    <t>TOTALi i Aktiveve(I+II)</t>
  </si>
  <si>
    <t>Periudha</t>
  </si>
  <si>
    <t xml:space="preserve"> raportuese </t>
  </si>
  <si>
    <t>Derivativet</t>
  </si>
  <si>
    <t>Huamarrjet</t>
  </si>
  <si>
    <t xml:space="preserve">Huat dhe obligacionet afatshkurtra </t>
  </si>
  <si>
    <t xml:space="preserve">Kthimet/ripagesat e huave afatgjata </t>
  </si>
  <si>
    <t>Totali  2</t>
  </si>
  <si>
    <t xml:space="preserve">Huat dhe parapagimet </t>
  </si>
  <si>
    <t xml:space="preserve">Të pagueshme ndaj furnitorëve </t>
  </si>
  <si>
    <t xml:space="preserve">Të pagueshme ndaj punonjësve              </t>
  </si>
  <si>
    <t>(iv)</t>
  </si>
  <si>
    <t xml:space="preserve">Hua të tjera                        </t>
  </si>
  <si>
    <t>(v)</t>
  </si>
  <si>
    <t xml:space="preserve">Detyrime te tjera (Parapag.e arkëtuara,)             </t>
  </si>
  <si>
    <t xml:space="preserve">Grandet dhe të ardhurat e shtyra </t>
  </si>
  <si>
    <t>Provizionet afatshkurtra</t>
  </si>
  <si>
    <t>TOTALI I DETYRIMEVE AFATSHKURTER</t>
  </si>
  <si>
    <t>DETYRIMET AFATGJATE</t>
  </si>
  <si>
    <t>Hua,bono dhe detyrime nga qerat financiare</t>
  </si>
  <si>
    <t>Bonat e konvertueshme</t>
  </si>
  <si>
    <t>Totali 1</t>
  </si>
  <si>
    <t>Huat te tjera afatgjate</t>
  </si>
  <si>
    <t>Provizionet afatgjata</t>
  </si>
  <si>
    <t xml:space="preserve">TOTALI I PASIVE AFATGJATE </t>
  </si>
  <si>
    <t>TOTALI I DETYRIMEVE</t>
  </si>
  <si>
    <t>III</t>
  </si>
  <si>
    <t xml:space="preserve">Kapitali </t>
  </si>
  <si>
    <t>Kapitali Aksioner</t>
  </si>
  <si>
    <t>Primi I aksionit</t>
  </si>
  <si>
    <t>Njesit ose aksionet e thesarit (negative)</t>
  </si>
  <si>
    <t xml:space="preserve">Diferenca  nga Rivleresimi I aktiveve </t>
  </si>
  <si>
    <t>Rezerva statusore</t>
  </si>
  <si>
    <t>Rezerva ligjore</t>
  </si>
  <si>
    <t xml:space="preserve">Rezerva të tjera </t>
  </si>
  <si>
    <t xml:space="preserve">Fitimet e pashpërndara </t>
  </si>
  <si>
    <t>Fitimi (humbja) e vitit financiar</t>
  </si>
  <si>
    <t xml:space="preserve">TOTALI I KAPITALIT VET </t>
  </si>
  <si>
    <t>TOTALI i PASIVEVE DHE KAPITALIT</t>
  </si>
  <si>
    <t xml:space="preserve"> (Perdoren vetem ne pasqyra financiare te konsoliduara)</t>
  </si>
  <si>
    <t xml:space="preserve">Kapitali që i përket aksionarëve të shoqërisë </t>
  </si>
  <si>
    <t>(  Bazuar  ne  klasifikimin   e  Shpenzimeve   sipas   Natyres )</t>
  </si>
  <si>
    <t>Pershkrimi   I  Elementeve</t>
  </si>
  <si>
    <t xml:space="preserve">Referencat </t>
  </si>
  <si>
    <t xml:space="preserve">Viti  </t>
  </si>
  <si>
    <t>Nr llog.</t>
  </si>
  <si>
    <t>Ushtrimor</t>
  </si>
  <si>
    <t xml:space="preserve">Shitjet neto </t>
  </si>
  <si>
    <t xml:space="preserve">Të ardhura të tjera nga veprimtaritë e shfrytëzimit </t>
  </si>
  <si>
    <t xml:space="preserve">Mallrat, lëndët e para dhe shërbimet </t>
  </si>
  <si>
    <t>Shpenzime të tjera nga veprimtaritë e shfrytëzimit</t>
  </si>
  <si>
    <t xml:space="preserve">Shpenzime të personelit </t>
  </si>
  <si>
    <t>Pagat</t>
  </si>
  <si>
    <t xml:space="preserve">Shpenzimet e sigurimeve shoqërore </t>
  </si>
  <si>
    <t xml:space="preserve">Shpenzimet për pensionet </t>
  </si>
  <si>
    <t xml:space="preserve">Rënia në vlerë (zhvlerësimi) dhe amortizimi </t>
  </si>
  <si>
    <t>Totali I shpenzimeve</t>
  </si>
  <si>
    <t xml:space="preserve">Fitimi (humbja) nga veprimtaritë e shfrytëzimit  </t>
  </si>
  <si>
    <t xml:space="preserve">Të ardhurat dhe shpenzimet financiare </t>
  </si>
  <si>
    <t>16,1</t>
  </si>
  <si>
    <t>16,2</t>
  </si>
  <si>
    <t xml:space="preserve">Të ardhurat dhe shpenzimet nga interesi </t>
  </si>
  <si>
    <t>16,3</t>
  </si>
  <si>
    <t xml:space="preserve">Fitimet (humbjet) nga kursi i këmbimi </t>
  </si>
  <si>
    <t>16,4</t>
  </si>
  <si>
    <t>Të ardhura dhe shpenzime të tjera financiare</t>
  </si>
  <si>
    <t>Totali i të ardhurave dhe shpenzimeve financiare</t>
  </si>
  <si>
    <t xml:space="preserve">Fitimi (humbja) para tatimit </t>
  </si>
  <si>
    <t>Shpenzimet e pazbritshme</t>
  </si>
  <si>
    <t>Totali I Fitimit  para  tatimit</t>
  </si>
  <si>
    <t xml:space="preserve">Shpenzimet e tatimit mbi fitimin </t>
  </si>
  <si>
    <t xml:space="preserve">Fitimi (humbja) neto e vitit financiar </t>
  </si>
  <si>
    <t xml:space="preserve">Pjesa e fitimit neto për aksionarët e pakicës </t>
  </si>
  <si>
    <t xml:space="preserve">Periudha </t>
  </si>
  <si>
    <t>paraardhese</t>
  </si>
  <si>
    <t>Fluksi i parave nga veprimtaritë e shfrytëzimit</t>
  </si>
  <si>
    <t>Paratë e arkëtuara nga klientët</t>
  </si>
  <si>
    <t>Paratë e paguara ndaj furnitorëve dhe punonjësve</t>
  </si>
  <si>
    <t>Paratë e ardhura nga veprimtaritë</t>
  </si>
  <si>
    <t>Interesi i paguar</t>
  </si>
  <si>
    <t xml:space="preserve"> </t>
  </si>
  <si>
    <t>Paraja neto nga veprimtaritë e shfrytëzimit</t>
  </si>
  <si>
    <t>Fluksi i parave nga veprimtaritë investuese</t>
  </si>
  <si>
    <t>Blerja e kompanisë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</si>
  <si>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</si>
  <si>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</si>
  <si>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</si>
  <si>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</si>
  <si>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Te ardhura nga konvertimi</t>
  </si>
  <si>
    <t>Paraja neto e përdorur në veprimtaritë investuese</t>
  </si>
  <si>
    <t>Fluksi i parave nga aktivitetet financiare</t>
  </si>
  <si>
    <t>Të ardhura nga emetimi i kapitalit aksionar</t>
  </si>
  <si>
    <t>Të ardhura nga huamarrje afatgjata</t>
  </si>
  <si>
    <t>Pagesat e detyrimeve të qirasë financiare</t>
  </si>
  <si>
    <t>Dividendë të paguar</t>
  </si>
  <si>
    <t>Pagesat  e detyrimeve  te   huamarrjes</t>
  </si>
  <si>
    <t>Paraja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</si>
  <si>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</si>
  <si>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</si>
  <si>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</si>
  <si>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Kapitali aksionar që i përket aksionarëve të shoqërisë mëmë</t>
  </si>
  <si>
    <t>Totali</t>
  </si>
  <si>
    <t>X</t>
  </si>
  <si>
    <t>(X)</t>
  </si>
  <si>
    <t>Pozicioni i rregulluar</t>
  </si>
  <si>
    <t>Fitimi neto i vitit financiar</t>
  </si>
  <si>
    <t>Dividendët e paguar</t>
  </si>
  <si>
    <t>-</t>
  </si>
  <si>
    <t>Emetim i kapitalit aksionar</t>
  </si>
  <si>
    <t xml:space="preserve"> para ardhese </t>
  </si>
  <si>
    <t xml:space="preserve"> te  konsoliduara)</t>
  </si>
  <si>
    <t xml:space="preserve">Aksionet e pakices (Perdoren vetem ne pasqyra financiare  </t>
  </si>
  <si>
    <t xml:space="preserve">Para ardhes </t>
  </si>
  <si>
    <t xml:space="preserve">qëllimet e veta dhe e kapitalizuar </t>
  </si>
  <si>
    <t xml:space="preserve">Puna e kryer nga njësia ekonomik raportuese për </t>
  </si>
  <si>
    <t>dhe punës në proces</t>
  </si>
  <si>
    <t xml:space="preserve">Ndryshimet në inventarin e produkteve të gatshme </t>
  </si>
  <si>
    <t xml:space="preserve"> e kontrolluara </t>
  </si>
  <si>
    <t xml:space="preserve">Të ardhurat dhe shpenzimet financiare nga njësitë </t>
  </si>
  <si>
    <t xml:space="preserve">pjesëmarrjet </t>
  </si>
  <si>
    <t>Të ardhurat dhe shpenzimet financiare nga</t>
  </si>
  <si>
    <t xml:space="preserve"> nga investime të tjera financiare afatgjata </t>
  </si>
  <si>
    <t xml:space="preserve"> shoqërisë mëmë</t>
  </si>
  <si>
    <t xml:space="preserve">Përfshin pjesën e fitimit neto për aksionarët e </t>
  </si>
  <si>
    <t>këmbimit gjatë konsolidimit</t>
  </si>
  <si>
    <t xml:space="preserve">Efektet e ndryshimit të kurseve të </t>
  </si>
  <si>
    <t xml:space="preserve">Totali i të ardhurave apo i </t>
  </si>
  <si>
    <t>kontabël</t>
  </si>
  <si>
    <t xml:space="preserve">Efekti i ndryshimeve në politikat </t>
  </si>
  <si>
    <t xml:space="preserve">shpenzimeve, që nuk janë njohur </t>
  </si>
  <si>
    <t>shpenzimeve</t>
  </si>
  <si>
    <t xml:space="preserve">në pasqyrën e të ardhurave dhe </t>
  </si>
  <si>
    <t>detyrueshme statusore</t>
  </si>
  <si>
    <t xml:space="preserve">Transferime në rezervën e </t>
  </si>
  <si>
    <t xml:space="preserve"> aksionar</t>
  </si>
  <si>
    <t>aksionit</t>
  </si>
  <si>
    <t xml:space="preserve">Primi i </t>
  </si>
  <si>
    <t>e thesarit</t>
  </si>
  <si>
    <t xml:space="preserve">Aksionet </t>
  </si>
  <si>
    <t xml:space="preserve"> dhe ligjore</t>
  </si>
  <si>
    <t xml:space="preserve">Rezerva  statusore </t>
  </si>
  <si>
    <t xml:space="preserve">te tjera </t>
  </si>
  <si>
    <t>Rezerva</t>
  </si>
  <si>
    <t>i pashpërndarë</t>
  </si>
  <si>
    <t xml:space="preserve">Fitimi </t>
  </si>
  <si>
    <t xml:space="preserve">Zotërimet e </t>
  </si>
  <si>
    <t>aksionereve</t>
  </si>
  <si>
    <t>Rezerva  te</t>
  </si>
  <si>
    <t xml:space="preserve"> konvertimit </t>
  </si>
  <si>
    <t xml:space="preserve">Lëndët e para  (inventari I imet ne perdorim )              </t>
  </si>
  <si>
    <t>Kthim nga debitoret</t>
  </si>
  <si>
    <t>Tatim fitimi i paguar</t>
  </si>
  <si>
    <t>AKTIVET  AFATSHKURTUR   2012</t>
  </si>
  <si>
    <t>DETYRIMET AFATSHKURTER      2012</t>
  </si>
  <si>
    <t>A -   PASQYRA   E   TE   ARDHURAVE    DHE   SHPENZIMEVE   2012</t>
  </si>
  <si>
    <t>Pasqyra e fluksit të parasë – Metoda direkt    2012</t>
  </si>
  <si>
    <t>Pozicioni më 31 dhjetor 2012</t>
  </si>
  <si>
    <t>Pozicioni më 31 dhjetor 2011</t>
  </si>
  <si>
    <t xml:space="preserve">Detyrime tatimore   (tvsh,tap,sig.shoq ,tatim  fitimi)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</si>
</sst>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#,##0.0"/>
  </numFmts>
  <fonts count="3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0" xfId="42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3" fontId="0" fillId="0" borderId="13" xfId="42" applyNumberFormat="1" applyFont="1" applyBorder="1" applyAlignment="1">
      <alignment/>
    </xf>
    <xf numFmtId="173" fontId="0" fillId="0" borderId="11" xfId="42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6"/>
  <sheetViews>
    <sheetView zoomScalePageLayoutView="0" workbookViewId="0" topLeftCell="A1">
      <selection activeCell="I98" sqref="I98"/>
    </sheetView>
  </sheetViews>
  <sheetFormatPr defaultColWidth="9.140625" defaultRowHeight="12.75"/>
  <cols>
    <col min="1" max="1" width="5.7109375" style="0" customWidth="1"/>
    <col min="2" max="2" width="53.421875" style="0" customWidth="1"/>
    <col min="3" max="3" width="8.57421875" style="0" customWidth="1"/>
    <col min="4" max="4" width="14.8515625" style="0" customWidth="1"/>
    <col min="5" max="5" width="15.140625" style="0" customWidth="1"/>
  </cols>
  <sheetData>
    <row r="3" spans="1:5" ht="12.75" customHeight="1">
      <c r="A3" s="42"/>
      <c r="B3" s="44" t="s">
        <v>0</v>
      </c>
      <c r="C3" s="2" t="s">
        <v>1</v>
      </c>
      <c r="D3" s="2" t="s">
        <v>2</v>
      </c>
      <c r="E3" s="2" t="s">
        <v>2</v>
      </c>
    </row>
    <row r="4" spans="1:5" ht="12.75" customHeight="1">
      <c r="A4" s="43"/>
      <c r="B4" s="45"/>
      <c r="C4" s="2"/>
      <c r="D4" s="2" t="s">
        <v>3</v>
      </c>
      <c r="E4" s="2" t="s">
        <v>4</v>
      </c>
    </row>
    <row r="5" spans="1:5" ht="12.75" customHeight="1">
      <c r="A5" s="4" t="s">
        <v>5</v>
      </c>
      <c r="B5" s="2" t="s">
        <v>208</v>
      </c>
      <c r="C5" s="5"/>
      <c r="D5" s="5"/>
      <c r="E5" s="5"/>
    </row>
    <row r="6" spans="1:5" ht="12.75" customHeight="1">
      <c r="A6" s="4">
        <v>1</v>
      </c>
      <c r="B6" s="2" t="s">
        <v>6</v>
      </c>
      <c r="C6" s="5"/>
      <c r="D6" s="6">
        <f>D7</f>
        <v>622485</v>
      </c>
      <c r="E6" s="6">
        <v>334651</v>
      </c>
    </row>
    <row r="7" spans="1:5" ht="12.75" customHeight="1">
      <c r="A7" s="4" t="s">
        <v>7</v>
      </c>
      <c r="B7" s="5" t="s">
        <v>8</v>
      </c>
      <c r="C7" s="4">
        <v>1</v>
      </c>
      <c r="D7" s="7">
        <v>622485</v>
      </c>
      <c r="E7" s="7">
        <v>334651</v>
      </c>
    </row>
    <row r="8" spans="1:5" ht="12.75" customHeight="1">
      <c r="A8" s="4">
        <v>2</v>
      </c>
      <c r="B8" s="2" t="s">
        <v>9</v>
      </c>
      <c r="C8" s="4"/>
      <c r="D8" s="7"/>
      <c r="E8" s="7"/>
    </row>
    <row r="9" spans="1:5" ht="12.75" customHeight="1">
      <c r="A9" s="4" t="s">
        <v>7</v>
      </c>
      <c r="B9" s="5" t="s">
        <v>10</v>
      </c>
      <c r="C9" s="4"/>
      <c r="D9" s="5"/>
      <c r="E9" s="5"/>
    </row>
    <row r="10" spans="1:5" ht="12.75" customHeight="1">
      <c r="A10" s="4" t="s">
        <v>11</v>
      </c>
      <c r="B10" s="5" t="s">
        <v>12</v>
      </c>
      <c r="C10" s="4"/>
      <c r="D10" s="5"/>
      <c r="E10" s="5"/>
    </row>
    <row r="11" spans="1:5" ht="12.75" customHeight="1">
      <c r="A11" s="4"/>
      <c r="B11" s="8" t="s">
        <v>13</v>
      </c>
      <c r="C11" s="4"/>
      <c r="D11" s="5"/>
      <c r="E11" s="5"/>
    </row>
    <row r="12" spans="1:5" ht="12.75" customHeight="1">
      <c r="A12" s="9">
        <v>3</v>
      </c>
      <c r="B12" s="2" t="s">
        <v>14</v>
      </c>
      <c r="C12" s="4"/>
      <c r="D12" s="5"/>
      <c r="E12" s="5"/>
    </row>
    <row r="13" spans="1:5" ht="12.75" customHeight="1">
      <c r="A13" s="4" t="s">
        <v>7</v>
      </c>
      <c r="B13" s="5" t="s">
        <v>15</v>
      </c>
      <c r="C13" s="4">
        <v>2</v>
      </c>
      <c r="D13" s="7">
        <v>1161665</v>
      </c>
      <c r="E13" s="7">
        <v>1700368</v>
      </c>
    </row>
    <row r="14" spans="1:5" ht="12.75" customHeight="1">
      <c r="A14" s="4" t="s">
        <v>11</v>
      </c>
      <c r="B14" s="5" t="s">
        <v>16</v>
      </c>
      <c r="C14" s="4"/>
      <c r="D14" s="7"/>
      <c r="E14" s="7">
        <v>210645</v>
      </c>
    </row>
    <row r="15" spans="1:5" ht="12.75" customHeight="1">
      <c r="A15" s="4" t="s">
        <v>17</v>
      </c>
      <c r="B15" s="5" t="s">
        <v>18</v>
      </c>
      <c r="C15" s="4">
        <v>3</v>
      </c>
      <c r="D15" s="7">
        <v>119260123</v>
      </c>
      <c r="E15" s="7">
        <v>111809452</v>
      </c>
    </row>
    <row r="16" spans="1:5" ht="12.75" customHeight="1">
      <c r="A16" s="4" t="s">
        <v>19</v>
      </c>
      <c r="B16" s="5" t="s">
        <v>20</v>
      </c>
      <c r="C16" s="4"/>
      <c r="D16" s="7"/>
      <c r="E16" s="7"/>
    </row>
    <row r="17" spans="1:5" ht="12.75" customHeight="1">
      <c r="A17" s="4"/>
      <c r="B17" s="8" t="s">
        <v>21</v>
      </c>
      <c r="C17" s="4"/>
      <c r="D17" s="6">
        <f>D13+D15</f>
        <v>120421788</v>
      </c>
      <c r="E17" s="6">
        <f>E13+E14+E15</f>
        <v>113720465</v>
      </c>
    </row>
    <row r="18" spans="1:5" ht="12.75" customHeight="1">
      <c r="A18" s="9">
        <v>4</v>
      </c>
      <c r="B18" s="2" t="s">
        <v>22</v>
      </c>
      <c r="C18" s="4"/>
      <c r="D18" s="6"/>
      <c r="E18" s="6"/>
    </row>
    <row r="19" spans="1:5" ht="12.75" customHeight="1">
      <c r="A19" s="4" t="s">
        <v>7</v>
      </c>
      <c r="B19" s="5" t="s">
        <v>205</v>
      </c>
      <c r="C19" s="4"/>
      <c r="D19" s="7">
        <v>116494</v>
      </c>
      <c r="E19" s="7">
        <v>111550</v>
      </c>
    </row>
    <row r="20" spans="1:5" ht="12.75" customHeight="1">
      <c r="A20" s="4" t="s">
        <v>11</v>
      </c>
      <c r="B20" s="5" t="s">
        <v>23</v>
      </c>
      <c r="C20" s="4"/>
      <c r="D20" s="7"/>
      <c r="E20" s="7"/>
    </row>
    <row r="21" spans="1:5" ht="12.75" customHeight="1">
      <c r="A21" s="4" t="s">
        <v>17</v>
      </c>
      <c r="B21" s="5" t="s">
        <v>24</v>
      </c>
      <c r="C21" s="4"/>
      <c r="D21" s="5"/>
      <c r="E21" s="5"/>
    </row>
    <row r="22" spans="1:5" ht="12.75" customHeight="1">
      <c r="A22" s="4" t="s">
        <v>19</v>
      </c>
      <c r="B22" s="5" t="s">
        <v>25</v>
      </c>
      <c r="C22" s="4"/>
      <c r="D22" s="7"/>
      <c r="E22" s="7"/>
    </row>
    <row r="23" spans="1:5" ht="12.75" customHeight="1">
      <c r="A23" s="4" t="s">
        <v>26</v>
      </c>
      <c r="B23" s="5" t="s">
        <v>27</v>
      </c>
      <c r="C23" s="4"/>
      <c r="D23" s="5"/>
      <c r="E23" s="5"/>
    </row>
    <row r="24" spans="1:5" ht="12.75" customHeight="1">
      <c r="A24" s="4"/>
      <c r="B24" s="8" t="s">
        <v>28</v>
      </c>
      <c r="C24" s="4">
        <v>4</v>
      </c>
      <c r="D24" s="10">
        <f>D19</f>
        <v>116494</v>
      </c>
      <c r="E24" s="10">
        <f>E19</f>
        <v>111550</v>
      </c>
    </row>
    <row r="25" spans="1:5" ht="12.75" customHeight="1">
      <c r="A25" s="9">
        <v>5</v>
      </c>
      <c r="B25" s="2" t="s">
        <v>29</v>
      </c>
      <c r="C25" s="4"/>
      <c r="D25" s="6"/>
      <c r="E25" s="6"/>
    </row>
    <row r="26" spans="1:5" ht="12.75" customHeight="1">
      <c r="A26" s="9">
        <v>6</v>
      </c>
      <c r="B26" s="2" t="s">
        <v>30</v>
      </c>
      <c r="C26" s="4"/>
      <c r="D26" s="5"/>
      <c r="E26" s="5"/>
    </row>
    <row r="27" spans="1:5" ht="12.75" customHeight="1">
      <c r="A27" s="9">
        <v>7</v>
      </c>
      <c r="B27" s="2" t="s">
        <v>31</v>
      </c>
      <c r="C27" s="5"/>
      <c r="D27" s="5"/>
      <c r="E27" s="5"/>
    </row>
    <row r="28" spans="1:5" ht="12.75" customHeight="1">
      <c r="A28" s="9"/>
      <c r="B28" s="2" t="s">
        <v>32</v>
      </c>
      <c r="C28" s="5"/>
      <c r="D28" s="6">
        <f>D6+D17+D24</f>
        <v>121160767</v>
      </c>
      <c r="E28" s="6">
        <f>E6+E17+E24</f>
        <v>114166666</v>
      </c>
    </row>
    <row r="29" spans="1:5" ht="12.75" customHeight="1">
      <c r="A29" s="9" t="s">
        <v>33</v>
      </c>
      <c r="B29" s="2" t="s">
        <v>34</v>
      </c>
      <c r="C29" s="5"/>
      <c r="D29" s="6"/>
      <c r="E29" s="6"/>
    </row>
    <row r="30" spans="1:5" ht="12.75" customHeight="1">
      <c r="A30" s="9">
        <v>1</v>
      </c>
      <c r="B30" s="2" t="s">
        <v>35</v>
      </c>
      <c r="C30" s="5"/>
      <c r="D30" s="2"/>
      <c r="E30" s="2"/>
    </row>
    <row r="31" spans="1:5" ht="12.75" customHeight="1">
      <c r="A31" s="4" t="s">
        <v>7</v>
      </c>
      <c r="B31" s="5" t="s">
        <v>36</v>
      </c>
      <c r="C31" s="5"/>
      <c r="D31" s="5"/>
      <c r="E31" s="5"/>
    </row>
    <row r="32" spans="1:5" ht="12.75" customHeight="1">
      <c r="A32" s="4" t="s">
        <v>11</v>
      </c>
      <c r="B32" s="5" t="s">
        <v>37</v>
      </c>
      <c r="C32" s="5"/>
      <c r="D32" s="5"/>
      <c r="E32" s="5"/>
    </row>
    <row r="33" spans="1:5" ht="12.75" customHeight="1">
      <c r="A33" s="4" t="s">
        <v>17</v>
      </c>
      <c r="B33" s="5" t="s">
        <v>38</v>
      </c>
      <c r="C33" s="5"/>
      <c r="D33" s="5"/>
      <c r="E33" s="5"/>
    </row>
    <row r="34" spans="1:5" ht="12.75" customHeight="1">
      <c r="A34" s="4" t="s">
        <v>19</v>
      </c>
      <c r="B34" s="5" t="s">
        <v>39</v>
      </c>
      <c r="C34" s="5"/>
      <c r="D34" s="5"/>
      <c r="E34" s="5"/>
    </row>
    <row r="35" spans="1:5" ht="12.75" customHeight="1">
      <c r="A35" s="4"/>
      <c r="B35" s="8" t="s">
        <v>40</v>
      </c>
      <c r="C35" s="5"/>
      <c r="D35" s="5"/>
      <c r="E35" s="5"/>
    </row>
    <row r="36" spans="1:5" ht="12.75" customHeight="1">
      <c r="A36" s="9">
        <v>2</v>
      </c>
      <c r="B36" s="2" t="s">
        <v>41</v>
      </c>
      <c r="C36" s="5">
        <v>5</v>
      </c>
      <c r="D36" s="6">
        <f>D37+D38+D39+D40</f>
        <v>39323143</v>
      </c>
      <c r="E36" s="6">
        <f>E37+E38+E39+E40</f>
        <v>41206063</v>
      </c>
    </row>
    <row r="37" spans="1:5" ht="12.75" customHeight="1">
      <c r="A37" s="4" t="s">
        <v>7</v>
      </c>
      <c r="B37" s="5" t="s">
        <v>42</v>
      </c>
      <c r="C37" s="5"/>
      <c r="D37" s="11">
        <v>18996800</v>
      </c>
      <c r="E37" s="11">
        <v>18996800</v>
      </c>
    </row>
    <row r="38" spans="1:5" ht="12.75" customHeight="1">
      <c r="A38" s="4" t="s">
        <v>11</v>
      </c>
      <c r="B38" s="5" t="s">
        <v>43</v>
      </c>
      <c r="C38" s="5"/>
      <c r="D38" s="7">
        <v>16511195</v>
      </c>
      <c r="E38" s="7">
        <v>17380205</v>
      </c>
    </row>
    <row r="39" spans="1:5" ht="12.75" customHeight="1">
      <c r="A39" s="4" t="s">
        <v>17</v>
      </c>
      <c r="B39" s="5" t="s">
        <v>44</v>
      </c>
      <c r="C39" s="5"/>
      <c r="D39" s="7">
        <v>2811767</v>
      </c>
      <c r="E39" s="7">
        <v>3527192</v>
      </c>
    </row>
    <row r="40" spans="1:5" ht="12.75" customHeight="1">
      <c r="A40" s="4" t="s">
        <v>19</v>
      </c>
      <c r="B40" s="5" t="s">
        <v>45</v>
      </c>
      <c r="C40" s="5"/>
      <c r="D40" s="7">
        <v>1003381</v>
      </c>
      <c r="E40" s="7">
        <v>1301866</v>
      </c>
    </row>
    <row r="41" spans="1:5" ht="12.75" customHeight="1">
      <c r="A41" s="4" t="s">
        <v>26</v>
      </c>
      <c r="B41" s="5" t="s">
        <v>46</v>
      </c>
      <c r="C41" s="5"/>
      <c r="D41" s="7"/>
      <c r="E41" s="7"/>
    </row>
    <row r="42" spans="1:5" ht="12.75" customHeight="1">
      <c r="A42" s="4"/>
      <c r="B42" s="5"/>
      <c r="C42" s="4"/>
      <c r="D42" s="12"/>
      <c r="E42" s="12"/>
    </row>
    <row r="43" spans="1:5" ht="12.75" customHeight="1">
      <c r="A43" s="9">
        <v>3</v>
      </c>
      <c r="B43" s="2" t="s">
        <v>47</v>
      </c>
      <c r="C43" s="5"/>
      <c r="D43" s="6"/>
      <c r="E43" s="6"/>
    </row>
    <row r="44" spans="1:5" ht="12.75" customHeight="1">
      <c r="A44" s="9">
        <v>4</v>
      </c>
      <c r="B44" s="2" t="s">
        <v>48</v>
      </c>
      <c r="C44" s="5"/>
      <c r="D44" s="5"/>
      <c r="E44" s="5"/>
    </row>
    <row r="45" spans="1:5" ht="12.75" customHeight="1">
      <c r="A45" s="4" t="s">
        <v>7</v>
      </c>
      <c r="B45" s="5" t="s">
        <v>49</v>
      </c>
      <c r="C45" s="5"/>
      <c r="D45" s="5"/>
      <c r="E45" s="5"/>
    </row>
    <row r="46" spans="1:5" ht="12.75" customHeight="1">
      <c r="A46" s="4" t="s">
        <v>11</v>
      </c>
      <c r="B46" s="5" t="s">
        <v>50</v>
      </c>
      <c r="C46" s="5"/>
      <c r="D46" s="5"/>
      <c r="E46" s="5"/>
    </row>
    <row r="47" spans="1:5" ht="12.75" customHeight="1">
      <c r="A47" s="4" t="s">
        <v>17</v>
      </c>
      <c r="B47" s="5" t="s">
        <v>51</v>
      </c>
      <c r="C47" s="5"/>
      <c r="D47" s="5"/>
      <c r="E47" s="5"/>
    </row>
    <row r="48" spans="1:5" ht="12.75" customHeight="1">
      <c r="A48" s="4"/>
      <c r="B48" s="8" t="s">
        <v>28</v>
      </c>
      <c r="C48" s="5"/>
      <c r="D48" s="5"/>
      <c r="E48" s="5"/>
    </row>
    <row r="49" spans="1:5" ht="12.75" customHeight="1">
      <c r="A49" s="9">
        <v>5</v>
      </c>
      <c r="B49" s="2" t="s">
        <v>52</v>
      </c>
      <c r="C49" s="5"/>
      <c r="D49" s="5"/>
      <c r="E49" s="5"/>
    </row>
    <row r="50" spans="1:5" ht="12.75" customHeight="1">
      <c r="A50" s="9">
        <v>6</v>
      </c>
      <c r="B50" s="2" t="s">
        <v>53</v>
      </c>
      <c r="C50" s="5"/>
      <c r="D50" s="5"/>
      <c r="E50" s="5"/>
    </row>
    <row r="51" spans="1:5" ht="12.75" customHeight="1">
      <c r="A51" s="9">
        <v>7</v>
      </c>
      <c r="B51" s="2" t="s">
        <v>54</v>
      </c>
      <c r="C51" s="5"/>
      <c r="D51" s="5"/>
      <c r="E51" s="5"/>
    </row>
    <row r="52" spans="1:5" ht="12.75" customHeight="1">
      <c r="A52" s="9"/>
      <c r="B52" s="2" t="s">
        <v>55</v>
      </c>
      <c r="C52" s="5"/>
      <c r="D52" s="5"/>
      <c r="E52" s="5"/>
    </row>
    <row r="53" spans="1:5" ht="12.75" customHeight="1">
      <c r="A53" s="9"/>
      <c r="B53" s="2" t="s">
        <v>56</v>
      </c>
      <c r="C53" s="5"/>
      <c r="D53" s="12">
        <f>D28+D36</f>
        <v>160483910</v>
      </c>
      <c r="E53" s="12">
        <f>E36+E28</f>
        <v>155372729</v>
      </c>
    </row>
    <row r="54" spans="1:5" ht="12.75" customHeight="1">
      <c r="A54" s="4"/>
      <c r="B54" s="5"/>
      <c r="C54" s="5"/>
      <c r="D54" s="6"/>
      <c r="E54" s="6"/>
    </row>
    <row r="55" spans="1:5" ht="12.75" customHeight="1">
      <c r="A55" s="39"/>
      <c r="B55" s="30"/>
      <c r="C55" s="30"/>
      <c r="D55" s="41"/>
      <c r="E55" s="41"/>
    </row>
    <row r="56" spans="1:5" ht="12.75" customHeight="1">
      <c r="A56" s="39"/>
      <c r="B56" s="30"/>
      <c r="C56" s="30"/>
      <c r="D56" s="41"/>
      <c r="E56" s="41"/>
    </row>
    <row r="57" spans="1:5" ht="12.75" customHeight="1">
      <c r="A57" s="39"/>
      <c r="B57" s="30"/>
      <c r="C57" s="30"/>
      <c r="D57" s="41"/>
      <c r="E57" s="41"/>
    </row>
    <row r="58" spans="1:5" ht="12.75" customHeight="1">
      <c r="A58" s="39"/>
      <c r="B58" s="30"/>
      <c r="C58" s="30"/>
      <c r="D58" s="41"/>
      <c r="E58" s="41"/>
    </row>
    <row r="59" spans="1:5" ht="12.75" customHeight="1">
      <c r="A59" s="13"/>
      <c r="B59" s="14"/>
      <c r="C59" s="14"/>
      <c r="D59" s="14"/>
      <c r="E59" s="14"/>
    </row>
    <row r="60" spans="1:5" ht="12.75" customHeight="1">
      <c r="A60" s="13"/>
      <c r="B60" s="14"/>
      <c r="C60" s="14"/>
      <c r="D60" s="14"/>
      <c r="E60" s="14"/>
    </row>
    <row r="61" spans="1:5" ht="12.75" customHeight="1">
      <c r="A61" s="13"/>
      <c r="B61" s="14"/>
      <c r="C61" s="14"/>
      <c r="D61" s="14"/>
      <c r="E61" s="14"/>
    </row>
    <row r="62" spans="1:5" ht="15.75" customHeight="1">
      <c r="A62" s="13"/>
      <c r="B62" s="14"/>
      <c r="C62" s="14"/>
      <c r="D62" s="14"/>
      <c r="E62" s="14"/>
    </row>
    <row r="63" spans="1:5" ht="15.75" customHeight="1">
      <c r="A63" s="42" t="s">
        <v>5</v>
      </c>
      <c r="B63" s="44" t="s">
        <v>209</v>
      </c>
      <c r="C63" s="44" t="s">
        <v>1</v>
      </c>
      <c r="D63" s="2" t="s">
        <v>57</v>
      </c>
      <c r="E63" s="2" t="s">
        <v>57</v>
      </c>
    </row>
    <row r="64" spans="1:5" ht="15.75" customHeight="1">
      <c r="A64" s="43"/>
      <c r="B64" s="45"/>
      <c r="C64" s="45"/>
      <c r="D64" s="2" t="s">
        <v>58</v>
      </c>
      <c r="E64" s="2" t="s">
        <v>165</v>
      </c>
    </row>
    <row r="65" spans="1:5" ht="15.75" customHeight="1">
      <c r="A65" s="9">
        <v>1</v>
      </c>
      <c r="B65" s="2" t="s">
        <v>59</v>
      </c>
      <c r="C65" s="5"/>
      <c r="D65" s="5"/>
      <c r="E65" s="5"/>
    </row>
    <row r="66" spans="1:5" ht="15.75" customHeight="1">
      <c r="A66" s="9">
        <v>2</v>
      </c>
      <c r="B66" s="2" t="s">
        <v>60</v>
      </c>
      <c r="C66" s="5"/>
      <c r="D66" s="5"/>
      <c r="E66" s="5"/>
    </row>
    <row r="67" spans="1:5" ht="15.75" customHeight="1">
      <c r="A67" s="4" t="s">
        <v>7</v>
      </c>
      <c r="B67" s="5" t="s">
        <v>61</v>
      </c>
      <c r="C67" s="5"/>
      <c r="D67" s="5"/>
      <c r="E67" s="5"/>
    </row>
    <row r="68" spans="1:5" ht="15.75" customHeight="1">
      <c r="A68" s="4" t="s">
        <v>11</v>
      </c>
      <c r="B68" s="5" t="s">
        <v>62</v>
      </c>
      <c r="C68" s="5"/>
      <c r="D68" s="5"/>
      <c r="E68" s="5"/>
    </row>
    <row r="69" spans="1:5" ht="15.75" customHeight="1">
      <c r="A69" s="4"/>
      <c r="B69" s="8" t="s">
        <v>63</v>
      </c>
      <c r="C69" s="5"/>
      <c r="D69" s="5"/>
      <c r="E69" s="5"/>
    </row>
    <row r="70" spans="1:5" ht="15.75" customHeight="1">
      <c r="A70" s="9">
        <v>3</v>
      </c>
      <c r="B70" s="9" t="s">
        <v>64</v>
      </c>
      <c r="C70" s="5"/>
      <c r="D70" s="5"/>
      <c r="E70" s="5"/>
    </row>
    <row r="71" spans="1:5" ht="15.75" customHeight="1">
      <c r="A71" s="4" t="s">
        <v>7</v>
      </c>
      <c r="B71" s="5" t="s">
        <v>65</v>
      </c>
      <c r="C71" s="9">
        <v>1</v>
      </c>
      <c r="D71" s="7">
        <v>347942</v>
      </c>
      <c r="E71" s="7">
        <v>2692391</v>
      </c>
    </row>
    <row r="72" spans="1:5" ht="15.75" customHeight="1">
      <c r="A72" s="4" t="s">
        <v>11</v>
      </c>
      <c r="B72" s="5" t="s">
        <v>66</v>
      </c>
      <c r="C72" s="9"/>
      <c r="D72" s="7"/>
      <c r="E72" s="5"/>
    </row>
    <row r="73" spans="1:5" ht="15.75" customHeight="1">
      <c r="A73" s="4" t="s">
        <v>17</v>
      </c>
      <c r="B73" s="5" t="s">
        <v>214</v>
      </c>
      <c r="C73" s="9">
        <v>2</v>
      </c>
      <c r="D73" s="7">
        <v>188790</v>
      </c>
      <c r="E73" s="7">
        <v>160821</v>
      </c>
    </row>
    <row r="74" spans="1:5" ht="15.75" customHeight="1">
      <c r="A74" s="4" t="s">
        <v>67</v>
      </c>
      <c r="B74" s="5" t="s">
        <v>68</v>
      </c>
      <c r="C74" s="9"/>
      <c r="D74" s="5"/>
      <c r="E74" s="5"/>
    </row>
    <row r="75" spans="1:5" ht="15.75" customHeight="1">
      <c r="A75" s="4" t="s">
        <v>69</v>
      </c>
      <c r="B75" s="5" t="s">
        <v>70</v>
      </c>
      <c r="C75" s="9"/>
      <c r="D75" s="5"/>
      <c r="E75" s="5"/>
    </row>
    <row r="76" spans="1:5" ht="15.75" customHeight="1">
      <c r="A76" s="4"/>
      <c r="B76" s="8" t="s">
        <v>21</v>
      </c>
      <c r="C76" s="9"/>
      <c r="D76" s="6">
        <f>D71+D73</f>
        <v>536732</v>
      </c>
      <c r="E76" s="6">
        <f>E71+E73</f>
        <v>2853212</v>
      </c>
    </row>
    <row r="77" spans="1:5" ht="15.75" customHeight="1">
      <c r="A77" s="9">
        <v>4</v>
      </c>
      <c r="B77" s="2" t="s">
        <v>71</v>
      </c>
      <c r="C77" s="9"/>
      <c r="D77" s="5"/>
      <c r="E77" s="5"/>
    </row>
    <row r="78" spans="1:5" ht="15.75" customHeight="1">
      <c r="A78" s="9">
        <v>5</v>
      </c>
      <c r="B78" s="2" t="s">
        <v>72</v>
      </c>
      <c r="C78" s="9"/>
      <c r="D78" s="5"/>
      <c r="E78" s="5"/>
    </row>
    <row r="79" spans="1:5" ht="15.75" customHeight="1">
      <c r="A79" s="9"/>
      <c r="B79" s="2" t="s">
        <v>73</v>
      </c>
      <c r="C79" s="9"/>
      <c r="D79" s="6">
        <f>D76</f>
        <v>536732</v>
      </c>
      <c r="E79" s="6">
        <f>E76</f>
        <v>2853212</v>
      </c>
    </row>
    <row r="80" spans="1:5" ht="15.75" customHeight="1">
      <c r="A80" s="9" t="s">
        <v>33</v>
      </c>
      <c r="B80" s="2" t="s">
        <v>74</v>
      </c>
      <c r="C80" s="9"/>
      <c r="D80" s="5"/>
      <c r="E80" s="5"/>
    </row>
    <row r="81" spans="1:5" ht="15.75" customHeight="1">
      <c r="A81" s="4" t="s">
        <v>7</v>
      </c>
      <c r="B81" s="5" t="s">
        <v>75</v>
      </c>
      <c r="C81" s="9">
        <v>3</v>
      </c>
      <c r="D81" s="7">
        <v>25123623</v>
      </c>
      <c r="E81" s="7">
        <v>28470851</v>
      </c>
    </row>
    <row r="82" spans="1:5" ht="15.75" customHeight="1">
      <c r="A82" s="4" t="s">
        <v>11</v>
      </c>
      <c r="B82" s="5" t="s">
        <v>76</v>
      </c>
      <c r="C82" s="9"/>
      <c r="D82" s="5"/>
      <c r="E82" s="5"/>
    </row>
    <row r="83" spans="1:5" ht="15.75" customHeight="1">
      <c r="A83" s="4"/>
      <c r="B83" s="8" t="s">
        <v>77</v>
      </c>
      <c r="C83" s="9"/>
      <c r="D83" s="6">
        <f>D81</f>
        <v>25123623</v>
      </c>
      <c r="E83" s="6">
        <f>E81</f>
        <v>28470851</v>
      </c>
    </row>
    <row r="84" spans="1:5" ht="15.75" customHeight="1">
      <c r="A84" s="9">
        <v>2</v>
      </c>
      <c r="B84" s="2" t="s">
        <v>78</v>
      </c>
      <c r="C84" s="9"/>
      <c r="D84" s="5"/>
      <c r="E84" s="5"/>
    </row>
    <row r="85" spans="1:5" ht="15.75" customHeight="1">
      <c r="A85" s="9">
        <v>3</v>
      </c>
      <c r="B85" s="2" t="s">
        <v>79</v>
      </c>
      <c r="C85" s="9"/>
      <c r="D85" s="5"/>
      <c r="E85" s="5"/>
    </row>
    <row r="86" spans="1:5" ht="15.75" customHeight="1">
      <c r="A86" s="9">
        <v>4</v>
      </c>
      <c r="B86" s="2" t="s">
        <v>71</v>
      </c>
      <c r="C86" s="9">
        <v>4</v>
      </c>
      <c r="D86" s="6">
        <v>3093240</v>
      </c>
      <c r="E86" s="6">
        <v>2989927</v>
      </c>
    </row>
    <row r="87" spans="1:5" ht="15.75" customHeight="1">
      <c r="A87" s="9"/>
      <c r="B87" s="2" t="s">
        <v>80</v>
      </c>
      <c r="C87" s="9"/>
      <c r="D87" s="6">
        <f>D83+D86</f>
        <v>28216863</v>
      </c>
      <c r="E87" s="6">
        <f>E83+E86</f>
        <v>31460778</v>
      </c>
    </row>
    <row r="88" spans="1:5" ht="15.75" customHeight="1">
      <c r="A88" s="9"/>
      <c r="B88" s="2" t="s">
        <v>81</v>
      </c>
      <c r="C88" s="9"/>
      <c r="D88" s="6">
        <f>D79+D87</f>
        <v>28753595</v>
      </c>
      <c r="E88" s="6">
        <f>E87+E76</f>
        <v>34313990</v>
      </c>
    </row>
    <row r="89" spans="1:5" ht="15.75" customHeight="1">
      <c r="A89" s="9" t="s">
        <v>82</v>
      </c>
      <c r="B89" s="2" t="s">
        <v>83</v>
      </c>
      <c r="C89" s="9"/>
      <c r="D89" s="5"/>
      <c r="E89" s="5"/>
    </row>
    <row r="90" spans="1:5" ht="15.75" customHeight="1">
      <c r="A90" s="46">
        <v>1</v>
      </c>
      <c r="B90" s="15" t="s">
        <v>167</v>
      </c>
      <c r="C90" s="47"/>
      <c r="D90" s="42"/>
      <c r="E90" s="42"/>
    </row>
    <row r="91" spans="1:5" ht="15.75" customHeight="1" thickBot="1">
      <c r="A91" s="46"/>
      <c r="B91" s="16" t="s">
        <v>166</v>
      </c>
      <c r="C91" s="47"/>
      <c r="D91" s="43"/>
      <c r="E91" s="43"/>
    </row>
    <row r="92" spans="1:5" ht="15.75" customHeight="1" thickTop="1">
      <c r="A92" s="46">
        <v>2</v>
      </c>
      <c r="B92" s="15" t="s">
        <v>96</v>
      </c>
      <c r="C92" s="5"/>
      <c r="D92" s="5"/>
      <c r="E92" s="5"/>
    </row>
    <row r="93" spans="1:5" ht="15.75" customHeight="1" thickBot="1">
      <c r="A93" s="46"/>
      <c r="B93" s="16" t="s">
        <v>95</v>
      </c>
      <c r="C93" s="5"/>
      <c r="D93" s="5"/>
      <c r="E93" s="5"/>
    </row>
    <row r="94" spans="1:5" ht="15.75" customHeight="1" thickTop="1">
      <c r="A94" s="3">
        <v>3</v>
      </c>
      <c r="B94" s="17" t="s">
        <v>84</v>
      </c>
      <c r="C94" s="5"/>
      <c r="D94" s="6">
        <v>119877360</v>
      </c>
      <c r="E94" s="6">
        <v>112458240</v>
      </c>
    </row>
    <row r="95" spans="1:5" ht="15.75" customHeight="1">
      <c r="A95" s="9">
        <v>4</v>
      </c>
      <c r="B95" s="2" t="s">
        <v>85</v>
      </c>
      <c r="C95" s="5"/>
      <c r="D95" s="5"/>
      <c r="E95" s="5"/>
    </row>
    <row r="96" spans="1:5" ht="15.75" customHeight="1">
      <c r="A96" s="9">
        <v>5</v>
      </c>
      <c r="B96" s="2" t="s">
        <v>86</v>
      </c>
      <c r="C96" s="5"/>
      <c r="D96" s="5"/>
      <c r="E96" s="5"/>
    </row>
    <row r="97" spans="1:5" ht="15.75" customHeight="1">
      <c r="A97" s="9">
        <v>6</v>
      </c>
      <c r="B97" s="2" t="s">
        <v>87</v>
      </c>
      <c r="C97" s="5"/>
      <c r="D97" s="5"/>
      <c r="E97" s="5"/>
    </row>
    <row r="98" spans="1:5" ht="15.75" customHeight="1">
      <c r="A98" s="9">
        <v>7</v>
      </c>
      <c r="B98" s="2" t="s">
        <v>88</v>
      </c>
      <c r="C98" s="5"/>
      <c r="D98" s="5"/>
      <c r="E98" s="5"/>
    </row>
    <row r="99" spans="1:5" ht="15.75" customHeight="1">
      <c r="A99" s="9">
        <v>8</v>
      </c>
      <c r="B99" s="2" t="s">
        <v>89</v>
      </c>
      <c r="C99" s="5"/>
      <c r="D99" s="11">
        <v>1181379</v>
      </c>
      <c r="E99" s="11">
        <v>822222</v>
      </c>
    </row>
    <row r="100" spans="1:5" ht="15.75" customHeight="1">
      <c r="A100" s="9">
        <v>9</v>
      </c>
      <c r="B100" s="2" t="s">
        <v>90</v>
      </c>
      <c r="C100" s="5"/>
      <c r="D100" s="5"/>
      <c r="E100" s="5"/>
    </row>
    <row r="101" spans="1:5" ht="15.75" customHeight="1">
      <c r="A101" s="9">
        <v>10</v>
      </c>
      <c r="B101" s="2" t="s">
        <v>91</v>
      </c>
      <c r="C101" s="5"/>
      <c r="D101" s="6"/>
      <c r="E101" s="6"/>
    </row>
    <row r="102" spans="1:5" ht="15.75" customHeight="1">
      <c r="A102" s="9"/>
      <c r="B102" s="2" t="s">
        <v>92</v>
      </c>
      <c r="C102" s="5"/>
      <c r="D102" s="7">
        <v>10671576</v>
      </c>
      <c r="E102" s="7">
        <v>7778277</v>
      </c>
    </row>
    <row r="103" spans="1:5" ht="15.75" customHeight="1">
      <c r="A103" s="9"/>
      <c r="B103" s="2" t="s">
        <v>93</v>
      </c>
      <c r="C103" s="5"/>
      <c r="D103" s="6">
        <f>D94+D99+D102</f>
        <v>131730315</v>
      </c>
      <c r="E103" s="6">
        <f>E94+E99+E102</f>
        <v>121058739</v>
      </c>
    </row>
    <row r="104" spans="1:5" ht="15.75" customHeight="1">
      <c r="A104" s="2"/>
      <c r="B104" s="2" t="s">
        <v>94</v>
      </c>
      <c r="C104" s="5"/>
      <c r="D104" s="6">
        <f>D88+D103</f>
        <v>160483910</v>
      </c>
      <c r="E104" s="6">
        <f>E88+E103</f>
        <v>155372729</v>
      </c>
    </row>
    <row r="105" spans="1:5" ht="15.75" customHeight="1">
      <c r="A105" s="1"/>
      <c r="B105" s="1"/>
      <c r="C105" s="1"/>
      <c r="D105" s="1"/>
      <c r="E105" s="1"/>
    </row>
    <row r="106" spans="1:5" ht="15.75" customHeight="1">
      <c r="A106" s="1"/>
      <c r="B106" s="1"/>
      <c r="C106" s="1"/>
      <c r="D106" s="1"/>
      <c r="E106" s="1"/>
    </row>
    <row r="107" spans="1:5" ht="15.75" customHeight="1">
      <c r="A107" s="1"/>
      <c r="B107" s="1"/>
      <c r="C107" s="1"/>
      <c r="D107" s="1"/>
      <c r="E107" s="1"/>
    </row>
    <row r="108" spans="1:5" ht="15.75" customHeight="1">
      <c r="A108" s="1"/>
      <c r="B108" s="1"/>
      <c r="C108" s="1"/>
      <c r="D108" s="1"/>
      <c r="E108" s="1"/>
    </row>
    <row r="109" spans="1:5" ht="15.75" customHeight="1">
      <c r="A109" s="1"/>
      <c r="B109" s="1"/>
      <c r="C109" s="1"/>
      <c r="D109" s="1"/>
      <c r="E109" s="1"/>
    </row>
    <row r="110" spans="1:5" ht="15.75" customHeight="1">
      <c r="A110" s="1"/>
      <c r="B110" s="1"/>
      <c r="C110" s="1"/>
      <c r="D110" s="1"/>
      <c r="E110" s="1"/>
    </row>
    <row r="111" spans="1:5" ht="15.75" customHeight="1">
      <c r="A111" s="1"/>
      <c r="B111" s="1"/>
      <c r="C111" s="1"/>
      <c r="D111" s="1"/>
      <c r="E111" s="1"/>
    </row>
    <row r="112" spans="1:5" ht="15.75" customHeight="1">
      <c r="A112" s="1"/>
      <c r="B112" s="1"/>
      <c r="C112" s="1"/>
      <c r="D112" s="1"/>
      <c r="E112" s="1"/>
    </row>
    <row r="113" spans="1:5" ht="15.75" customHeight="1">
      <c r="A113" s="1"/>
      <c r="B113" s="1"/>
      <c r="C113" s="1"/>
      <c r="D113" s="1"/>
      <c r="E113" s="1"/>
    </row>
    <row r="114" spans="1:5" ht="15.75" customHeight="1">
      <c r="A114" s="1"/>
      <c r="B114" s="1"/>
      <c r="C114" s="1"/>
      <c r="D114" s="1"/>
      <c r="E114" s="1"/>
    </row>
    <row r="115" spans="1:5" ht="15.75" customHeight="1">
      <c r="A115" s="1"/>
      <c r="B115" s="1"/>
      <c r="C115" s="1"/>
      <c r="D115" s="1"/>
      <c r="E115" s="1"/>
    </row>
    <row r="116" spans="1:5" ht="15.75" customHeight="1">
      <c r="A116" s="1"/>
      <c r="B116" s="1"/>
      <c r="C116" s="1"/>
      <c r="D116" s="1"/>
      <c r="E116" s="1"/>
    </row>
  </sheetData>
  <sheetProtection/>
  <mergeCells count="10">
    <mergeCell ref="A3:A4"/>
    <mergeCell ref="B3:B4"/>
    <mergeCell ref="A63:A64"/>
    <mergeCell ref="B63:B64"/>
    <mergeCell ref="E90:E91"/>
    <mergeCell ref="A92:A93"/>
    <mergeCell ref="C63:C64"/>
    <mergeCell ref="A90:A91"/>
    <mergeCell ref="C90:C91"/>
    <mergeCell ref="D90:D91"/>
  </mergeCells>
  <printOptions/>
  <pageMargins left="0" right="0" top="0.984251968503937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6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4.421875" style="14" customWidth="1"/>
    <col min="2" max="2" width="53.57421875" style="14" customWidth="1"/>
    <col min="3" max="3" width="10.28125" style="14" customWidth="1"/>
    <col min="4" max="4" width="16.28125" style="14" customWidth="1"/>
    <col min="5" max="5" width="14.57421875" style="14" customWidth="1"/>
    <col min="6" max="16384" width="9.140625" style="14" customWidth="1"/>
  </cols>
  <sheetData>
    <row r="3" spans="1:5" ht="15.75" customHeight="1">
      <c r="A3" s="60" t="s">
        <v>210</v>
      </c>
      <c r="B3" s="61"/>
      <c r="C3" s="61"/>
      <c r="D3" s="61"/>
      <c r="E3" s="62"/>
    </row>
    <row r="4" spans="1:5" ht="15.75" customHeight="1">
      <c r="A4" s="60" t="s">
        <v>97</v>
      </c>
      <c r="B4" s="61"/>
      <c r="C4" s="61"/>
      <c r="D4" s="61"/>
      <c r="E4" s="62"/>
    </row>
    <row r="5" spans="1:5" ht="15.75" customHeight="1">
      <c r="A5" s="42"/>
      <c r="B5" s="42" t="s">
        <v>98</v>
      </c>
      <c r="C5" s="5" t="s">
        <v>99</v>
      </c>
      <c r="D5" s="5" t="s">
        <v>100</v>
      </c>
      <c r="E5" s="5" t="s">
        <v>100</v>
      </c>
    </row>
    <row r="6" spans="1:5" ht="15.75" customHeight="1">
      <c r="A6" s="43"/>
      <c r="B6" s="43"/>
      <c r="C6" s="5" t="s">
        <v>101</v>
      </c>
      <c r="D6" s="5" t="s">
        <v>102</v>
      </c>
      <c r="E6" s="5" t="s">
        <v>168</v>
      </c>
    </row>
    <row r="7" spans="1:5" ht="15.75" customHeight="1">
      <c r="A7" s="4">
        <v>1</v>
      </c>
      <c r="B7" s="5" t="s">
        <v>103</v>
      </c>
      <c r="C7" s="4">
        <v>1</v>
      </c>
      <c r="D7" s="18">
        <v>28948250</v>
      </c>
      <c r="E7" s="18">
        <v>29227679</v>
      </c>
    </row>
    <row r="8" spans="1:5" ht="15.75" customHeight="1">
      <c r="A8" s="42">
        <v>2</v>
      </c>
      <c r="B8" s="54" t="s">
        <v>104</v>
      </c>
      <c r="C8" s="42"/>
      <c r="D8" s="56"/>
      <c r="E8" s="56">
        <v>1406709</v>
      </c>
    </row>
    <row r="9" spans="1:5" ht="15.75" customHeight="1">
      <c r="A9" s="43"/>
      <c r="B9" s="55"/>
      <c r="C9" s="43"/>
      <c r="D9" s="57"/>
      <c r="E9" s="57"/>
    </row>
    <row r="10" spans="1:5" ht="15.75" customHeight="1">
      <c r="A10" s="42">
        <v>3</v>
      </c>
      <c r="B10" s="20" t="s">
        <v>172</v>
      </c>
      <c r="C10" s="42"/>
      <c r="D10" s="56"/>
      <c r="E10" s="56">
        <v>-3589352</v>
      </c>
    </row>
    <row r="11" spans="1:5" ht="15.75" customHeight="1">
      <c r="A11" s="43"/>
      <c r="B11" s="21" t="s">
        <v>171</v>
      </c>
      <c r="C11" s="43"/>
      <c r="D11" s="57"/>
      <c r="E11" s="57"/>
    </row>
    <row r="12" spans="1:5" ht="15.75" customHeight="1">
      <c r="A12" s="42">
        <v>4</v>
      </c>
      <c r="B12" s="20" t="s">
        <v>170</v>
      </c>
      <c r="C12" s="42"/>
      <c r="D12" s="58"/>
      <c r="E12" s="50"/>
    </row>
    <row r="13" spans="1:5" ht="15.75" customHeight="1">
      <c r="A13" s="43"/>
      <c r="B13" s="21" t="s">
        <v>169</v>
      </c>
      <c r="C13" s="43"/>
      <c r="D13" s="59"/>
      <c r="E13" s="51"/>
    </row>
    <row r="14" spans="1:5" ht="15.75" customHeight="1">
      <c r="A14" s="4">
        <v>5</v>
      </c>
      <c r="B14" s="5" t="s">
        <v>105</v>
      </c>
      <c r="C14" s="4"/>
      <c r="D14" s="18"/>
      <c r="E14" s="18">
        <v>-1832936</v>
      </c>
    </row>
    <row r="15" spans="1:5" ht="15.75" customHeight="1">
      <c r="A15" s="42">
        <v>6</v>
      </c>
      <c r="B15" s="54" t="s">
        <v>106</v>
      </c>
      <c r="C15" s="42">
        <v>2</v>
      </c>
      <c r="D15" s="48">
        <v>-8491266</v>
      </c>
      <c r="E15" s="48">
        <v>-8172079</v>
      </c>
    </row>
    <row r="16" spans="1:5" ht="15.75" customHeight="1">
      <c r="A16" s="43"/>
      <c r="B16" s="55"/>
      <c r="C16" s="43"/>
      <c r="D16" s="49"/>
      <c r="E16" s="49"/>
    </row>
    <row r="17" spans="1:5" ht="15.75" customHeight="1">
      <c r="A17" s="4">
        <v>7</v>
      </c>
      <c r="B17" s="2" t="s">
        <v>107</v>
      </c>
      <c r="C17" s="9"/>
      <c r="D17" s="22">
        <f>D18+D20</f>
        <v>-6604335</v>
      </c>
      <c r="E17" s="22">
        <f>E18+E20</f>
        <v>-6852404</v>
      </c>
    </row>
    <row r="18" spans="1:5" ht="15.75" customHeight="1">
      <c r="A18" s="42">
        <v>8</v>
      </c>
      <c r="B18" s="54" t="s">
        <v>108</v>
      </c>
      <c r="C18" s="42"/>
      <c r="D18" s="48">
        <v>-5902594</v>
      </c>
      <c r="E18" s="48">
        <v>-6197212</v>
      </c>
    </row>
    <row r="19" spans="1:5" ht="15.75" customHeight="1">
      <c r="A19" s="43"/>
      <c r="B19" s="55"/>
      <c r="C19" s="43"/>
      <c r="D19" s="49"/>
      <c r="E19" s="49"/>
    </row>
    <row r="20" spans="1:5" ht="15.75" customHeight="1">
      <c r="A20" s="42">
        <v>9</v>
      </c>
      <c r="B20" s="54" t="s">
        <v>109</v>
      </c>
      <c r="C20" s="42"/>
      <c r="D20" s="48">
        <v>-701741</v>
      </c>
      <c r="E20" s="48">
        <v>-655192</v>
      </c>
    </row>
    <row r="21" spans="1:5" ht="15.75" customHeight="1">
      <c r="A21" s="43"/>
      <c r="B21" s="55"/>
      <c r="C21" s="43"/>
      <c r="D21" s="49"/>
      <c r="E21" s="49"/>
    </row>
    <row r="22" spans="1:5" ht="15.75" customHeight="1">
      <c r="A22" s="42">
        <v>10</v>
      </c>
      <c r="B22" s="54" t="s">
        <v>110</v>
      </c>
      <c r="C22" s="42"/>
      <c r="D22" s="48"/>
      <c r="E22" s="50"/>
    </row>
    <row r="23" spans="1:5" ht="15.75" customHeight="1">
      <c r="A23" s="43"/>
      <c r="B23" s="55"/>
      <c r="C23" s="43"/>
      <c r="D23" s="49"/>
      <c r="E23" s="51"/>
    </row>
    <row r="24" spans="1:5" ht="15.75" customHeight="1">
      <c r="A24" s="4">
        <v>11</v>
      </c>
      <c r="B24" s="5" t="s">
        <v>111</v>
      </c>
      <c r="C24" s="4">
        <v>3</v>
      </c>
      <c r="D24" s="18">
        <v>-1871038</v>
      </c>
      <c r="E24" s="18">
        <v>-2126581</v>
      </c>
    </row>
    <row r="25" spans="1:5" ht="15.75" customHeight="1">
      <c r="A25" s="4">
        <v>12</v>
      </c>
      <c r="B25" s="9" t="s">
        <v>112</v>
      </c>
      <c r="C25" s="4"/>
      <c r="D25" s="22">
        <f>D15+D17+D24</f>
        <v>-16966639</v>
      </c>
      <c r="E25" s="22">
        <f>E10+E14+E15+E17+E24</f>
        <v>-22573352</v>
      </c>
    </row>
    <row r="26" spans="1:5" ht="15.75" customHeight="1">
      <c r="A26" s="4">
        <v>13</v>
      </c>
      <c r="B26" s="2" t="s">
        <v>113</v>
      </c>
      <c r="C26" s="4"/>
      <c r="D26" s="22">
        <f>D7+D25</f>
        <v>11981611</v>
      </c>
      <c r="E26" s="22">
        <f>E7+E8+E25</f>
        <v>8061036</v>
      </c>
    </row>
    <row r="27" spans="1:5" ht="15.75" customHeight="1">
      <c r="A27" s="47">
        <v>14</v>
      </c>
      <c r="B27" s="23" t="s">
        <v>174</v>
      </c>
      <c r="C27" s="42"/>
      <c r="D27" s="48"/>
      <c r="E27" s="50"/>
    </row>
    <row r="28" spans="1:5" ht="15.75" customHeight="1" thickBot="1">
      <c r="A28" s="47"/>
      <c r="B28" s="24" t="s">
        <v>173</v>
      </c>
      <c r="C28" s="43"/>
      <c r="D28" s="49"/>
      <c r="E28" s="51"/>
    </row>
    <row r="29" spans="1:5" ht="15.75" customHeight="1">
      <c r="A29" s="47">
        <v>15</v>
      </c>
      <c r="B29" s="25" t="s">
        <v>176</v>
      </c>
      <c r="C29" s="47"/>
      <c r="D29" s="48"/>
      <c r="E29" s="50"/>
    </row>
    <row r="30" spans="1:5" ht="15.75" customHeight="1" thickBot="1">
      <c r="A30" s="47"/>
      <c r="B30" s="26" t="s">
        <v>175</v>
      </c>
      <c r="C30" s="47"/>
      <c r="D30" s="49"/>
      <c r="E30" s="51"/>
    </row>
    <row r="31" spans="1:5" ht="15.75" customHeight="1" thickBot="1">
      <c r="A31" s="4">
        <v>16</v>
      </c>
      <c r="B31" s="27" t="s">
        <v>114</v>
      </c>
      <c r="C31" s="4"/>
      <c r="D31" s="18"/>
      <c r="E31" s="19"/>
    </row>
    <row r="32" spans="1:5" ht="15.75" customHeight="1">
      <c r="A32" s="47" t="s">
        <v>115</v>
      </c>
      <c r="B32" s="28" t="s">
        <v>114</v>
      </c>
      <c r="C32" s="42"/>
      <c r="D32" s="48"/>
      <c r="E32" s="50"/>
    </row>
    <row r="33" spans="1:5" ht="15.75" customHeight="1" thickBot="1">
      <c r="A33" s="47"/>
      <c r="B33" s="24" t="s">
        <v>177</v>
      </c>
      <c r="C33" s="43"/>
      <c r="D33" s="49"/>
      <c r="E33" s="51"/>
    </row>
    <row r="34" spans="1:5" ht="15.75" customHeight="1">
      <c r="A34" s="4" t="s">
        <v>116</v>
      </c>
      <c r="B34" s="29" t="s">
        <v>117</v>
      </c>
      <c r="C34" s="4"/>
      <c r="D34" s="18">
        <v>-66531</v>
      </c>
      <c r="E34" s="18">
        <v>-47865</v>
      </c>
    </row>
    <row r="35" spans="1:5" ht="15.75" customHeight="1">
      <c r="A35" s="4" t="s">
        <v>118</v>
      </c>
      <c r="B35" s="5" t="s">
        <v>119</v>
      </c>
      <c r="C35" s="4">
        <v>4</v>
      </c>
      <c r="D35" s="18">
        <v>-32408</v>
      </c>
      <c r="E35" s="18">
        <v>685768</v>
      </c>
    </row>
    <row r="36" spans="1:5" ht="15.75" customHeight="1">
      <c r="A36" s="4" t="s">
        <v>120</v>
      </c>
      <c r="B36" s="5" t="s">
        <v>121</v>
      </c>
      <c r="C36" s="4"/>
      <c r="D36" s="18"/>
      <c r="E36" s="19"/>
    </row>
    <row r="37" spans="1:5" ht="15.75" customHeight="1">
      <c r="A37" s="4">
        <v>17</v>
      </c>
      <c r="B37" s="2" t="s">
        <v>122</v>
      </c>
      <c r="C37" s="9"/>
      <c r="D37" s="22">
        <f>D34+D35</f>
        <v>-98939</v>
      </c>
      <c r="E37" s="22">
        <f>E34+E35+E36</f>
        <v>637903</v>
      </c>
    </row>
    <row r="38" spans="1:5" ht="15.75" customHeight="1">
      <c r="A38" s="4">
        <v>18</v>
      </c>
      <c r="B38" s="2" t="s">
        <v>123</v>
      </c>
      <c r="C38" s="9"/>
      <c r="D38" s="22">
        <v>11882672</v>
      </c>
      <c r="E38" s="22">
        <f>E26+E37</f>
        <v>8698939</v>
      </c>
    </row>
    <row r="39" spans="1:5" ht="15.75" customHeight="1">
      <c r="A39" s="4">
        <v>19</v>
      </c>
      <c r="B39" s="5" t="s">
        <v>124</v>
      </c>
      <c r="C39" s="4">
        <v>5</v>
      </c>
      <c r="D39" s="18">
        <v>228289</v>
      </c>
      <c r="E39" s="18">
        <v>507677</v>
      </c>
    </row>
    <row r="40" spans="1:5" ht="15.75" customHeight="1">
      <c r="A40" s="4">
        <v>20</v>
      </c>
      <c r="B40" s="2" t="s">
        <v>125</v>
      </c>
      <c r="C40" s="9"/>
      <c r="D40" s="22">
        <f>D38+D39</f>
        <v>12110961</v>
      </c>
      <c r="E40" s="22">
        <f>E38+E39</f>
        <v>9206616</v>
      </c>
    </row>
    <row r="41" spans="1:5" ht="15.75" customHeight="1">
      <c r="A41" s="4">
        <v>21</v>
      </c>
      <c r="B41" s="5" t="s">
        <v>126</v>
      </c>
      <c r="C41" s="4"/>
      <c r="D41" s="18">
        <f>D40*10%</f>
        <v>1211096.1</v>
      </c>
      <c r="E41" s="18">
        <v>920662</v>
      </c>
    </row>
    <row r="42" spans="1:5" ht="15.75" customHeight="1">
      <c r="A42" s="4">
        <v>22</v>
      </c>
      <c r="B42" s="2" t="s">
        <v>127</v>
      </c>
      <c r="C42" s="9"/>
      <c r="D42" s="22">
        <f>D38-D41</f>
        <v>10671575.9</v>
      </c>
      <c r="E42" s="22">
        <f>E38-E41</f>
        <v>7778277</v>
      </c>
    </row>
    <row r="43" spans="1:5" ht="15.75" customHeight="1">
      <c r="A43" s="47">
        <v>23</v>
      </c>
      <c r="B43" s="30" t="s">
        <v>179</v>
      </c>
      <c r="C43" s="42"/>
      <c r="D43" s="52"/>
      <c r="E43" s="42"/>
    </row>
    <row r="44" spans="1:5" ht="15.75" customHeight="1">
      <c r="A44" s="47"/>
      <c r="B44" s="30" t="s">
        <v>178</v>
      </c>
      <c r="C44" s="43"/>
      <c r="D44" s="53"/>
      <c r="E44" s="43"/>
    </row>
    <row r="45" spans="1:5" ht="15.75" customHeight="1">
      <c r="A45" s="4">
        <v>24</v>
      </c>
      <c r="B45" s="5" t="s">
        <v>128</v>
      </c>
      <c r="C45" s="5"/>
      <c r="D45" s="31"/>
      <c r="E45" s="5"/>
    </row>
    <row r="46" ht="12.75">
      <c r="A46" s="13"/>
    </row>
  </sheetData>
  <sheetProtection/>
  <mergeCells count="53">
    <mergeCell ref="A3:E3"/>
    <mergeCell ref="A4:E4"/>
    <mergeCell ref="A5:A6"/>
    <mergeCell ref="B5:B6"/>
    <mergeCell ref="E8:E9"/>
    <mergeCell ref="A10:A11"/>
    <mergeCell ref="C10:C11"/>
    <mergeCell ref="D10:D11"/>
    <mergeCell ref="E10:E11"/>
    <mergeCell ref="A8:A9"/>
    <mergeCell ref="B8:B9"/>
    <mergeCell ref="C8:C9"/>
    <mergeCell ref="D8:D9"/>
    <mergeCell ref="A12:A13"/>
    <mergeCell ref="C12:C13"/>
    <mergeCell ref="D12:D13"/>
    <mergeCell ref="E12:E13"/>
    <mergeCell ref="E15:E16"/>
    <mergeCell ref="A18:A19"/>
    <mergeCell ref="B18:B19"/>
    <mergeCell ref="C18:C19"/>
    <mergeCell ref="D18:D19"/>
    <mergeCell ref="E18:E19"/>
    <mergeCell ref="A15:A16"/>
    <mergeCell ref="B15:B16"/>
    <mergeCell ref="C15:C16"/>
    <mergeCell ref="D15:D16"/>
    <mergeCell ref="E20:E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A27:A28"/>
    <mergeCell ref="C27:C28"/>
    <mergeCell ref="D27:D28"/>
    <mergeCell ref="E27:E28"/>
    <mergeCell ref="A29:A30"/>
    <mergeCell ref="C29:C30"/>
    <mergeCell ref="D29:D30"/>
    <mergeCell ref="E29:E30"/>
    <mergeCell ref="A32:A33"/>
    <mergeCell ref="C32:C33"/>
    <mergeCell ref="D32:D33"/>
    <mergeCell ref="E32:E33"/>
    <mergeCell ref="A43:A44"/>
    <mergeCell ref="C43:C44"/>
    <mergeCell ref="D43:D44"/>
    <mergeCell ref="E43:E44"/>
  </mergeCells>
  <printOptions/>
  <pageMargins left="0" right="0" top="0.984251968503937" bottom="0" header="0.5118110236220472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4"/>
  <sheetViews>
    <sheetView zoomScalePageLayoutView="0" workbookViewId="0" topLeftCell="A17">
      <selection activeCell="F29" sqref="F29"/>
    </sheetView>
  </sheetViews>
  <sheetFormatPr defaultColWidth="9.140625" defaultRowHeight="12.75"/>
  <cols>
    <col min="1" max="1" width="53.57421875" style="14" customWidth="1"/>
    <col min="2" max="2" width="19.00390625" style="14" customWidth="1"/>
    <col min="3" max="3" width="18.00390625" style="14" customWidth="1"/>
    <col min="4" max="16384" width="9.140625" style="14" customWidth="1"/>
  </cols>
  <sheetData>
    <row r="2" ht="19.5" customHeight="1"/>
    <row r="3" spans="1:3" ht="19.5" customHeight="1">
      <c r="A3" s="44" t="s">
        <v>211</v>
      </c>
      <c r="B3" s="5" t="s">
        <v>129</v>
      </c>
      <c r="C3" s="5" t="s">
        <v>129</v>
      </c>
    </row>
    <row r="4" spans="1:3" ht="19.5" customHeight="1">
      <c r="A4" s="45"/>
      <c r="B4" s="5" t="s">
        <v>3</v>
      </c>
      <c r="C4" s="5" t="s">
        <v>130</v>
      </c>
    </row>
    <row r="5" spans="1:3" ht="19.5" customHeight="1">
      <c r="A5" s="2" t="s">
        <v>131</v>
      </c>
      <c r="B5" s="5"/>
      <c r="C5" s="5"/>
    </row>
    <row r="6" spans="1:3" ht="19.5" customHeight="1">
      <c r="A6" s="5" t="s">
        <v>132</v>
      </c>
      <c r="B6" s="7">
        <v>29610890</v>
      </c>
      <c r="C6" s="7">
        <v>29809272</v>
      </c>
    </row>
    <row r="7" spans="1:3" ht="19.5" customHeight="1">
      <c r="A7" s="5" t="s">
        <v>133</v>
      </c>
      <c r="B7" s="7">
        <v>-34454028</v>
      </c>
      <c r="C7" s="7">
        <v>-42899083</v>
      </c>
    </row>
    <row r="8" spans="1:3" ht="19.5" customHeight="1">
      <c r="A8" s="5" t="s">
        <v>134</v>
      </c>
      <c r="B8" s="7"/>
      <c r="C8" s="7"/>
    </row>
    <row r="9" spans="1:3" ht="19.5" customHeight="1">
      <c r="A9" s="5" t="s">
        <v>135</v>
      </c>
      <c r="B9" s="7">
        <v>-66739</v>
      </c>
      <c r="C9" s="7">
        <v>-48392</v>
      </c>
    </row>
    <row r="10" spans="1:3" ht="19.5" customHeight="1">
      <c r="A10" s="5" t="s">
        <v>207</v>
      </c>
      <c r="B10" s="7">
        <v>-995612</v>
      </c>
      <c r="C10" s="7">
        <v>-820380</v>
      </c>
    </row>
    <row r="11" spans="1:3" ht="19.5" customHeight="1">
      <c r="A11" s="5" t="s">
        <v>206</v>
      </c>
      <c r="B11" s="40">
        <v>9484320</v>
      </c>
      <c r="C11" s="40">
        <v>70434280</v>
      </c>
    </row>
    <row r="12" spans="1:3" ht="19.5" customHeight="1">
      <c r="A12" s="2" t="s">
        <v>137</v>
      </c>
      <c r="B12" s="6">
        <f>B6+B7+B9+B10+B11</f>
        <v>3578831</v>
      </c>
      <c r="C12" s="6">
        <f>SUM(C6:C11)</f>
        <v>56475697</v>
      </c>
    </row>
    <row r="13" spans="1:3" ht="19.5" customHeight="1">
      <c r="A13" s="5" t="s">
        <v>136</v>
      </c>
      <c r="B13" s="7"/>
      <c r="C13" s="7"/>
    </row>
    <row r="14" spans="1:3" ht="19.5" customHeight="1">
      <c r="A14" s="2" t="s">
        <v>138</v>
      </c>
      <c r="B14" s="7"/>
      <c r="C14" s="7"/>
    </row>
    <row r="15" spans="1:3" ht="19.5" customHeight="1">
      <c r="A15" s="5" t="s">
        <v>139</v>
      </c>
      <c r="B15" s="7"/>
      <c r="C15" s="7"/>
    </row>
    <row r="16" spans="1:3" ht="19.5" customHeight="1">
      <c r="A16" s="5" t="s">
        <v>140</v>
      </c>
      <c r="B16" s="7"/>
      <c r="C16" s="7">
        <v>-334010</v>
      </c>
    </row>
    <row r="17" spans="1:3" ht="19.5" customHeight="1">
      <c r="A17" s="5" t="s">
        <v>141</v>
      </c>
      <c r="B17" s="7"/>
      <c r="C17" s="7"/>
    </row>
    <row r="18" spans="1:3" ht="19.5" customHeight="1">
      <c r="A18" s="5" t="s">
        <v>142</v>
      </c>
      <c r="B18" s="7">
        <v>209</v>
      </c>
      <c r="C18" s="7">
        <v>528</v>
      </c>
    </row>
    <row r="19" spans="1:3" ht="19.5" customHeight="1">
      <c r="A19" s="5" t="s">
        <v>143</v>
      </c>
      <c r="B19" s="7"/>
      <c r="C19" s="7"/>
    </row>
    <row r="20" spans="1:3" ht="19.5" customHeight="1">
      <c r="A20" s="5" t="s">
        <v>144</v>
      </c>
      <c r="B20" s="7">
        <v>56023</v>
      </c>
      <c r="C20" s="7">
        <v>53716</v>
      </c>
    </row>
    <row r="21" spans="1:3" ht="19.5" customHeight="1">
      <c r="A21" s="2" t="s">
        <v>145</v>
      </c>
      <c r="B21" s="6">
        <f>B18+B20</f>
        <v>56232</v>
      </c>
      <c r="C21" s="6">
        <f>SUM(C16:C20)</f>
        <v>-279766</v>
      </c>
    </row>
    <row r="22" spans="1:3" ht="19.5" customHeight="1">
      <c r="A22" s="5" t="s">
        <v>136</v>
      </c>
      <c r="B22" s="7"/>
      <c r="C22" s="7"/>
    </row>
    <row r="23" spans="1:3" ht="19.5" customHeight="1">
      <c r="A23" s="2" t="s">
        <v>146</v>
      </c>
      <c r="B23" s="7"/>
      <c r="C23" s="7"/>
    </row>
    <row r="24" spans="1:3" ht="19.5" customHeight="1">
      <c r="A24" s="5" t="s">
        <v>147</v>
      </c>
      <c r="B24" s="7"/>
      <c r="C24" s="7"/>
    </row>
    <row r="25" spans="1:3" ht="19.5" customHeight="1">
      <c r="A25" s="5" t="s">
        <v>148</v>
      </c>
      <c r="B25" s="7"/>
      <c r="C25" s="7"/>
    </row>
    <row r="26" spans="1:3" ht="19.5" customHeight="1">
      <c r="A26" s="5" t="s">
        <v>149</v>
      </c>
      <c r="B26" s="7"/>
      <c r="C26" s="7"/>
    </row>
    <row r="27" spans="1:3" ht="19.5" customHeight="1">
      <c r="A27" s="5" t="s">
        <v>150</v>
      </c>
      <c r="B27" s="7"/>
      <c r="C27" s="7"/>
    </row>
    <row r="28" spans="1:3" ht="19.5" customHeight="1">
      <c r="A28" s="5" t="s">
        <v>151</v>
      </c>
      <c r="B28" s="7">
        <v>-3347229</v>
      </c>
      <c r="C28" s="7">
        <v>-57448818</v>
      </c>
    </row>
    <row r="29" spans="1:3" ht="19.5" customHeight="1">
      <c r="A29" s="2" t="s">
        <v>152</v>
      </c>
      <c r="B29" s="6">
        <f>B28</f>
        <v>-3347229</v>
      </c>
      <c r="C29" s="6">
        <f>SUM(C28)</f>
        <v>-57448818</v>
      </c>
    </row>
    <row r="30" spans="1:3" ht="19.5" customHeight="1">
      <c r="A30" s="5" t="s">
        <v>136</v>
      </c>
      <c r="B30" s="7"/>
      <c r="C30" s="7"/>
    </row>
    <row r="31" spans="1:3" ht="19.5" customHeight="1">
      <c r="A31" s="2" t="s">
        <v>153</v>
      </c>
      <c r="B31" s="6">
        <f>B12--++B21+B29</f>
        <v>287834</v>
      </c>
      <c r="C31" s="6">
        <f>C12+C21+C29</f>
        <v>-1252887</v>
      </c>
    </row>
    <row r="32" spans="1:3" ht="19.5" customHeight="1">
      <c r="A32" s="2" t="s">
        <v>154</v>
      </c>
      <c r="B32" s="6">
        <v>334651</v>
      </c>
      <c r="C32" s="6">
        <v>1587538</v>
      </c>
    </row>
    <row r="33" spans="1:3" ht="19.5" customHeight="1">
      <c r="A33" s="2" t="s">
        <v>155</v>
      </c>
      <c r="B33" s="6">
        <v>622485</v>
      </c>
      <c r="C33" s="6">
        <f>SUM(C31:C32)</f>
        <v>334651</v>
      </c>
    </row>
    <row r="34" spans="1:3" ht="19.5" customHeight="1">
      <c r="A34" s="5"/>
      <c r="B34" s="5"/>
      <c r="C34" s="32"/>
    </row>
    <row r="35" ht="19.5" customHeight="1"/>
    <row r="36" ht="19.5" customHeight="1"/>
    <row r="37" ht="19.5" customHeight="1"/>
  </sheetData>
  <sheetProtection/>
  <mergeCells count="1">
    <mergeCell ref="A3:A4"/>
  </mergeCells>
  <printOptions/>
  <pageMargins left="0" right="0" top="0.984251968503937" bottom="0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P10" sqref="P10"/>
    </sheetView>
  </sheetViews>
  <sheetFormatPr defaultColWidth="9.140625" defaultRowHeight="24.75" customHeight="1"/>
  <cols>
    <col min="1" max="1" width="29.8515625" style="14" customWidth="1"/>
    <col min="2" max="2" width="12.8515625" style="14" customWidth="1"/>
    <col min="3" max="3" width="10.7109375" style="14" customWidth="1"/>
    <col min="4" max="4" width="10.8515625" style="14" customWidth="1"/>
    <col min="5" max="5" width="16.57421875" style="14" customWidth="1"/>
    <col min="6" max="6" width="13.421875" style="14" customWidth="1"/>
    <col min="7" max="7" width="10.140625" style="14" customWidth="1"/>
    <col min="8" max="8" width="12.7109375" style="14" customWidth="1"/>
    <col min="9" max="9" width="11.57421875" style="14" customWidth="1"/>
    <col min="10" max="10" width="12.57421875" style="14" customWidth="1"/>
    <col min="11" max="11" width="5.7109375" style="14" customWidth="1"/>
    <col min="12" max="16384" width="9.140625" style="14" customWidth="1"/>
  </cols>
  <sheetData>
    <row r="2" spans="1:11" ht="24.75" customHeight="1">
      <c r="A2" s="33"/>
      <c r="B2" s="46" t="s">
        <v>156</v>
      </c>
      <c r="C2" s="46"/>
      <c r="D2" s="46"/>
      <c r="E2" s="46"/>
      <c r="F2" s="46"/>
      <c r="G2" s="46"/>
      <c r="H2" s="46"/>
      <c r="I2" s="46"/>
      <c r="J2" s="5" t="s">
        <v>201</v>
      </c>
      <c r="K2" s="47" t="s">
        <v>157</v>
      </c>
    </row>
    <row r="3" spans="1:11" ht="24.75" customHeight="1">
      <c r="A3" s="33"/>
      <c r="B3" s="4" t="s">
        <v>83</v>
      </c>
      <c r="C3" s="34" t="s">
        <v>192</v>
      </c>
      <c r="D3" s="4" t="s">
        <v>194</v>
      </c>
      <c r="E3" s="5" t="s">
        <v>196</v>
      </c>
      <c r="F3" s="4" t="s">
        <v>203</v>
      </c>
      <c r="G3" s="4" t="s">
        <v>198</v>
      </c>
      <c r="H3" s="4" t="s">
        <v>200</v>
      </c>
      <c r="I3" s="4" t="s">
        <v>157</v>
      </c>
      <c r="J3" s="5" t="s">
        <v>202</v>
      </c>
      <c r="K3" s="47"/>
    </row>
    <row r="4" spans="1:11" ht="24.75" customHeight="1">
      <c r="A4" s="33"/>
      <c r="B4" s="4" t="s">
        <v>190</v>
      </c>
      <c r="C4" s="4" t="s">
        <v>191</v>
      </c>
      <c r="D4" s="5" t="s">
        <v>193</v>
      </c>
      <c r="E4" s="5" t="s">
        <v>195</v>
      </c>
      <c r="F4" s="5" t="s">
        <v>204</v>
      </c>
      <c r="G4" s="5" t="s">
        <v>197</v>
      </c>
      <c r="H4" s="5" t="s">
        <v>199</v>
      </c>
      <c r="I4" s="5"/>
      <c r="J4" s="5"/>
      <c r="K4" s="5"/>
    </row>
    <row r="5" spans="1:11" ht="24.75" customHeight="1">
      <c r="A5" s="33"/>
      <c r="B5" s="34"/>
      <c r="C5" s="5"/>
      <c r="D5" s="5"/>
      <c r="E5" s="5"/>
      <c r="F5" s="5"/>
      <c r="G5" s="5"/>
      <c r="H5" s="5"/>
      <c r="I5" s="5"/>
      <c r="J5" s="5"/>
      <c r="K5" s="5"/>
    </row>
    <row r="6" spans="1:11" ht="24.75" customHeight="1">
      <c r="A6" s="35" t="s">
        <v>213</v>
      </c>
      <c r="B6" s="2">
        <v>112458240</v>
      </c>
      <c r="C6" s="9" t="s">
        <v>158</v>
      </c>
      <c r="D6" s="9" t="s">
        <v>159</v>
      </c>
      <c r="E6" s="9">
        <v>822222</v>
      </c>
      <c r="F6" s="9" t="s">
        <v>159</v>
      </c>
      <c r="G6" s="2">
        <v>21085114</v>
      </c>
      <c r="H6" s="2">
        <v>7778277</v>
      </c>
      <c r="I6" s="2">
        <v>121058739</v>
      </c>
      <c r="J6" s="2"/>
      <c r="K6" s="9" t="s">
        <v>158</v>
      </c>
    </row>
    <row r="7" spans="1:11" ht="24.75" customHeight="1">
      <c r="A7" s="33" t="s">
        <v>184</v>
      </c>
      <c r="B7" s="5"/>
      <c r="C7" s="5"/>
      <c r="D7" s="5"/>
      <c r="E7" s="5"/>
      <c r="F7" s="5"/>
      <c r="G7" s="5">
        <v>-21085114</v>
      </c>
      <c r="H7" s="4" t="s">
        <v>159</v>
      </c>
      <c r="I7" s="2">
        <v>-21085114</v>
      </c>
      <c r="J7" s="5"/>
      <c r="K7" s="4" t="s">
        <v>159</v>
      </c>
    </row>
    <row r="8" spans="1:11" ht="24.75" customHeight="1">
      <c r="A8" s="33" t="s">
        <v>183</v>
      </c>
      <c r="B8" s="5"/>
      <c r="C8" s="5"/>
      <c r="D8" s="5"/>
      <c r="E8" s="5"/>
      <c r="F8" s="5"/>
      <c r="G8" s="5"/>
      <c r="H8" s="5"/>
      <c r="I8" s="5"/>
      <c r="J8" s="5"/>
      <c r="K8" s="4"/>
    </row>
    <row r="9" spans="1:11" ht="24.75" customHeight="1">
      <c r="A9" s="35" t="s">
        <v>160</v>
      </c>
      <c r="B9" s="9" t="s">
        <v>158</v>
      </c>
      <c r="C9" s="9" t="s">
        <v>158</v>
      </c>
      <c r="D9" s="9" t="s">
        <v>159</v>
      </c>
      <c r="E9" s="9" t="s">
        <v>158</v>
      </c>
      <c r="F9" s="9" t="s">
        <v>159</v>
      </c>
      <c r="G9" s="9"/>
      <c r="H9" s="9" t="s">
        <v>158</v>
      </c>
      <c r="I9" s="9"/>
      <c r="J9" s="9"/>
      <c r="K9" s="9" t="s">
        <v>158</v>
      </c>
    </row>
    <row r="10" spans="1:11" ht="24.75" customHeight="1">
      <c r="A10" s="36" t="s">
        <v>181</v>
      </c>
      <c r="B10" s="5"/>
      <c r="C10" s="5"/>
      <c r="D10" s="5"/>
      <c r="E10" s="5"/>
      <c r="F10" s="4" t="s">
        <v>158</v>
      </c>
      <c r="G10" s="5"/>
      <c r="H10" s="5"/>
      <c r="I10" s="5"/>
      <c r="J10" s="5"/>
      <c r="K10" s="4" t="s">
        <v>158</v>
      </c>
    </row>
    <row r="11" spans="1:11" ht="24.75" customHeight="1">
      <c r="A11" s="37" t="s">
        <v>180</v>
      </c>
      <c r="B11" s="5"/>
      <c r="C11" s="5"/>
      <c r="D11" s="5"/>
      <c r="E11" s="5"/>
      <c r="F11" s="5"/>
      <c r="G11" s="5"/>
      <c r="H11" s="5"/>
      <c r="I11" s="5"/>
      <c r="J11" s="5"/>
      <c r="K11" s="4"/>
    </row>
    <row r="12" spans="1:11" ht="24.75" customHeight="1">
      <c r="A12" s="36" t="s">
        <v>182</v>
      </c>
      <c r="B12" s="5"/>
      <c r="C12" s="5"/>
      <c r="D12" s="5"/>
      <c r="E12" s="5"/>
      <c r="F12" s="5"/>
      <c r="G12" s="5"/>
      <c r="H12" s="5"/>
      <c r="I12" s="5"/>
      <c r="J12" s="5"/>
      <c r="K12" s="4"/>
    </row>
    <row r="13" spans="1:11" ht="24.75" customHeight="1">
      <c r="A13" s="37" t="s">
        <v>185</v>
      </c>
      <c r="B13" s="5"/>
      <c r="C13" s="5"/>
      <c r="D13" s="5"/>
      <c r="E13" s="5"/>
      <c r="F13" s="5"/>
      <c r="G13" s="5"/>
      <c r="H13" s="5"/>
      <c r="I13" s="5"/>
      <c r="J13" s="5"/>
      <c r="K13" s="4"/>
    </row>
    <row r="14" spans="1:11" ht="24.75" customHeight="1">
      <c r="A14" s="37" t="s">
        <v>187</v>
      </c>
      <c r="B14" s="5"/>
      <c r="C14" s="5"/>
      <c r="D14" s="5"/>
      <c r="E14" s="5"/>
      <c r="F14" s="5"/>
      <c r="G14" s="5"/>
      <c r="H14" s="5"/>
      <c r="I14" s="5"/>
      <c r="J14" s="5"/>
      <c r="K14" s="4"/>
    </row>
    <row r="15" spans="1:11" ht="24.75" customHeight="1">
      <c r="A15" s="38" t="s">
        <v>186</v>
      </c>
      <c r="B15" s="5"/>
      <c r="C15" s="5"/>
      <c r="D15" s="5"/>
      <c r="E15" s="9"/>
      <c r="F15" s="9" t="s">
        <v>158</v>
      </c>
      <c r="G15" s="5"/>
      <c r="H15" s="5"/>
      <c r="I15" s="5"/>
      <c r="J15" s="5"/>
      <c r="K15" s="4" t="s">
        <v>158</v>
      </c>
    </row>
    <row r="16" spans="1:11" ht="24.75" customHeight="1">
      <c r="A16" s="33" t="s">
        <v>161</v>
      </c>
      <c r="B16" s="5"/>
      <c r="C16" s="5"/>
      <c r="D16" s="5"/>
      <c r="E16" s="9"/>
      <c r="F16" s="9"/>
      <c r="G16" s="5"/>
      <c r="H16" s="5">
        <v>10671576</v>
      </c>
      <c r="I16" s="5"/>
      <c r="J16" s="5"/>
      <c r="K16" s="4" t="s">
        <v>158</v>
      </c>
    </row>
    <row r="17" spans="1:11" ht="24.75" customHeight="1">
      <c r="A17" s="33" t="s">
        <v>162</v>
      </c>
      <c r="B17" s="5"/>
      <c r="C17" s="5"/>
      <c r="D17" s="5"/>
      <c r="E17" s="9"/>
      <c r="F17" s="9"/>
      <c r="G17" s="5"/>
      <c r="H17" s="4" t="s">
        <v>159</v>
      </c>
      <c r="I17" s="5"/>
      <c r="J17" s="5"/>
      <c r="K17" s="4" t="s">
        <v>159</v>
      </c>
    </row>
    <row r="18" spans="1:11" ht="24.75" customHeight="1">
      <c r="A18" s="36" t="s">
        <v>189</v>
      </c>
      <c r="B18" s="5"/>
      <c r="C18" s="5"/>
      <c r="D18" s="5"/>
      <c r="E18" s="9" t="s">
        <v>158</v>
      </c>
      <c r="F18" s="9"/>
      <c r="G18" s="5"/>
      <c r="H18" s="4" t="s">
        <v>159</v>
      </c>
      <c r="I18" s="5"/>
      <c r="J18" s="5"/>
      <c r="K18" s="4" t="s">
        <v>163</v>
      </c>
    </row>
    <row r="19" spans="1:11" ht="24.75" customHeight="1">
      <c r="A19" s="38" t="s">
        <v>188</v>
      </c>
      <c r="B19" s="5">
        <v>7419120</v>
      </c>
      <c r="C19" s="5"/>
      <c r="D19" s="5"/>
      <c r="E19" s="5">
        <v>359157</v>
      </c>
      <c r="F19" s="5"/>
      <c r="G19" s="5"/>
      <c r="H19" s="4">
        <v>-7778277</v>
      </c>
      <c r="I19" s="5"/>
      <c r="J19" s="5"/>
      <c r="K19" s="4"/>
    </row>
    <row r="20" spans="1:11" ht="24.75" customHeight="1">
      <c r="A20" s="33" t="s">
        <v>164</v>
      </c>
      <c r="B20" s="4" t="s">
        <v>158</v>
      </c>
      <c r="C20" s="4" t="s">
        <v>158</v>
      </c>
      <c r="D20" s="4"/>
      <c r="E20" s="4"/>
      <c r="F20" s="5"/>
      <c r="G20" s="5"/>
      <c r="H20" s="5"/>
      <c r="I20" s="5"/>
      <c r="J20" s="5"/>
      <c r="K20" s="4" t="s">
        <v>158</v>
      </c>
    </row>
    <row r="21" spans="1:11" ht="24.75" customHeight="1">
      <c r="A21" s="35" t="s">
        <v>212</v>
      </c>
      <c r="B21" s="2">
        <f>B6+B19</f>
        <v>119877360</v>
      </c>
      <c r="C21" s="9" t="s">
        <v>158</v>
      </c>
      <c r="D21" s="9" t="s">
        <v>159</v>
      </c>
      <c r="E21" s="2">
        <f>E6+E19</f>
        <v>1181379</v>
      </c>
      <c r="F21" s="4" t="s">
        <v>159</v>
      </c>
      <c r="G21" s="2"/>
      <c r="H21" s="2">
        <f>H6+H16+H19</f>
        <v>10671576</v>
      </c>
      <c r="I21" s="2">
        <f>B21+E21+H21</f>
        <v>131730315</v>
      </c>
      <c r="J21" s="2"/>
      <c r="K21" s="9" t="s">
        <v>158</v>
      </c>
    </row>
    <row r="22" spans="2:11" ht="24.75" customHeight="1">
      <c r="B22" s="30"/>
      <c r="C22" s="30"/>
      <c r="D22" s="30"/>
      <c r="E22" s="30"/>
      <c r="F22" s="30"/>
      <c r="G22" s="30"/>
      <c r="H22" s="30"/>
      <c r="I22" s="30"/>
      <c r="J22" s="30"/>
      <c r="K22" s="39"/>
    </row>
    <row r="23" spans="2:11" ht="24.75" customHeight="1">
      <c r="B23" s="30"/>
      <c r="C23" s="30"/>
      <c r="D23" s="30"/>
      <c r="E23" s="30"/>
      <c r="F23" s="30"/>
      <c r="G23" s="30"/>
      <c r="H23" s="30"/>
      <c r="I23" s="30"/>
      <c r="K23" s="13"/>
    </row>
  </sheetData>
  <sheetProtection/>
  <mergeCells count="2">
    <mergeCell ref="B2:I2"/>
    <mergeCell ref="K2:K3"/>
  </mergeCells>
  <printOptions/>
  <pageMargins left="0" right="0" top="0.31496062992125984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2013-03-20T10:12:09Z</cp:lastPrinted>
  <dcterms:created xsi:type="dcterms:W3CDTF">2011-03-05T10:35:06Z</dcterms:created>
  <dcterms:modified xsi:type="dcterms:W3CDTF">2013-07-29T09:14:03Z</dcterms:modified>
  <cp:category/>
  <cp:version/>
  <cp:contentType/>
  <cp:contentStatus/>
</cp:coreProperties>
</file>