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xr:revisionPtr revIDLastSave="0" documentId="8_{E949BBE8-49D9-4370-B532-29A36C6BC253}" xr6:coauthVersionLast="45" xr6:coauthVersionMax="45" xr10:uidLastSave="{00000000-0000-0000-0000-000000000000}"/>
  <bookViews>
    <workbookView xWindow="-120" yWindow="-120" windowWidth="29040" windowHeight="15840" xr2:uid="{16E44548-9A52-4EBA-AA75-0E6C4F01B125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C26" i="1"/>
  <c r="B26" i="1"/>
  <c r="N25" i="1"/>
  <c r="M25" i="1"/>
  <c r="N24" i="1"/>
  <c r="M24" i="1"/>
  <c r="N23" i="1"/>
  <c r="M23" i="1"/>
  <c r="C23" i="1"/>
  <c r="B23" i="1"/>
  <c r="N22" i="1"/>
  <c r="M22" i="1"/>
  <c r="N21" i="1"/>
  <c r="M21" i="1"/>
  <c r="C21" i="1"/>
  <c r="B21" i="1"/>
  <c r="N20" i="1"/>
  <c r="M20" i="1"/>
  <c r="C20" i="1"/>
  <c r="B20" i="1"/>
  <c r="N19" i="1"/>
  <c r="M19" i="1"/>
  <c r="N18" i="1"/>
  <c r="M18" i="1"/>
  <c r="N17" i="1"/>
  <c r="M17" i="1"/>
  <c r="N16" i="1"/>
  <c r="M16" i="1"/>
  <c r="C16" i="1"/>
  <c r="B16" i="1"/>
  <c r="N15" i="1"/>
  <c r="M15" i="1"/>
  <c r="C15" i="1"/>
  <c r="B15" i="1"/>
  <c r="N14" i="1"/>
  <c r="M14" i="1"/>
  <c r="C14" i="1"/>
  <c r="B14" i="1"/>
  <c r="N13" i="1"/>
  <c r="M13" i="1"/>
  <c r="C13" i="1"/>
  <c r="B13" i="1"/>
  <c r="N12" i="1"/>
  <c r="M12" i="1"/>
  <c r="C12" i="1"/>
  <c r="B12" i="1"/>
  <c r="N11" i="1"/>
  <c r="M11" i="1"/>
  <c r="N10" i="1"/>
  <c r="M10" i="1"/>
  <c r="N9" i="1"/>
  <c r="M9" i="1"/>
  <c r="N8" i="1"/>
  <c r="M8" i="1"/>
  <c r="C8" i="1"/>
  <c r="B8" i="1"/>
  <c r="N7" i="1"/>
  <c r="M7" i="1"/>
  <c r="N6" i="1"/>
  <c r="M6" i="1"/>
  <c r="C6" i="1"/>
  <c r="C17" i="1" s="1"/>
  <c r="B6" i="1"/>
  <c r="B17" i="1" s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<sst xmlns="http://schemas.openxmlformats.org/spreadsheetml/2006/main" count="28" uniqueCount="27">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</sst>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G\Company\Jonida%20Lilellari%20L42104023L\Pasqyrat%20Financiare\L42104023L_Pasqyrat%20Financiare_2019-Pr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S"/>
      <sheetName val="PL"/>
      <sheetName val="CF"/>
      <sheetName val="Notes"/>
      <sheetName val="Note_BS"/>
      <sheetName val="Note_PL"/>
      <sheetName val="Pasqyra e pozicionit financiar"/>
      <sheetName val="PASH-sipas natyres"/>
    </sheetNames>
    <sheetDataSet>
      <sheetData sheetId="0"/>
      <sheetData sheetId="1"/>
      <sheetData sheetId="2">
        <row r="8">
          <cell r="D8">
            <v>5540345</v>
          </cell>
          <cell r="E8">
            <v>8296999</v>
          </cell>
        </row>
        <row r="11">
          <cell r="D11">
            <v>-2648081.833333333</v>
          </cell>
          <cell r="E11">
            <v>-3050050.0750000002</v>
          </cell>
        </row>
        <row r="13">
          <cell r="D13">
            <v>-109908.18102305553</v>
          </cell>
          <cell r="E13">
            <v>-342913.91000000003</v>
          </cell>
        </row>
        <row r="14">
          <cell r="D14">
            <v>-686097</v>
          </cell>
          <cell r="E14">
            <v>-1194144.4494293481</v>
          </cell>
        </row>
        <row r="20">
          <cell r="D20">
            <v>1800</v>
          </cell>
          <cell r="E20">
            <v>-47916.025699999424</v>
          </cell>
        </row>
        <row r="21">
          <cell r="D21">
            <v>-16799.77</v>
          </cell>
          <cell r="E21">
            <v>-21572.049999999996</v>
          </cell>
        </row>
        <row r="25">
          <cell r="D25">
            <v>0</v>
          </cell>
          <cell r="E25">
            <v>-64795.490895000061</v>
          </cell>
        </row>
      </sheetData>
      <sheetData sheetId="3"/>
      <sheetData sheetId="4"/>
      <sheetData sheetId="5"/>
      <sheetData sheetId="6">
        <row r="29">
          <cell r="D29">
            <v>-2511545</v>
          </cell>
          <cell r="E29">
            <v>-2750615</v>
          </cell>
        </row>
        <row r="30">
          <cell r="D30">
            <v>-512408</v>
          </cell>
          <cell r="E30">
            <v>-479120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3DB2-34F1-487F-AB5B-C06C59D7D7B5}">
  <sheetPr>
    <tabColor rgb="FFFF0000"/>
  </sheetPr>
  <dimension ref="A1:N28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f>[1]PL!D8</f>
        <v>5540345</v>
      </c>
      <c r="C6" s="8">
        <f>[1]PL!E8</f>
        <v>8296999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>
        <f>[1]PL!D11</f>
        <v>-2648081.833333333</v>
      </c>
      <c r="C8">
        <f>[1]PL!E11</f>
        <v>-3050050.0750000002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0">
        <f>SUM(B13:B14)</f>
        <v>-3023953</v>
      </c>
      <c r="C12" s="10">
        <f>SUM(C13:C14)</f>
        <v>-3229735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f>+[1]Note_PL!D29</f>
        <v>-2511545</v>
      </c>
      <c r="C13" s="9">
        <f>+[1]Note_PL!E29</f>
        <v>-2750615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f>+[1]Note_PL!D30</f>
        <v>-512408</v>
      </c>
      <c r="C14" s="9">
        <f>+[1]Note_PL!E30</f>
        <v>-479120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2">
        <f>+[1]PL!D13</f>
        <v>-109908.18102305553</v>
      </c>
      <c r="C15" s="12">
        <f>+[1]PL!E13</f>
        <v>-342913.91000000003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2">
        <f>+[1]PL!D14</f>
        <v>-686097</v>
      </c>
      <c r="C16" s="12">
        <f>+[1]PL!E14</f>
        <v>-1194144.4494293481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f>SUM(B6:B12,B15:B16)</f>
        <v>-927695.01435638848</v>
      </c>
      <c r="C17" s="14">
        <f>SUM(C6:C12,C15:C16)</f>
        <v>480155.56557065155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20</v>
      </c>
      <c r="B20" s="9">
        <f>+[1]PL!D21</f>
        <v>-16799.77</v>
      </c>
      <c r="C20" s="9">
        <f>+[1]PL!E21</f>
        <v>-21572.049999999996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9">
        <f>+[1]PL!D20</f>
        <v>1800</v>
      </c>
      <c r="C21" s="9">
        <f>+[1]PL!E20</f>
        <v>-47916.025699999424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>
        <f>SUM(B20:B22)</f>
        <v>-14999.77</v>
      </c>
      <c r="C23" s="14">
        <f>SUM(C20:C22)</f>
        <v>-69488.075699999419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24</v>
      </c>
      <c r="B25" s="20">
        <f>+B23+B17</f>
        <v>-942694.7843563885</v>
      </c>
      <c r="C25" s="20">
        <f>+C23+C17</f>
        <v>410667.48987065215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9" t="s">
        <v>25</v>
      </c>
      <c r="B26" s="8">
        <f>+[1]PL!D25</f>
        <v>0</v>
      </c>
      <c r="C26" s="8">
        <f>+[1]PL!E25</f>
        <v>-64795.490895000061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26</v>
      </c>
      <c r="B27" s="21">
        <f>+B25+B26</f>
        <v>-942694.7843563885</v>
      </c>
      <c r="C27" s="21">
        <f>+C25+C26</f>
        <v>345871.9989756521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Gledis Shehu</dc:creator>
  <cp:lastModifiedBy>Gledis Shehu</cp:lastModifiedBy>
  <dcterms:created xsi:type="dcterms:W3CDTF">2020-07-14T07:15:55Z</dcterms:created>
  <dcterms:modified xsi:type="dcterms:W3CDTF">2020-07-14T07:16:10Z</dcterms:modified>
</cp:coreProperties>
</file>