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omments4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Kop." sheetId="1" state="visible" r:id="rId2"/>
    <sheet name="Aktivet" sheetId="2" state="visible" r:id="rId3"/>
    <sheet name="Pasivet" sheetId="3" state="visible" r:id="rId4"/>
    <sheet name="PASH 1" sheetId="4" state="visible" r:id="rId5"/>
    <sheet name="Fluksi 1" sheetId="5" state="visible" r:id="rId6"/>
    <sheet name="Kapitali 1" sheetId="6" state="visible" r:id="rId7"/>
    <sheet name="P.Lloga Amort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4.xml><?xml version="1.0" encoding="utf-8"?>
<comments xmlns="http://schemas.openxmlformats.org/spreadsheetml/2006/main" xmlns:xdr="http://schemas.openxmlformats.org/drawingml/2006/spreadsheetDrawing">
  <authors>
    <author/>
  </authors>
  <commentList>
    <comment ref="J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admin:
</t>
        </r>
        <r>
          <rPr>
            <sz val="9"/>
            <color rgb="FF000000"/>
            <rFont val="Tahoma"/>
            <family val="2"/>
            <charset val="1"/>
          </rPr>
          <t xml:space="preserve">Pervec atyre me siper dhe kur nuk kane karakter te rregullt si qirate e zakoneshme,komisionet per transportetj.
</t>
        </r>
      </text>
    </comment>
  </commentList>
</comments>
</file>

<file path=xl/sharedStrings.xml><?xml version="1.0" encoding="utf-8"?>
<sst xmlns="http://schemas.openxmlformats.org/spreadsheetml/2006/main" count="407" uniqueCount="264">
  <si>
    <t xml:space="preserve">Emertimi dhe Forma ligjore</t>
  </si>
  <si>
    <t xml:space="preserve">   " Elton   Kila "   Person  Fizik</t>
  </si>
  <si>
    <t xml:space="preserve">NIPT -i</t>
  </si>
  <si>
    <t xml:space="preserve">L743108201P</t>
  </si>
  <si>
    <t xml:space="preserve">Adresa e Selise</t>
  </si>
  <si>
    <t xml:space="preserve">Fshati  Katund  I  Ri. Njesia Administrative Bradashesh</t>
  </si>
  <si>
    <t xml:space="preserve">Zona kadastrale 2124. Pasuria  46/3. Elbasan</t>
  </si>
  <si>
    <t xml:space="preserve">Data e krijimit</t>
  </si>
  <si>
    <t xml:space="preserve">08.07.2014</t>
  </si>
  <si>
    <t xml:space="preserve">Nr. i  Regjistrit  Tregetar</t>
  </si>
  <si>
    <t xml:space="preserve">Veprimtaria  Kryesore</t>
  </si>
  <si>
    <t xml:space="preserve">Tregeti me pakic  Automjete.Lyrje automjetesh. Ndryshim </t>
  </si>
  <si>
    <t xml:space="preserve">Sistem  Drejtimi. Sherbime mekanike per automjete</t>
  </si>
  <si>
    <t xml:space="preserve"> Dhenje me  qira   automjete</t>
  </si>
  <si>
    <t xml:space="preserve">P A S Q Y R A T     F I N A N C I A R E</t>
  </si>
  <si>
    <t xml:space="preserve">(  Ne zbatim te Standartit Kombetar te Kontabilitetit Nr.2 te Permiresuar dhe </t>
  </si>
  <si>
    <t xml:space="preserve">Ligjit Nr. 9228 Date 29.04.2004     Per Kontabilitetin dhe Pasqyrat Financiare  )</t>
  </si>
  <si>
    <t xml:space="preserve">Viti   2017</t>
  </si>
  <si>
    <t xml:space="preserve">Pasqyra Financiare jane individuale</t>
  </si>
  <si>
    <t xml:space="preserve">Po</t>
  </si>
  <si>
    <t xml:space="preserve">Pasqyra Finanicare jane te konsoliduara</t>
  </si>
  <si>
    <t xml:space="preserve">jo</t>
  </si>
  <si>
    <t xml:space="preserve">Pasqyra Financiare jane te shprehura ne</t>
  </si>
  <si>
    <t xml:space="preserve">leke</t>
  </si>
  <si>
    <t xml:space="preserve">Pasqyra Financiare jane te rumbullakosura ne</t>
  </si>
  <si>
    <t xml:space="preserve">  Periudha  Kontabel e Pasqyrave Financiare</t>
  </si>
  <si>
    <t xml:space="preserve">Nga</t>
  </si>
  <si>
    <t xml:space="preserve">01.01.2017</t>
  </si>
  <si>
    <t xml:space="preserve">Deri</t>
  </si>
  <si>
    <t xml:space="preserve">31.12.2017</t>
  </si>
  <si>
    <t xml:space="preserve">  Data  e  mbylljes se Pasqyrave Financiare</t>
  </si>
  <si>
    <t xml:space="preserve">07,03,2018</t>
  </si>
  <si>
    <t xml:space="preserve">Pasqyra e Pozicionit Financiar (Bilanci)</t>
  </si>
  <si>
    <t xml:space="preserve">Nr</t>
  </si>
  <si>
    <t xml:space="preserve">A   K   T   I   V   E   T</t>
  </si>
  <si>
    <t xml:space="preserve">Aktivet Afatshkurtra</t>
  </si>
  <si>
    <t xml:space="preserve">►</t>
  </si>
  <si>
    <t xml:space="preserve">Aktivet  monetare</t>
  </si>
  <si>
    <t xml:space="preserve">Banka</t>
  </si>
  <si>
    <t xml:space="preserve">Arka</t>
  </si>
  <si>
    <t xml:space="preserve">Investime</t>
  </si>
  <si>
    <t xml:space="preserve">Në tituj pronësie të njësive ekonomike brenda grupit</t>
  </si>
  <si>
    <t xml:space="preserve">Aksionet e veta</t>
  </si>
  <si>
    <t xml:space="preserve">Te tjera Financiare</t>
  </si>
  <si>
    <t xml:space="preserve">Të drejta të arkëtueshme</t>
  </si>
  <si>
    <t xml:space="preserve">Nga aktiviteti i shfrytëzimit</t>
  </si>
  <si>
    <t xml:space="preserve">Nga njësitë ekonomike brenda grupit</t>
  </si>
  <si>
    <t xml:space="preserve">Nga  njësitë ekonomike ku ka interesa pjesëmarrëse</t>
  </si>
  <si>
    <t xml:space="preserve">Të tjera (Tvsh)+Tatim ne burim</t>
  </si>
  <si>
    <t xml:space="preserve">Kapital i nënshkruar i papaguar</t>
  </si>
  <si>
    <t xml:space="preserve">Inventarët</t>
  </si>
  <si>
    <t xml:space="preserve">Lëndë e parë dhe materiale të konsumueshme</t>
  </si>
  <si>
    <t xml:space="preserve">Prodhime në proces dhe gjysëmprodukte</t>
  </si>
  <si>
    <t xml:space="preserve">Produkte të gatshme </t>
  </si>
  <si>
    <t xml:space="preserve">Mallra                                                        </t>
  </si>
  <si>
    <t xml:space="preserve">Aktive Biologjike (Gjë e gjallë në rritje e majmëri)</t>
  </si>
  <si>
    <t xml:space="preserve">AAGJM të mbajtura për shitje</t>
  </si>
  <si>
    <t xml:space="preserve">Parapagime për inventar</t>
  </si>
  <si>
    <t xml:space="preserve">Shpenzime të shtyra</t>
  </si>
  <si>
    <t xml:space="preserve">Të arkëtueshme nga të ardhurat e konstatuara</t>
  </si>
  <si>
    <t xml:space="preserve">I</t>
  </si>
  <si>
    <t xml:space="preserve">TOTALI   AKTIVEVE    AFATSHKURTRA</t>
  </si>
  <si>
    <t xml:space="preserve">Aktivet Afatgjata</t>
  </si>
  <si>
    <t xml:space="preserve">Aktive financiare</t>
  </si>
  <si>
    <t xml:space="preserve"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</si>
  <si>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</si>
  <si>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</si>
  <si>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 xml:space="preserve">Tituj të huadhënies  në njësitë ekonomike ku ka interesa pjesëmarrëse</t>
  </si>
  <si>
    <t xml:space="preserve">Tituj të tjerë të mbajtur si aktive afatgjata </t>
  </si>
  <si>
    <t xml:space="preserve">Tituj të tjerë të huadhënies</t>
  </si>
  <si>
    <t xml:space="preserve">Aktivet materiale</t>
  </si>
  <si>
    <t xml:space="preserve">Toka dhe ndërtesa(- amortizmi)</t>
  </si>
  <si>
    <t xml:space="preserve">Impiante dhe makineri</t>
  </si>
  <si>
    <t xml:space="preserve">Të tjera Instalime dhe pajisje </t>
  </si>
  <si>
    <t xml:space="preserve">Parapagime për aktive materiale dhe në proces </t>
  </si>
  <si>
    <t xml:space="preserve">Ativet biologjike</t>
  </si>
  <si>
    <t xml:space="preserve">Aktive jo materiale:</t>
  </si>
  <si>
    <t xml:space="preserve">Koncesione,patenta,liçenca,marka tregtare,të drejta dhe aktive të ngjashme</t>
  </si>
  <si>
    <t xml:space="preserve">Emri i Mirë</t>
  </si>
  <si>
    <t xml:space="preserve">Parapagime për AAJM                                                                 </t>
  </si>
  <si>
    <t xml:space="preserve">Aktive tatimore të shtyra</t>
  </si>
  <si>
    <t xml:space="preserve">Kapitali i nënshkruar i papaguar</t>
  </si>
  <si>
    <t xml:space="preserve">II</t>
  </si>
  <si>
    <t xml:space="preserve">TOTALI   AKTIVEVE    AFATGJATA</t>
  </si>
  <si>
    <t xml:space="preserve">A K T I V E    T O T A L E</t>
  </si>
  <si>
    <t xml:space="preserve">DETYRIMET  DHE  KAPITALI</t>
  </si>
  <si>
    <t xml:space="preserve">Detyrime afatshkurtra:</t>
  </si>
  <si>
    <t xml:space="preserve">Titujt e huamarrjes</t>
  </si>
  <si>
    <t xml:space="preserve">Detyrime ndaj institucioneve të kredisë</t>
  </si>
  <si>
    <t xml:space="preserve">Arkëtime në avancë për porosi </t>
  </si>
  <si>
    <t xml:space="preserve">Të pagueshme për aktivitetin e shfrytëzimit</t>
  </si>
  <si>
    <t xml:space="preserve">Dëftesa të pagueshme</t>
  </si>
  <si>
    <t xml:space="preserve">Të pagueshme ndaj njësive ekonomike brenda grupit</t>
  </si>
  <si>
    <t xml:space="preserve">Të pagueshme ndaj  njësive ekonomike ku ka interesa pjesëmarrëse</t>
  </si>
  <si>
    <t xml:space="preserve">Të pagueshme ndaj punonjësve dhe sigurimeve shoqërore/shëndetsore</t>
  </si>
  <si>
    <t xml:space="preserve">Të pagueshme për detyrimet tatimore</t>
  </si>
  <si>
    <t xml:space="preserve">Të pagueshme për shpenzime të konstatuara</t>
  </si>
  <si>
    <t xml:space="preserve">Të ardhura të shtyra </t>
  </si>
  <si>
    <t xml:space="preserve">Provizione</t>
  </si>
  <si>
    <t xml:space="preserve">Totali  i  Detyrimeve    afatshkurtera</t>
  </si>
  <si>
    <t xml:space="preserve">Detyrime afatgjata:</t>
  </si>
  <si>
    <t xml:space="preserve">Arkëtimet në avancë për porosi </t>
  </si>
  <si>
    <t xml:space="preserve">Të tjera të pagueshme</t>
  </si>
  <si>
    <t xml:space="preserve">Të pagueshme për shpenzime të konstatuara </t>
  </si>
  <si>
    <t xml:space="preserve">Të ardhura të shtyra</t>
  </si>
  <si>
    <t xml:space="preserve">Provizione:</t>
  </si>
  <si>
    <t xml:space="preserve">Provizione  për pensionet </t>
  </si>
  <si>
    <t xml:space="preserve">Provizione të tjera</t>
  </si>
  <si>
    <t xml:space="preserve">Detyrime tatimore të shtyra</t>
  </si>
  <si>
    <t xml:space="preserve">Totali  i  Detyrimeve    afatgjata</t>
  </si>
  <si>
    <t xml:space="preserve">D E T Y R I M E T     T O T A L E</t>
  </si>
  <si>
    <t xml:space="preserve">Kapitali dhe Rezervat</t>
  </si>
  <si>
    <t xml:space="preserve">Kapitali i Nënshkruar</t>
  </si>
  <si>
    <t xml:space="preserve">Primi i lidhur me kapitalin</t>
  </si>
  <si>
    <t xml:space="preserve">Rezerva rivlerësimi</t>
  </si>
  <si>
    <t xml:space="preserve">Rezerva të tjera</t>
  </si>
  <si>
    <t xml:space="preserve">Rezerva ligjore </t>
  </si>
  <si>
    <t xml:space="preserve">Rezerva statutore</t>
  </si>
  <si>
    <t xml:space="preserve">Fitimi i pashpërndarë </t>
  </si>
  <si>
    <t xml:space="preserve">Fitim / Humbja e  Vitit</t>
  </si>
  <si>
    <t xml:space="preserve">Totali  i  Kapitalit</t>
  </si>
  <si>
    <t xml:space="preserve">TOTALI   I   DETYRIMEVE   DHE   KAPITALIT</t>
  </si>
  <si>
    <t xml:space="preserve">Pasqyra e Performancës</t>
  </si>
  <si>
    <t xml:space="preserve">(Pasqyra e të ardhurave dhe shpenzimeve)</t>
  </si>
  <si>
    <t xml:space="preserve">Formati 1 – Shpenzimet e shfrytëzimit të klasifikuara sipas natyrës</t>
  </si>
  <si>
    <t xml:space="preserve">Pershkrimi  i  Elementeve</t>
  </si>
  <si>
    <t xml:space="preserve">Shenimet</t>
  </si>
  <si>
    <t xml:space="preserve">±</t>
  </si>
  <si>
    <t xml:space="preserve">Llogarite</t>
  </si>
  <si>
    <t xml:space="preserve">Të ardhura nga aktiviteti i shfrytëzimit</t>
  </si>
  <si>
    <t xml:space="preserve">X</t>
  </si>
  <si>
    <t xml:space="preserve">701 - 705</t>
  </si>
  <si>
    <t xml:space="preserve">Ndryshimi në inventarin e produkteve të gatshme dhe prodhimit në proces</t>
  </si>
  <si>
    <t xml:space="preserve">( X )</t>
  </si>
  <si>
    <t xml:space="preserve">Puna e kryer nga njësia ekonomike dhe e kapitalizuar</t>
  </si>
  <si>
    <t xml:space="preserve">Të ardhura të tjera të shfrytëzimit</t>
  </si>
  <si>
    <t xml:space="preserve">702 - 708</t>
  </si>
  <si>
    <t xml:space="preserve">Lënda e parë dhe materiale të konsumueshme </t>
  </si>
  <si>
    <t xml:space="preserve">601 - 608</t>
  </si>
  <si>
    <t xml:space="preserve">Të tjera shpenzime </t>
  </si>
  <si>
    <t xml:space="preserve">Shpenzime të personelit</t>
  </si>
  <si>
    <t xml:space="preserve">Paga dhe shpërblime</t>
  </si>
  <si>
    <t xml:space="preserve">Shpenzime të sigurimeve shoqërore/shëndetsore (paraqitur veçmas </t>
  </si>
  <si>
    <t xml:space="preserve">644 - 645</t>
  </si>
  <si>
    <t xml:space="preserve">nga shpenzimet për pensionet)</t>
  </si>
  <si>
    <t xml:space="preserve">Zhvlerësimi i aktiveve afatgjata materiale</t>
  </si>
  <si>
    <t xml:space="preserve">Shpenzime konsumi dhe amortizimi</t>
  </si>
  <si>
    <t xml:space="preserve">Shpenzime të tjera shfrytëzimi</t>
  </si>
  <si>
    <t xml:space="preserve">61,62,63,65</t>
  </si>
  <si>
    <t xml:space="preserve">Shpenzime te panjohura per efekte tatimore</t>
  </si>
  <si>
    <t xml:space="preserve">Të ardhura të tjera </t>
  </si>
  <si>
    <t xml:space="preserve">73,75,76,77</t>
  </si>
  <si>
    <t xml:space="preserve">Të ardhura nga njësitë ekonomike ku ka interesa pjesëmarrëse (paraqitur </t>
  </si>
  <si>
    <t xml:space="preserve">761-661,762-662,</t>
  </si>
  <si>
    <t xml:space="preserve">veçmas të ardhurat   nga njësitë ekonomike brenda grupit)</t>
  </si>
  <si>
    <t xml:space="preserve">763,765-665</t>
  </si>
  <si>
    <t xml:space="preserve">Të ardhura nga investimet dhe huatë e tjera pjesë e aktiveve afatgjata</t>
  </si>
  <si>
    <t xml:space="preserve">73,75</t>
  </si>
  <si>
    <t xml:space="preserve">(paraqitur veçmas të ardhurat nga njësitë ekonomike brenda grupit)</t>
  </si>
  <si>
    <t xml:space="preserve">77-688</t>
  </si>
  <si>
    <t xml:space="preserve">Interesa të arkëtueshëm dhe të ardhura të tjera të ngjashme (paraqitur </t>
  </si>
  <si>
    <t xml:space="preserve">veçmas të ardhurat nga njësitë ekonomike brenda grupit)</t>
  </si>
  <si>
    <t xml:space="preserve">769-669</t>
  </si>
  <si>
    <t xml:space="preserve">Zhvlerësimi i aktiveve  financiare dhe investimeve financiare të mbajtura si </t>
  </si>
  <si>
    <t xml:space="preserve"> aktive afatshkurtra</t>
  </si>
  <si>
    <t xml:space="preserve">Shpenzime financiare</t>
  </si>
  <si>
    <t xml:space="preserve">Shpenzime interesi dhe shpenzime  të ngjashme (paraqitur veçmas</t>
  </si>
  <si>
    <t xml:space="preserve">shpenzimet për t'u paguar tek njësitë ekonomike brenda grupit)</t>
  </si>
  <si>
    <t xml:space="preserve">Shpenzime të tjera financiare</t>
  </si>
  <si>
    <t xml:space="preserve">Pjesa e fitimit/humbjes nga pjesëmarrjet </t>
  </si>
  <si>
    <t xml:space="preserve">Fitimi/Humbja para tatimit</t>
  </si>
  <si>
    <t xml:space="preserve">Fitimi I tatimor</t>
  </si>
  <si>
    <t xml:space="preserve">Shpenzimi i tatimit mbi fitimin</t>
  </si>
  <si>
    <t xml:space="preserve">Shpenzimi aktual i tatimit mbi fitimin</t>
  </si>
  <si>
    <t xml:space="preserve">Shpenzimi i tatim fitimit të shtyrë</t>
  </si>
  <si>
    <t xml:space="preserve">Pjesa e tatim fitimit të  pjesëmarrjeve</t>
  </si>
  <si>
    <t xml:space="preserve">Fitimi/Humbja e vitit</t>
  </si>
  <si>
    <t xml:space="preserve">Fitimi/Humbja për:</t>
  </si>
  <si>
    <t xml:space="preserve">Pronarët e njësisë ekonomike mëmë</t>
  </si>
  <si>
    <t xml:space="preserve">Interesat jo-kontrolluese</t>
  </si>
  <si>
    <t xml:space="preserve">Pasqyra e të Ardhurave Gjithëpërfshirëse  </t>
  </si>
  <si>
    <t xml:space="preserve">Të ardhura të tjera gjithëpërfshirëse për vitin:</t>
  </si>
  <si>
    <t xml:space="preserve">Diferencat (+/-) nga përkthimi i monedhës në veprimtari të huaja</t>
  </si>
  <si>
    <t xml:space="preserve">Diferencat (+/-) nga rivlerësimi i aktiveve afatgjata materiale</t>
  </si>
  <si>
    <t xml:space="preserve">Diferencat (+/-) nga rivlerësimi i aktivet financiare të mbajtura për shitje</t>
  </si>
  <si>
    <t xml:space="preserve">Pjesa e të ardhurave gjithëpërfshirëse nga pjesëmarrjet</t>
  </si>
  <si>
    <t xml:space="preserve">Totali i të ardhurave të tjera gjithëpërfshirëse për vitin</t>
  </si>
  <si>
    <t xml:space="preserve">Totali i të ardhurave gjithëpërfshirëse për vitin</t>
  </si>
  <si>
    <t xml:space="preserve">Totali i të ardhurave/humbjeve gjithëpërfshirëse për:</t>
  </si>
  <si>
    <t xml:space="preserve">Pasqyra   e   Fluksit   te Mjeteve   Monetare</t>
  </si>
  <si>
    <t xml:space="preserve">(metoda direkte)</t>
  </si>
  <si>
    <t xml:space="preserve">Fluksi i Mjeteve Monetare nga/(përdorur në) aktivitetin e shfrytëzimit</t>
  </si>
  <si>
    <t xml:space="preserve">Të arkëtuara nga të drejtat e arkëtueshme</t>
  </si>
  <si>
    <t xml:space="preserve">Të paguara për detyrimet e pagueshme dhe detyrimet ndaj punonjësve</t>
  </si>
  <si>
    <t xml:space="preserve">Pagesa të tjera</t>
  </si>
  <si>
    <t xml:space="preserve">Mjete monetare të gjeneruara nga aktiviteti i shfrytëzimit</t>
  </si>
  <si>
    <t xml:space="preserve">Interes i paguar</t>
  </si>
  <si>
    <t xml:space="preserve">Tatime   te   paguara</t>
  </si>
  <si>
    <t xml:space="preserve">Mjete monetare neto nga/(përdorur në) aktivitetin e shfrytëzimit</t>
  </si>
  <si>
    <t xml:space="preserve">Fluksi i Mjeteve Monetare nga/(përdorur në) aktivitetin e investimit</t>
  </si>
  <si>
    <t xml:space="preserve">Para neto të përdorura për blerjen e filialeve</t>
  </si>
  <si>
    <t xml:space="preserve">Para neto të arkëtuara nga shitja e filialeve</t>
  </si>
  <si>
    <t xml:space="preserve">Pagesa për blerjen e aktiveve afatgjata materiale</t>
  </si>
  <si>
    <t xml:space="preserve">Arkëtime nga shitja e aktiveve afatgjata materiale</t>
  </si>
  <si>
    <t xml:space="preserve">Pagesa për blerjen e investimeve të tjera</t>
  </si>
  <si>
    <t xml:space="preserve">Arkëtime nga shitja e investimeve të tjera</t>
  </si>
  <si>
    <t xml:space="preserve">Dividentë të arkëtuar</t>
  </si>
  <si>
    <t xml:space="preserve">Mjete monetare neto nga/(përdorur në) aktivitetin e investimit</t>
  </si>
  <si>
    <t xml:space="preserve">Fluksi i Mjeteve Monetare nga/(përdorur në) aktivitetin e  financimit</t>
  </si>
  <si>
    <t xml:space="preserve">Arkëtime nga emetimi i kapitalit aksionar</t>
  </si>
  <si>
    <t xml:space="preserve">Arkëtime nga emetimi i aksioneve të përdorura si kolateral</t>
  </si>
  <si>
    <t xml:space="preserve">Hua të arkëtuara</t>
  </si>
  <si>
    <t xml:space="preserve">Pagesa e kostove të transaksionit që lidhen me kreditë dhe huatë</t>
  </si>
  <si>
    <t xml:space="preserve">Riblerje e aksioneve të veta</t>
  </si>
  <si>
    <t xml:space="preserve">Pagesa e aksioneve të përdorura si kolateral</t>
  </si>
  <si>
    <t xml:space="preserve">Pagesa e huave</t>
  </si>
  <si>
    <t xml:space="preserve">Pagesë e detyrimeve të qirasë financiare</t>
  </si>
  <si>
    <t xml:space="preserve">Interes i paguar( Fitime  nga  interesat)</t>
  </si>
  <si>
    <t xml:space="preserve">Dividendë të paguar</t>
  </si>
  <si>
    <t xml:space="preserve">Mjete monetare neto nga/(përdorur në) aktivitetin e financimit</t>
  </si>
  <si>
    <t xml:space="preserve">Rritje/(rënie) neto në mjete monetare dhe ekuivalentë të mjeteve monetare</t>
  </si>
  <si>
    <t xml:space="preserve">Mjete monetare dhe ekuivalentë të mjeteve monetare më 1 janar</t>
  </si>
  <si>
    <t xml:space="preserve">Efekti i luhatjeve të kursit të këmbimit të mjeteve monetare</t>
  </si>
  <si>
    <t xml:space="preserve">Mjete monetare dhe ekuivalentë të mjeteve monetare më 31 dhjetor</t>
  </si>
  <si>
    <t xml:space="preserve">Pasqyra e Ndryshimeve në Kapitalin Neto</t>
  </si>
  <si>
    <t xml:space="preserve">Kapitali i nënshkruar</t>
  </si>
  <si>
    <t xml:space="preserve">Rezerva Rivlerësimi</t>
  </si>
  <si>
    <t xml:space="preserve">Rezerva Ligjore</t>
  </si>
  <si>
    <t xml:space="preserve">Rezerva Statutore</t>
  </si>
  <si>
    <t xml:space="preserve">Fitimet e Pashpërndara</t>
  </si>
  <si>
    <t xml:space="preserve">Fitim / Humbja e vitit</t>
  </si>
  <si>
    <t xml:space="preserve">Totali</t>
  </si>
  <si>
    <t xml:space="preserve">Interesa Jo-Kontrollues</t>
  </si>
  <si>
    <t xml:space="preserve">Pozicioni financiar më 31 dhjetor 2015</t>
  </si>
  <si>
    <t xml:space="preserve">Efekti i ndryshimeve në politikat kontabël</t>
  </si>
  <si>
    <t xml:space="preserve">Pozicioni financiar i rideklaruar më 1 janar 2016</t>
  </si>
  <si>
    <t xml:space="preserve">Të ardhura totale gjithëpërfshirëse për vitin:</t>
  </si>
  <si>
    <t xml:space="preserve">Fitimi / Humbja e vitit</t>
  </si>
  <si>
    <t xml:space="preserve">Të ardhura të tjera gjithëpërfshirëse:</t>
  </si>
  <si>
    <t xml:space="preserve">Totali i të ardhura gjithëpërfshirëse për vitin:</t>
  </si>
  <si>
    <t xml:space="preserve">Transaksionet me pronarët e njësisë ekonomike të njohura direkt në kapital:</t>
  </si>
  <si>
    <t xml:space="preserve">Emetimi i kapitalit të nënshkruar</t>
  </si>
  <si>
    <t xml:space="preserve">Totali i transaksioneve me pronarët e njësisë ekonomike</t>
  </si>
  <si>
    <t xml:space="preserve">Pozicioni financiar i rideklaruar më 31 dhjetor 2016</t>
  </si>
  <si>
    <t xml:space="preserve">Pozicioni financiar i rideklaruar më 1 janar 2017</t>
  </si>
  <si>
    <t xml:space="preserve">Pozicioni financiar më 31 dhjetor 2017</t>
  </si>
  <si>
    <t xml:space="preserve">Aktivet Afatgjata Materiale  me vlere fillestare   2017</t>
  </si>
  <si>
    <t xml:space="preserve">Emertimi</t>
  </si>
  <si>
    <t xml:space="preserve">Sasia</t>
  </si>
  <si>
    <t xml:space="preserve">Gjendje
01/01/2017</t>
  </si>
  <si>
    <t xml:space="preserve">Shtesa</t>
  </si>
  <si>
    <t xml:space="preserve">Pakesime</t>
  </si>
  <si>
    <t xml:space="preserve">Gjendje
31/12/2017</t>
  </si>
  <si>
    <t xml:space="preserve">Toka</t>
  </si>
  <si>
    <t xml:space="preserve">Ndertime</t>
  </si>
  <si>
    <t xml:space="preserve">Makineri,paisje</t>
  </si>
  <si>
    <t xml:space="preserve">Mjete transporti</t>
  </si>
  <si>
    <t xml:space="preserve">Kompjuterike</t>
  </si>
  <si>
    <t xml:space="preserve">Zyre</t>
  </si>
  <si>
    <t xml:space="preserve">             TOTALI</t>
  </si>
  <si>
    <t xml:space="preserve">Amortizimi Aktiveve Afatgjata Materiale   2017</t>
  </si>
  <si>
    <t xml:space="preserve">Gjendje
31/12//2017</t>
  </si>
  <si>
    <t xml:space="preserve">Makineri,paisje,vegla</t>
  </si>
  <si>
    <t xml:space="preserve">Vlera Kontabel Neto e Aktiveve Afatgjata Materiale  2017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</si>
</sst>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H:MM:SS"/>
    <numFmt numFmtId="166" formatCode="[H]:MM:SS"/>
    <numFmt numFmtId="167" formatCode="#,##0"/>
    <numFmt numFmtId="168" formatCode="0"/>
  </numFmts>
  <fonts count="4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0"/>
      <charset val="1"/>
    </font>
    <font>
      <sz val="18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sz val="10"/>
      <color rgb="FF333333"/>
      <name val="Arial"/>
      <family val="0"/>
      <charset val="1"/>
    </font>
    <font>
      <i val="true"/>
      <sz val="10"/>
      <color rgb="FF808080"/>
      <name val="Arial"/>
      <family val="0"/>
      <charset val="1"/>
    </font>
    <font>
      <sz val="10"/>
      <color rgb="FF006600"/>
      <name val="Arial"/>
      <family val="0"/>
      <charset val="1"/>
    </font>
    <font>
      <sz val="10"/>
      <color rgb="FF996600"/>
      <name val="Arial"/>
      <family val="0"/>
      <charset val="1"/>
    </font>
    <font>
      <sz val="10"/>
      <color rgb="FFCC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10"/>
      <color rgb="FFFFFFFF"/>
      <name val="Arial"/>
      <family val="0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0"/>
      <color rgb="FF000000"/>
      <name val="MS Sans Serif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 val="true"/>
      <sz val="26"/>
      <name val="Arial Narrow"/>
      <family val="2"/>
      <charset val="1"/>
    </font>
    <font>
      <b val="true"/>
      <sz val="26"/>
      <name val="Arial"/>
      <family val="2"/>
      <charset val="1"/>
    </font>
    <font>
      <sz val="12"/>
      <name val="Arial"/>
      <family val="2"/>
      <charset val="1"/>
    </font>
    <font>
      <u val="single"/>
      <sz val="12"/>
      <name val="Arial"/>
      <family val="2"/>
      <charset val="1"/>
    </font>
    <font>
      <u val="single"/>
      <sz val="10"/>
      <name val="Arial"/>
      <family val="2"/>
      <charset val="1"/>
    </font>
    <font>
      <u val="single"/>
      <sz val="14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4"/>
      <name val="Times New Roman"/>
      <family val="1"/>
      <charset val="1"/>
    </font>
    <font>
      <i val="true"/>
      <sz val="10"/>
      <name val="Arial"/>
      <family val="2"/>
      <charset val="1"/>
    </font>
    <font>
      <sz val="8"/>
      <name val="Arial"/>
      <family val="2"/>
      <charset val="1"/>
    </font>
    <font>
      <i val="true"/>
      <sz val="12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4"/>
      <name val="Arial"/>
      <family val="2"/>
      <charset val="1"/>
    </font>
    <font>
      <i val="true"/>
      <sz val="14"/>
      <name val="Arial"/>
      <family val="2"/>
      <charset val="1"/>
    </font>
    <font>
      <sz val="12"/>
      <name val="Calibri"/>
      <family val="2"/>
      <charset val="1"/>
    </font>
    <font>
      <b val="true"/>
      <sz val="14"/>
      <name val="Calibri"/>
      <family val="2"/>
      <charset val="1"/>
    </font>
    <font>
      <sz val="12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i val="true"/>
      <sz val="10"/>
      <name val="Arial"/>
      <family val="2"/>
      <charset val="1"/>
    </font>
    <font>
      <sz val="10"/>
      <name val="Tahoma"/>
      <family val="2"/>
      <charset val="1"/>
    </font>
    <font>
      <b val="true"/>
      <sz val="13"/>
      <color rgb="FF000000"/>
      <name val="Tahoma"/>
      <family val="2"/>
      <charset val="1"/>
    </font>
    <font>
      <b val="true"/>
      <sz val="10"/>
      <name val="Tahoma"/>
      <family val="2"/>
      <charset val="1"/>
    </font>
    <font>
      <b val="true"/>
      <sz val="12"/>
      <name val="Tahoma"/>
      <family val="2"/>
      <charset val="1"/>
    </font>
    <font>
      <sz val="8"/>
      <name val="Tahoma"/>
      <family val="2"/>
      <charset val="1"/>
    </font>
    <font>
      <b val="true"/>
      <i val="true"/>
      <sz val="10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99"/>
        <bgColor rgb="FFFFFF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3366FF"/>
      </left>
      <right style="dashed">
        <color rgb="FF3366FF"/>
      </right>
      <top style="medium">
        <color rgb="FF3366FF"/>
      </top>
      <bottom style="dashed">
        <color rgb="FF3366FF"/>
      </bottom>
      <diagonal/>
    </border>
    <border diagonalUp="false" diagonalDown="false">
      <left style="dashed">
        <color rgb="FF3366FF"/>
      </left>
      <right style="dashed">
        <color rgb="FF3366FF"/>
      </right>
      <top style="medium">
        <color rgb="FF3366FF"/>
      </top>
      <bottom style="dashed">
        <color rgb="FF3366FF"/>
      </bottom>
      <diagonal/>
    </border>
    <border diagonalUp="false" diagonalDown="false">
      <left style="dashed">
        <color rgb="FF3366FF"/>
      </left>
      <right style="medium">
        <color rgb="FF3366FF"/>
      </right>
      <top style="medium">
        <color rgb="FF3366FF"/>
      </top>
      <bottom style="dashed">
        <color rgb="FF3366FF"/>
      </bottom>
      <diagonal/>
    </border>
    <border diagonalUp="false" diagonalDown="false">
      <left style="medium">
        <color rgb="FF3366FF"/>
      </left>
      <right style="dashed">
        <color rgb="FF3366FF"/>
      </right>
      <top style="dashed">
        <color rgb="FF3366FF"/>
      </top>
      <bottom style="dashed">
        <color rgb="FF3366FF"/>
      </bottom>
      <diagonal/>
    </border>
    <border diagonalUp="false" diagonalDown="false">
      <left style="dashed">
        <color rgb="FF3366FF"/>
      </left>
      <right style="dashed">
        <color rgb="FF3366FF"/>
      </right>
      <top style="dashed">
        <color rgb="FF3366FF"/>
      </top>
      <bottom style="dashed">
        <color rgb="FF3366FF"/>
      </bottom>
      <diagonal/>
    </border>
    <border diagonalUp="false" diagonalDown="false">
      <left style="dashed">
        <color rgb="FF3366FF"/>
      </left>
      <right style="medium">
        <color rgb="FF3366FF"/>
      </right>
      <top style="dashed">
        <color rgb="FF3366FF"/>
      </top>
      <bottom style="dashed">
        <color rgb="FF3366FF"/>
      </bottom>
      <diagonal/>
    </border>
    <border diagonalUp="false" diagonalDown="false">
      <left style="medium">
        <color rgb="FF3366FF"/>
      </left>
      <right style="dashed">
        <color rgb="FF3366FF"/>
      </right>
      <top style="dashed">
        <color rgb="FF3366FF"/>
      </top>
      <bottom style="medium">
        <color rgb="FF3366FF"/>
      </bottom>
      <diagonal/>
    </border>
    <border diagonalUp="false" diagonalDown="false">
      <left style="dashed">
        <color rgb="FF3366FF"/>
      </left>
      <right style="dashed">
        <color rgb="FF3366FF"/>
      </right>
      <top style="dashed">
        <color rgb="FF3366FF"/>
      </top>
      <bottom style="medium">
        <color rgb="FF3366FF"/>
      </bottom>
      <diagonal/>
    </border>
    <border diagonalUp="false" diagonalDown="false">
      <left style="medium">
        <color rgb="FF3366FF"/>
      </left>
      <right style="thin"/>
      <top style="medium">
        <color rgb="FF3366FF"/>
      </top>
      <bottom style="medium">
        <color rgb="FF3366FF"/>
      </bottom>
      <diagonal/>
    </border>
    <border diagonalUp="false" diagonalDown="false">
      <left style="thin"/>
      <right style="thin"/>
      <top style="medium">
        <color rgb="FF3366FF"/>
      </top>
      <bottom style="medium">
        <color rgb="FF3366FF"/>
      </bottom>
      <diagonal/>
    </border>
    <border diagonalUp="false" diagonalDown="false">
      <left style="thin"/>
      <right style="medium">
        <color rgb="FF3366FF"/>
      </right>
      <top style="medium">
        <color rgb="FF3366FF"/>
      </top>
      <bottom style="medium">
        <color rgb="FF3366FF"/>
      </bottom>
      <diagonal/>
    </border>
  </borders>
  <cellStyleXfs count="4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8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7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7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8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27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9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7" fillId="0" borderId="0" xfId="37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3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0" xfId="37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13" xfId="3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3" xfId="37" applyFont="true" applyBorder="true" applyAlignment="true" applyProtection="false">
      <alignment horizontal="general" vertical="center" textRotation="90" wrapText="true" indent="0" shrinkToFit="false"/>
      <protection locked="true" hidden="false"/>
    </xf>
    <xf numFmtId="164" fontId="40" fillId="0" borderId="13" xfId="37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0" fillId="0" borderId="13" xfId="37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13" xfId="3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0" fillId="0" borderId="13" xfId="3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13" xfId="3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39" fillId="0" borderId="13" xfId="3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3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4" fillId="0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2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6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2" fillId="0" borderId="21" xfId="3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2" fillId="0" borderId="22" xfId="3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6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2" fillId="0" borderId="24" xfId="3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4" fillId="9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7" fillId="9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7" fillId="9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7" fillId="9" borderId="26" xfId="3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7" fillId="9" borderId="27" xfId="3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  <cellStyle name="Comma_21.Aktivet Afatgjata Materiale  09" xfId="36" builtinId="53" customBuiltin="true"/>
    <cellStyle name="Normal 2" xfId="37" builtinId="53" customBuiltin="true"/>
    <cellStyle name="Normal 3" xfId="38" builtinId="53" customBuiltin="true"/>
    <cellStyle name="Normal_gjend e llog" xfId="39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8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M59" activeCellId="0" sqref="M59"/>
    </sheetView>
  </sheetViews>
  <sheetFormatPr defaultRowHeight="12.75" zeroHeight="false" outlineLevelRow="0" outlineLevelCol="0"/>
  <cols>
    <col collapsed="false" customWidth="true" hidden="false" outlineLevel="0" max="2" min="1" style="1" width="9.14"/>
    <col collapsed="false" customWidth="true" hidden="false" outlineLevel="0" max="3" min="3" style="1" width="9.29"/>
    <col collapsed="false" customWidth="true" hidden="false" outlineLevel="0" max="4" min="4" style="1" width="11.42"/>
    <col collapsed="false" customWidth="true" hidden="false" outlineLevel="0" max="5" min="5" style="1" width="13.86"/>
    <col collapsed="false" customWidth="true" hidden="false" outlineLevel="0" max="6" min="6" style="1" width="5.43"/>
    <col collapsed="false" customWidth="true" hidden="false" outlineLevel="0" max="8" min="7" style="1" width="9.14"/>
    <col collapsed="false" customWidth="true" hidden="false" outlineLevel="0" max="9" min="9" style="1" width="3.14"/>
    <col collapsed="false" customWidth="true" hidden="false" outlineLevel="0" max="10" min="10" style="1" width="9.14"/>
    <col collapsed="false" customWidth="true" hidden="false" outlineLevel="0" max="11" min="11" style="1" width="1.85"/>
    <col collapsed="false" customWidth="true" hidden="false" outlineLevel="0" max="1025" min="12" style="1" width="9.14"/>
  </cols>
  <sheetData>
    <row r="1" customFormat="false" ht="6.75" hidden="false" customHeight="true" outlineLevel="0" collapsed="false"/>
    <row r="2" customFormat="false" ht="12.75" hidden="false" customHeight="false" outlineLevel="0" collapsed="false">
      <c r="A2" s="2"/>
      <c r="B2" s="3"/>
      <c r="C2" s="3"/>
      <c r="D2" s="3"/>
      <c r="E2" s="3"/>
      <c r="F2" s="3"/>
      <c r="G2" s="3"/>
      <c r="H2" s="3"/>
      <c r="I2" s="3"/>
      <c r="J2" s="4"/>
    </row>
    <row r="3" s="11" customFormat="true" ht="14.1" hidden="false" customHeight="true" outlineLevel="0" collapsed="false">
      <c r="A3" s="5"/>
      <c r="B3" s="6" t="s">
        <v>0</v>
      </c>
      <c r="C3" s="6"/>
      <c r="D3" s="6"/>
      <c r="E3" s="7" t="s">
        <v>1</v>
      </c>
      <c r="F3" s="8"/>
      <c r="G3" s="9"/>
      <c r="H3" s="7"/>
      <c r="I3" s="6"/>
      <c r="J3" s="10"/>
    </row>
    <row r="4" s="11" customFormat="true" ht="14.1" hidden="false" customHeight="true" outlineLevel="0" collapsed="false">
      <c r="A4" s="5"/>
      <c r="B4" s="6" t="s">
        <v>2</v>
      </c>
      <c r="C4" s="6"/>
      <c r="D4" s="6"/>
      <c r="E4" s="7" t="s">
        <v>3</v>
      </c>
      <c r="F4" s="12"/>
      <c r="G4" s="13"/>
      <c r="H4" s="14"/>
      <c r="I4" s="14"/>
      <c r="J4" s="10"/>
    </row>
    <row r="5" s="11" customFormat="true" ht="14.1" hidden="false" customHeight="true" outlineLevel="0" collapsed="false">
      <c r="A5" s="5"/>
      <c r="B5" s="6" t="s">
        <v>4</v>
      </c>
      <c r="C5" s="6"/>
      <c r="D5" s="6"/>
      <c r="E5" s="15" t="s">
        <v>5</v>
      </c>
      <c r="F5" s="7"/>
      <c r="G5" s="7"/>
      <c r="H5" s="7"/>
      <c r="I5" s="7"/>
      <c r="J5" s="10"/>
    </row>
    <row r="6" s="11" customFormat="true" ht="14.1" hidden="false" customHeight="true" outlineLevel="0" collapsed="false">
      <c r="A6" s="5"/>
      <c r="B6" s="6"/>
      <c r="C6" s="6"/>
      <c r="D6" s="6"/>
      <c r="E6" s="6" t="s">
        <v>6</v>
      </c>
      <c r="F6" s="6"/>
      <c r="G6" s="16"/>
      <c r="H6" s="16"/>
      <c r="I6" s="15"/>
      <c r="J6" s="10"/>
    </row>
    <row r="7" s="11" customFormat="true" ht="14.1" hidden="false" customHeight="true" outlineLevel="0" collapsed="false">
      <c r="A7" s="5"/>
      <c r="B7" s="6" t="s">
        <v>7</v>
      </c>
      <c r="C7" s="6"/>
      <c r="D7" s="6"/>
      <c r="E7" s="7" t="s">
        <v>8</v>
      </c>
      <c r="F7" s="17"/>
      <c r="G7" s="6"/>
      <c r="H7" s="6"/>
      <c r="I7" s="6"/>
      <c r="J7" s="10"/>
    </row>
    <row r="8" s="11" customFormat="true" ht="14.1" hidden="false" customHeight="true" outlineLevel="0" collapsed="false">
      <c r="A8" s="5"/>
      <c r="B8" s="6" t="s">
        <v>9</v>
      </c>
      <c r="C8" s="6"/>
      <c r="D8" s="6"/>
      <c r="E8" s="15"/>
      <c r="F8" s="18"/>
      <c r="G8" s="6"/>
      <c r="H8" s="6"/>
      <c r="I8" s="6"/>
      <c r="J8" s="10"/>
    </row>
    <row r="9" s="11" customFormat="true" ht="14.1" hidden="false" customHeight="true" outlineLevel="0" collapsed="false">
      <c r="A9" s="5"/>
      <c r="B9" s="6"/>
      <c r="C9" s="6"/>
      <c r="D9" s="6"/>
      <c r="E9" s="6"/>
      <c r="F9" s="6"/>
      <c r="G9" s="6"/>
      <c r="H9" s="6"/>
      <c r="I9" s="6"/>
      <c r="J9" s="10"/>
    </row>
    <row r="10" s="11" customFormat="true" ht="14.1" hidden="false" customHeight="true" outlineLevel="0" collapsed="false">
      <c r="A10" s="5"/>
      <c r="B10" s="6" t="s">
        <v>10</v>
      </c>
      <c r="C10" s="6"/>
      <c r="D10" s="6"/>
      <c r="E10" s="7" t="s">
        <v>11</v>
      </c>
      <c r="F10" s="7"/>
      <c r="G10" s="7"/>
      <c r="H10" s="7"/>
      <c r="I10" s="7"/>
      <c r="J10" s="10"/>
    </row>
    <row r="11" s="11" customFormat="true" ht="14.1" hidden="false" customHeight="true" outlineLevel="0" collapsed="false">
      <c r="A11" s="5"/>
      <c r="B11" s="6"/>
      <c r="C11" s="6"/>
      <c r="D11" s="6"/>
      <c r="E11" s="15" t="s">
        <v>12</v>
      </c>
      <c r="F11" s="15"/>
      <c r="G11" s="15"/>
      <c r="H11" s="15"/>
      <c r="I11" s="15"/>
      <c r="J11" s="10"/>
    </row>
    <row r="12" s="11" customFormat="true" ht="14.1" hidden="false" customHeight="true" outlineLevel="0" collapsed="false">
      <c r="A12" s="5"/>
      <c r="B12" s="6"/>
      <c r="C12" s="6"/>
      <c r="D12" s="6"/>
      <c r="E12" s="15" t="s">
        <v>13</v>
      </c>
      <c r="F12" s="15"/>
      <c r="G12" s="15"/>
      <c r="H12" s="15"/>
      <c r="I12" s="15"/>
      <c r="J12" s="10"/>
    </row>
    <row r="13" customFormat="false" ht="12.75" hidden="false" customHeight="false" outlineLevel="0" collapsed="false">
      <c r="A13" s="19"/>
      <c r="B13" s="20"/>
      <c r="C13" s="20"/>
      <c r="D13" s="20"/>
      <c r="E13" s="20"/>
      <c r="F13" s="20"/>
      <c r="G13" s="20"/>
      <c r="H13" s="20"/>
      <c r="I13" s="20"/>
      <c r="J13" s="21"/>
    </row>
    <row r="14" customFormat="false" ht="12.75" hidden="false" customHeight="false" outlineLevel="0" collapsed="false">
      <c r="A14" s="19"/>
      <c r="B14" s="20"/>
      <c r="C14" s="20"/>
      <c r="D14" s="20"/>
      <c r="E14" s="20"/>
      <c r="F14" s="20"/>
      <c r="G14" s="20"/>
      <c r="H14" s="20"/>
      <c r="I14" s="20"/>
      <c r="J14" s="21"/>
    </row>
    <row r="15" customFormat="false" ht="12.75" hidden="false" customHeight="false" outlineLevel="0" collapsed="false">
      <c r="A15" s="19"/>
      <c r="B15" s="20"/>
      <c r="C15" s="20"/>
      <c r="D15" s="20"/>
      <c r="E15" s="20"/>
      <c r="F15" s="20"/>
      <c r="G15" s="20"/>
      <c r="H15" s="20"/>
      <c r="I15" s="20"/>
      <c r="J15" s="21"/>
    </row>
    <row r="16" customFormat="false" ht="12.75" hidden="false" customHeight="false" outlineLevel="0" collapsed="false">
      <c r="A16" s="19"/>
      <c r="B16" s="20"/>
      <c r="C16" s="20"/>
      <c r="D16" s="20"/>
      <c r="E16" s="20"/>
      <c r="F16" s="20"/>
      <c r="G16" s="20"/>
      <c r="H16" s="20"/>
      <c r="I16" s="20"/>
      <c r="J16" s="21"/>
    </row>
    <row r="17" customFormat="false" ht="12.75" hidden="false" customHeight="false" outlineLevel="0" collapsed="false">
      <c r="A17" s="19"/>
      <c r="B17" s="20"/>
      <c r="C17" s="20"/>
      <c r="D17" s="20"/>
      <c r="E17" s="20"/>
      <c r="F17" s="20"/>
      <c r="G17" s="20"/>
      <c r="H17" s="20"/>
      <c r="I17" s="20"/>
      <c r="J17" s="21"/>
    </row>
    <row r="18" customFormat="false" ht="12.75" hidden="false" customHeight="false" outlineLevel="0" collapsed="false">
      <c r="A18" s="19"/>
      <c r="B18" s="20"/>
      <c r="C18" s="20"/>
      <c r="D18" s="20"/>
      <c r="E18" s="20"/>
      <c r="F18" s="20"/>
      <c r="G18" s="20"/>
      <c r="H18" s="20"/>
      <c r="I18" s="20"/>
      <c r="J18" s="21"/>
    </row>
    <row r="19" customFormat="false" ht="12.75" hidden="false" customHeight="false" outlineLevel="0" collapsed="false">
      <c r="A19" s="19"/>
      <c r="B19" s="20"/>
      <c r="C19" s="20"/>
      <c r="D19" s="20"/>
      <c r="E19" s="20"/>
      <c r="F19" s="20"/>
      <c r="G19" s="20"/>
      <c r="H19" s="20"/>
      <c r="I19" s="20"/>
      <c r="J19" s="21"/>
    </row>
    <row r="20" customFormat="fals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0"/>
      <c r="I20" s="20"/>
      <c r="J20" s="21"/>
    </row>
    <row r="21" customFormat="false" ht="12.75" hidden="false" customHeight="false" outlineLevel="0" collapsed="false">
      <c r="A21" s="19"/>
      <c r="C21" s="20"/>
      <c r="D21" s="20"/>
      <c r="E21" s="20"/>
      <c r="F21" s="20"/>
      <c r="G21" s="20"/>
      <c r="H21" s="20"/>
      <c r="I21" s="20"/>
      <c r="J21" s="21"/>
    </row>
    <row r="22" customFormat="fals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0"/>
      <c r="I22" s="20"/>
      <c r="J22" s="21"/>
    </row>
    <row r="23" customFormat="fals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0"/>
      <c r="I23" s="20"/>
      <c r="J23" s="21"/>
    </row>
    <row r="24" customFormat="fals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0"/>
      <c r="I24" s="20"/>
      <c r="J24" s="21"/>
    </row>
    <row r="25" customFormat="false" ht="33.75" hidden="false" customHeight="false" outlineLevel="0" collapsed="false">
      <c r="A25" s="22" t="s">
        <v>14</v>
      </c>
      <c r="B25" s="22"/>
      <c r="C25" s="22"/>
      <c r="D25" s="22"/>
      <c r="E25" s="22"/>
      <c r="F25" s="22"/>
      <c r="G25" s="22"/>
      <c r="H25" s="22"/>
      <c r="I25" s="22"/>
      <c r="J25" s="22"/>
    </row>
    <row r="26" customFormat="false" ht="12.75" hidden="false" customHeight="false" outlineLevel="0" collapsed="false">
      <c r="A26" s="19"/>
      <c r="B26" s="18" t="s">
        <v>15</v>
      </c>
      <c r="C26" s="18"/>
      <c r="D26" s="18"/>
      <c r="E26" s="18"/>
      <c r="F26" s="18"/>
      <c r="G26" s="18"/>
      <c r="H26" s="18"/>
      <c r="I26" s="18"/>
      <c r="J26" s="21"/>
    </row>
    <row r="27" customFormat="false" ht="12.75" hidden="false" customHeight="false" outlineLevel="0" collapsed="false">
      <c r="A27" s="19"/>
      <c r="B27" s="18" t="s">
        <v>16</v>
      </c>
      <c r="C27" s="18"/>
      <c r="D27" s="18"/>
      <c r="E27" s="18"/>
      <c r="F27" s="18"/>
      <c r="G27" s="18"/>
      <c r="H27" s="18"/>
      <c r="I27" s="18"/>
      <c r="J27" s="21"/>
    </row>
    <row r="28" customFormat="false" ht="12.75" hidden="false" customHeight="false" outlineLevel="0" collapsed="false">
      <c r="A28" s="19"/>
      <c r="B28" s="20"/>
      <c r="C28" s="20"/>
      <c r="D28" s="20"/>
      <c r="E28" s="20"/>
      <c r="F28" s="20"/>
      <c r="G28" s="20"/>
      <c r="H28" s="20"/>
      <c r="I28" s="20"/>
      <c r="J28" s="21"/>
    </row>
    <row r="29" customFormat="false" ht="12.75" hidden="false" customHeight="false" outlineLevel="0" collapsed="false">
      <c r="A29" s="19"/>
      <c r="B29" s="20"/>
      <c r="C29" s="20"/>
      <c r="D29" s="20"/>
      <c r="E29" s="20"/>
      <c r="F29" s="20"/>
      <c r="G29" s="20"/>
      <c r="H29" s="20"/>
      <c r="I29" s="20"/>
      <c r="J29" s="21"/>
    </row>
    <row r="30" customFormat="false" ht="33.75" hidden="false" customHeight="false" outlineLevel="0" collapsed="false">
      <c r="A30" s="19"/>
      <c r="B30" s="20"/>
      <c r="C30" s="20"/>
      <c r="D30" s="20"/>
      <c r="E30" s="23" t="s">
        <v>17</v>
      </c>
      <c r="F30" s="20"/>
      <c r="G30" s="20"/>
      <c r="H30" s="20"/>
      <c r="I30" s="20"/>
      <c r="J30" s="21"/>
    </row>
    <row r="31" customFormat="false" ht="12.75" hidden="false" customHeight="false" outlineLevel="0" collapsed="false">
      <c r="A31" s="19"/>
      <c r="B31" s="20"/>
      <c r="C31" s="20"/>
      <c r="D31" s="20"/>
      <c r="E31" s="20"/>
      <c r="F31" s="20"/>
      <c r="G31" s="20"/>
      <c r="H31" s="20"/>
      <c r="I31" s="20"/>
      <c r="J31" s="21"/>
    </row>
    <row r="32" customFormat="false" ht="12.75" hidden="false" customHeight="false" outlineLevel="0" collapsed="false">
      <c r="A32" s="19"/>
      <c r="B32" s="20"/>
      <c r="C32" s="20"/>
      <c r="D32" s="20"/>
      <c r="E32" s="20"/>
      <c r="F32" s="20"/>
      <c r="G32" s="20"/>
      <c r="H32" s="20"/>
      <c r="I32" s="20"/>
      <c r="J32" s="21"/>
    </row>
    <row r="33" customFormat="false" ht="12.75" hidden="false" customHeight="false" outlineLevel="0" collapsed="false">
      <c r="A33" s="19"/>
      <c r="B33" s="20"/>
      <c r="C33" s="20"/>
      <c r="D33" s="20"/>
      <c r="E33" s="20"/>
      <c r="F33" s="20"/>
      <c r="G33" s="20"/>
      <c r="H33" s="20"/>
      <c r="I33" s="20"/>
      <c r="J33" s="21"/>
    </row>
    <row r="34" customFormat="false" ht="12.75" hidden="false" customHeight="false" outlineLevel="0" collapsed="false">
      <c r="A34" s="19"/>
      <c r="B34" s="20"/>
      <c r="C34" s="20"/>
      <c r="D34" s="20"/>
      <c r="E34" s="20"/>
      <c r="F34" s="20"/>
      <c r="G34" s="20"/>
      <c r="H34" s="20"/>
      <c r="I34" s="20"/>
      <c r="J34" s="21"/>
    </row>
    <row r="35" customFormat="false" ht="12.75" hidden="false" customHeight="false" outlineLevel="0" collapsed="false">
      <c r="A35" s="19"/>
      <c r="B35" s="20"/>
      <c r="C35" s="20"/>
      <c r="D35" s="20"/>
      <c r="E35" s="20"/>
      <c r="F35" s="20"/>
      <c r="G35" s="20"/>
      <c r="H35" s="20"/>
      <c r="I35" s="20"/>
      <c r="J35" s="21"/>
    </row>
    <row r="36" customFormat="false" ht="12.75" hidden="false" customHeight="false" outlineLevel="0" collapsed="false">
      <c r="A36" s="19"/>
      <c r="B36" s="20"/>
      <c r="C36" s="20"/>
      <c r="D36" s="20"/>
      <c r="E36" s="20"/>
      <c r="F36" s="20"/>
      <c r="G36" s="20"/>
      <c r="H36" s="20"/>
      <c r="I36" s="20"/>
      <c r="J36" s="21"/>
    </row>
    <row r="37" customFormat="false" ht="12.75" hidden="false" customHeight="false" outlineLevel="0" collapsed="false">
      <c r="A37" s="19"/>
      <c r="B37" s="20"/>
      <c r="C37" s="20"/>
      <c r="D37" s="20"/>
      <c r="E37" s="20"/>
      <c r="F37" s="20"/>
      <c r="G37" s="20"/>
      <c r="H37" s="20"/>
      <c r="I37" s="20"/>
      <c r="J37" s="21"/>
    </row>
    <row r="38" customFormat="false" ht="12.75" hidden="false" customHeight="false" outlineLevel="0" collapsed="false">
      <c r="A38" s="19"/>
      <c r="B38" s="20"/>
      <c r="C38" s="20"/>
      <c r="D38" s="20"/>
      <c r="E38" s="20"/>
      <c r="F38" s="20"/>
      <c r="G38" s="20"/>
      <c r="H38" s="20"/>
      <c r="I38" s="20"/>
      <c r="J38" s="21"/>
    </row>
    <row r="39" customFormat="false" ht="12.75" hidden="false" customHeight="false" outlineLevel="0" collapsed="false">
      <c r="A39" s="19"/>
      <c r="B39" s="20"/>
      <c r="C39" s="20"/>
      <c r="D39" s="20"/>
      <c r="E39" s="20"/>
      <c r="F39" s="20"/>
      <c r="G39" s="20"/>
      <c r="H39" s="20"/>
      <c r="I39" s="20"/>
      <c r="J39" s="21"/>
    </row>
    <row r="40" customFormat="false" ht="12.75" hidden="false" customHeight="false" outlineLevel="0" collapsed="false">
      <c r="A40" s="19"/>
      <c r="B40" s="20"/>
      <c r="C40" s="20"/>
      <c r="D40" s="20"/>
      <c r="E40" s="20"/>
      <c r="F40" s="20"/>
      <c r="G40" s="20"/>
      <c r="H40" s="20"/>
      <c r="I40" s="20"/>
      <c r="J40" s="21"/>
    </row>
    <row r="41" customFormat="false" ht="12.75" hidden="false" customHeight="false" outlineLevel="0" collapsed="false">
      <c r="A41" s="19"/>
      <c r="B41" s="20"/>
      <c r="C41" s="20"/>
      <c r="D41" s="20"/>
      <c r="E41" s="20"/>
      <c r="F41" s="20"/>
      <c r="G41" s="20"/>
      <c r="H41" s="20"/>
      <c r="I41" s="20"/>
      <c r="J41" s="21"/>
    </row>
    <row r="42" customFormat="false" ht="12.75" hidden="false" customHeight="false" outlineLevel="0" collapsed="false">
      <c r="A42" s="19"/>
      <c r="B42" s="20"/>
      <c r="C42" s="20"/>
      <c r="D42" s="20"/>
      <c r="E42" s="20"/>
      <c r="F42" s="20"/>
      <c r="G42" s="20"/>
      <c r="H42" s="20"/>
      <c r="I42" s="20"/>
      <c r="J42" s="21"/>
    </row>
    <row r="43" customFormat="false" ht="12.75" hidden="false" customHeight="false" outlineLevel="0" collapsed="false">
      <c r="A43" s="19"/>
      <c r="B43" s="20"/>
      <c r="C43" s="20"/>
      <c r="D43" s="20"/>
      <c r="E43" s="20"/>
      <c r="F43" s="20"/>
      <c r="G43" s="20"/>
      <c r="H43" s="20"/>
      <c r="I43" s="20"/>
      <c r="J43" s="21"/>
    </row>
    <row r="44" customFormat="false" ht="12.75" hidden="false" customHeight="false" outlineLevel="0" collapsed="false">
      <c r="A44" s="19"/>
      <c r="B44" s="20"/>
      <c r="C44" s="20"/>
      <c r="D44" s="20"/>
      <c r="E44" s="20"/>
      <c r="F44" s="20"/>
      <c r="G44" s="20"/>
      <c r="H44" s="20"/>
      <c r="I44" s="20"/>
      <c r="J44" s="21"/>
    </row>
    <row r="45" customFormat="false" ht="9" hidden="false" customHeight="true" outlineLevel="0" collapsed="false">
      <c r="A45" s="19"/>
      <c r="B45" s="20"/>
      <c r="C45" s="20"/>
      <c r="D45" s="20"/>
      <c r="E45" s="20"/>
      <c r="F45" s="20"/>
      <c r="G45" s="20"/>
      <c r="H45" s="20"/>
      <c r="I45" s="20"/>
      <c r="J45" s="21"/>
    </row>
    <row r="46" customFormat="false" ht="12.75" hidden="false" customHeight="false" outlineLevel="0" collapsed="false">
      <c r="A46" s="19"/>
      <c r="B46" s="20"/>
      <c r="C46" s="20"/>
      <c r="D46" s="20"/>
      <c r="E46" s="20"/>
      <c r="F46" s="20"/>
      <c r="G46" s="20"/>
      <c r="H46" s="20"/>
      <c r="I46" s="20"/>
      <c r="J46" s="21"/>
    </row>
    <row r="47" customFormat="false" ht="12.75" hidden="false" customHeight="false" outlineLevel="0" collapsed="false">
      <c r="A47" s="19"/>
      <c r="B47" s="20"/>
      <c r="C47" s="20"/>
      <c r="D47" s="20"/>
      <c r="E47" s="20"/>
      <c r="F47" s="20"/>
      <c r="G47" s="20"/>
      <c r="H47" s="20"/>
      <c r="I47" s="20"/>
      <c r="J47" s="21"/>
    </row>
    <row r="48" s="11" customFormat="true" ht="12.95" hidden="false" customHeight="true" outlineLevel="0" collapsed="false">
      <c r="A48" s="5"/>
      <c r="B48" s="6" t="s">
        <v>18</v>
      </c>
      <c r="C48" s="6"/>
      <c r="D48" s="6"/>
      <c r="E48" s="6"/>
      <c r="F48" s="6"/>
      <c r="G48" s="9" t="s">
        <v>19</v>
      </c>
      <c r="H48" s="9"/>
      <c r="I48" s="6"/>
      <c r="J48" s="10"/>
    </row>
    <row r="49" s="11" customFormat="true" ht="12.95" hidden="false" customHeight="true" outlineLevel="0" collapsed="false">
      <c r="A49" s="5"/>
      <c r="B49" s="6" t="s">
        <v>20</v>
      </c>
      <c r="C49" s="6"/>
      <c r="D49" s="6"/>
      <c r="E49" s="6"/>
      <c r="F49" s="6"/>
      <c r="G49" s="16" t="s">
        <v>21</v>
      </c>
      <c r="H49" s="16"/>
      <c r="I49" s="6"/>
      <c r="J49" s="10"/>
    </row>
    <row r="50" s="11" customFormat="true" ht="12.95" hidden="false" customHeight="true" outlineLevel="0" collapsed="false">
      <c r="A50" s="5"/>
      <c r="B50" s="6" t="s">
        <v>22</v>
      </c>
      <c r="C50" s="6"/>
      <c r="D50" s="6"/>
      <c r="E50" s="6"/>
      <c r="F50" s="6"/>
      <c r="G50" s="16" t="s">
        <v>23</v>
      </c>
      <c r="H50" s="16"/>
      <c r="I50" s="6"/>
      <c r="J50" s="10"/>
    </row>
    <row r="51" s="11" customFormat="true" ht="12.95" hidden="false" customHeight="true" outlineLevel="0" collapsed="false">
      <c r="A51" s="5"/>
      <c r="B51" s="6" t="s">
        <v>24</v>
      </c>
      <c r="C51" s="6"/>
      <c r="D51" s="6"/>
      <c r="E51" s="6"/>
      <c r="F51" s="6"/>
      <c r="G51" s="16" t="s">
        <v>23</v>
      </c>
      <c r="H51" s="16"/>
      <c r="I51" s="6"/>
      <c r="J51" s="10"/>
    </row>
    <row r="52" customFormat="false" ht="12.75" hidden="false" customHeight="false" outlineLevel="0" collapsed="false">
      <c r="A52" s="19"/>
      <c r="B52" s="20"/>
      <c r="C52" s="20"/>
      <c r="D52" s="20"/>
      <c r="E52" s="20"/>
      <c r="F52" s="20"/>
      <c r="G52" s="20"/>
      <c r="H52" s="20"/>
      <c r="I52" s="20"/>
      <c r="J52" s="21"/>
    </row>
    <row r="53" s="28" customFormat="true" ht="12.95" hidden="false" customHeight="true" outlineLevel="0" collapsed="false">
      <c r="A53" s="24"/>
      <c r="B53" s="6" t="s">
        <v>25</v>
      </c>
      <c r="C53" s="6"/>
      <c r="D53" s="6"/>
      <c r="E53" s="6"/>
      <c r="F53" s="18" t="s">
        <v>26</v>
      </c>
      <c r="G53" s="25" t="s">
        <v>27</v>
      </c>
      <c r="H53" s="25"/>
      <c r="I53" s="26"/>
      <c r="J53" s="27"/>
    </row>
    <row r="54" s="28" customFormat="true" ht="12.95" hidden="false" customHeight="true" outlineLevel="0" collapsed="false">
      <c r="A54" s="24"/>
      <c r="B54" s="6"/>
      <c r="C54" s="6"/>
      <c r="D54" s="6"/>
      <c r="E54" s="6"/>
      <c r="F54" s="18" t="s">
        <v>28</v>
      </c>
      <c r="G54" s="29" t="s">
        <v>29</v>
      </c>
      <c r="H54" s="29"/>
      <c r="I54" s="26"/>
      <c r="J54" s="27"/>
    </row>
    <row r="55" s="28" customFormat="true" ht="7.5" hidden="false" customHeight="true" outlineLevel="0" collapsed="false">
      <c r="A55" s="24"/>
      <c r="B55" s="6"/>
      <c r="C55" s="6"/>
      <c r="D55" s="6"/>
      <c r="E55" s="6"/>
      <c r="F55" s="18"/>
      <c r="G55" s="18"/>
      <c r="H55" s="18"/>
      <c r="I55" s="26"/>
      <c r="J55" s="27"/>
    </row>
    <row r="56" s="28" customFormat="true" ht="12.95" hidden="false" customHeight="true" outlineLevel="0" collapsed="false">
      <c r="A56" s="24"/>
      <c r="B56" s="6" t="s">
        <v>30</v>
      </c>
      <c r="C56" s="6"/>
      <c r="D56" s="6"/>
      <c r="E56" s="18"/>
      <c r="F56" s="6"/>
      <c r="G56" s="9" t="s">
        <v>31</v>
      </c>
      <c r="H56" s="9"/>
      <c r="I56" s="26"/>
      <c r="J56" s="27"/>
    </row>
    <row r="57" customFormat="false" ht="22.5" hidden="false" customHeight="true" outlineLevel="0" collapsed="false">
      <c r="A57" s="30"/>
      <c r="B57" s="31"/>
      <c r="C57" s="31"/>
      <c r="D57" s="31"/>
      <c r="E57" s="31"/>
      <c r="F57" s="31"/>
      <c r="G57" s="31"/>
      <c r="H57" s="31"/>
      <c r="I57" s="31"/>
      <c r="J57" s="32"/>
    </row>
    <row r="58" customFormat="false" ht="6.75" hidden="false" customHeight="true" outlineLevel="0" collapsed="false"/>
  </sheetData>
  <mergeCells count="10">
    <mergeCell ref="A25:J25"/>
    <mergeCell ref="B26:I26"/>
    <mergeCell ref="B27:I27"/>
    <mergeCell ref="G48:H48"/>
    <mergeCell ref="G49:H49"/>
    <mergeCell ref="G50:H50"/>
    <mergeCell ref="G51:H51"/>
    <mergeCell ref="G53:H53"/>
    <mergeCell ref="G54:H54"/>
    <mergeCell ref="G56:H56"/>
  </mergeCells>
  <printOptions headings="false" gridLines="false" gridLinesSet="true" horizontalCentered="true" verticalCentered="true"/>
  <pageMargins left="0" right="0" top="0" bottom="0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E57" activeCellId="0" sqref="E57"/>
    </sheetView>
  </sheetViews>
  <sheetFormatPr defaultRowHeight="12.75" zeroHeight="false" outlineLevelRow="0" outlineLevelCol="0"/>
  <cols>
    <col collapsed="false" customWidth="true" hidden="false" outlineLevel="0" max="2" min="1" style="33" width="3.71"/>
    <col collapsed="false" customWidth="true" hidden="false" outlineLevel="0" max="3" min="3" style="33" width="3.99"/>
    <col collapsed="false" customWidth="true" hidden="false" outlineLevel="0" max="4" min="4" style="1" width="62.71"/>
    <col collapsed="false" customWidth="true" hidden="false" outlineLevel="0" max="5" min="5" style="34" width="10.42"/>
    <col collapsed="false" customWidth="true" hidden="false" outlineLevel="0" max="6" min="6" style="34" width="11.99"/>
    <col collapsed="false" customWidth="true" hidden="false" outlineLevel="0" max="7" min="7" style="1" width="1.42"/>
    <col collapsed="false" customWidth="true" hidden="false" outlineLevel="0" max="8" min="8" style="1" width="9.14"/>
    <col collapsed="false" customWidth="true" hidden="false" outlineLevel="0" max="9" min="9" style="1" width="10.14"/>
    <col collapsed="false" customWidth="true" hidden="false" outlineLevel="0" max="1025" min="10" style="1" width="9.14"/>
  </cols>
  <sheetData>
    <row r="1" s="39" customFormat="true" ht="9" hidden="false" customHeight="true" outlineLevel="0" collapsed="false">
      <c r="A1" s="35"/>
      <c r="B1" s="36"/>
      <c r="C1" s="36"/>
      <c r="D1" s="37"/>
      <c r="E1" s="38"/>
      <c r="F1" s="38"/>
    </row>
    <row r="2" s="39" customFormat="true" ht="18" hidden="false" customHeight="true" outlineLevel="0" collapsed="false">
      <c r="A2" s="40" t="s">
        <v>32</v>
      </c>
      <c r="B2" s="40"/>
      <c r="C2" s="40"/>
      <c r="D2" s="40"/>
      <c r="E2" s="40"/>
      <c r="F2" s="40"/>
    </row>
    <row r="3" customFormat="false" ht="6.75" hidden="false" customHeight="true" outlineLevel="0" collapsed="false"/>
    <row r="4" s="44" customFormat="true" ht="21" hidden="false" customHeight="true" outlineLevel="0" collapsed="false">
      <c r="A4" s="41" t="s">
        <v>33</v>
      </c>
      <c r="B4" s="42" t="s">
        <v>34</v>
      </c>
      <c r="C4" s="42"/>
      <c r="D4" s="42"/>
      <c r="E4" s="43" t="n">
        <v>2017</v>
      </c>
      <c r="F4" s="43" t="n">
        <v>2016</v>
      </c>
    </row>
    <row r="5" s="39" customFormat="true" ht="12.75" hidden="false" customHeight="true" outlineLevel="0" collapsed="false">
      <c r="A5" s="45"/>
      <c r="B5" s="46" t="s">
        <v>35</v>
      </c>
      <c r="C5" s="46"/>
      <c r="D5" s="46"/>
      <c r="E5" s="47"/>
      <c r="F5" s="47"/>
    </row>
    <row r="6" s="39" customFormat="true" ht="12.75" hidden="false" customHeight="true" outlineLevel="0" collapsed="false">
      <c r="A6" s="45"/>
      <c r="B6" s="48" t="s">
        <v>36</v>
      </c>
      <c r="C6" s="49" t="s">
        <v>37</v>
      </c>
      <c r="D6" s="50"/>
      <c r="E6" s="51" t="n">
        <f aca="false">E7+E8</f>
        <v>144</v>
      </c>
      <c r="F6" s="47" t="n">
        <f aca="false">F7+F8</f>
        <v>1727930</v>
      </c>
    </row>
    <row r="7" s="39" customFormat="true" ht="12.75" hidden="false" customHeight="true" outlineLevel="0" collapsed="false">
      <c r="A7" s="45"/>
      <c r="B7" s="52"/>
      <c r="C7" s="53" t="n">
        <v>1</v>
      </c>
      <c r="D7" s="54" t="s">
        <v>38</v>
      </c>
      <c r="E7" s="47"/>
      <c r="F7" s="47" t="n">
        <v>194753</v>
      </c>
    </row>
    <row r="8" s="39" customFormat="true" ht="12.75" hidden="false" customHeight="true" outlineLevel="0" collapsed="false">
      <c r="A8" s="45"/>
      <c r="B8" s="52"/>
      <c r="C8" s="53" t="n">
        <v>2</v>
      </c>
      <c r="D8" s="54" t="s">
        <v>39</v>
      </c>
      <c r="E8" s="47" t="n">
        <v>144</v>
      </c>
      <c r="F8" s="47" t="n">
        <v>1533177</v>
      </c>
    </row>
    <row r="9" s="39" customFormat="true" ht="12.75" hidden="false" customHeight="true" outlineLevel="0" collapsed="false">
      <c r="A9" s="45"/>
      <c r="B9" s="48" t="s">
        <v>36</v>
      </c>
      <c r="C9" s="49" t="s">
        <v>40</v>
      </c>
      <c r="D9" s="54"/>
      <c r="E9" s="47" t="n">
        <f aca="false">E10+E11+E12</f>
        <v>0</v>
      </c>
      <c r="F9" s="47" t="n">
        <f aca="false">F10+F11+F12</f>
        <v>0</v>
      </c>
    </row>
    <row r="10" s="39" customFormat="true" ht="12.75" hidden="false" customHeight="true" outlineLevel="0" collapsed="false">
      <c r="A10" s="45"/>
      <c r="B10" s="52"/>
      <c r="C10" s="53" t="n">
        <v>1</v>
      </c>
      <c r="D10" s="54" t="s">
        <v>41</v>
      </c>
      <c r="E10" s="47"/>
      <c r="F10" s="47"/>
    </row>
    <row r="11" s="39" customFormat="true" ht="12.75" hidden="false" customHeight="true" outlineLevel="0" collapsed="false">
      <c r="A11" s="45"/>
      <c r="B11" s="52"/>
      <c r="C11" s="53" t="n">
        <v>2</v>
      </c>
      <c r="D11" s="54" t="s">
        <v>42</v>
      </c>
      <c r="E11" s="47"/>
      <c r="F11" s="47"/>
    </row>
    <row r="12" s="39" customFormat="true" ht="12.75" hidden="false" customHeight="true" outlineLevel="0" collapsed="false">
      <c r="A12" s="45"/>
      <c r="B12" s="52"/>
      <c r="C12" s="53" t="n">
        <v>3</v>
      </c>
      <c r="D12" s="54" t="s">
        <v>43</v>
      </c>
      <c r="E12" s="47"/>
      <c r="F12" s="47"/>
    </row>
    <row r="13" s="39" customFormat="true" ht="12.75" hidden="false" customHeight="true" outlineLevel="0" collapsed="false">
      <c r="A13" s="45"/>
      <c r="B13" s="52"/>
      <c r="C13" s="53"/>
      <c r="D13" s="54"/>
      <c r="E13" s="47"/>
      <c r="F13" s="47"/>
    </row>
    <row r="14" s="39" customFormat="true" ht="12.75" hidden="false" customHeight="true" outlineLevel="0" collapsed="false">
      <c r="A14" s="45"/>
      <c r="B14" s="48" t="s">
        <v>36</v>
      </c>
      <c r="C14" s="49" t="s">
        <v>44</v>
      </c>
      <c r="D14" s="54"/>
      <c r="E14" s="51" t="n">
        <f aca="false">E15+E16+E17+E18+E19</f>
        <v>29279138</v>
      </c>
      <c r="F14" s="47" t="n">
        <f aca="false">F15+F16+F17+F18+F19</f>
        <v>18614384</v>
      </c>
    </row>
    <row r="15" s="39" customFormat="true" ht="12.75" hidden="false" customHeight="true" outlineLevel="0" collapsed="false">
      <c r="A15" s="45"/>
      <c r="B15" s="52"/>
      <c r="C15" s="53" t="n">
        <v>1</v>
      </c>
      <c r="D15" s="54" t="s">
        <v>45</v>
      </c>
      <c r="E15" s="47" t="n">
        <v>24673791</v>
      </c>
      <c r="F15" s="47" t="n">
        <v>12770809</v>
      </c>
    </row>
    <row r="16" s="39" customFormat="true" ht="12.75" hidden="false" customHeight="true" outlineLevel="0" collapsed="false">
      <c r="A16" s="45"/>
      <c r="B16" s="52"/>
      <c r="C16" s="53" t="n">
        <v>2</v>
      </c>
      <c r="D16" s="54" t="s">
        <v>46</v>
      </c>
      <c r="E16" s="47"/>
      <c r="F16" s="47"/>
    </row>
    <row r="17" s="39" customFormat="true" ht="12.75" hidden="false" customHeight="true" outlineLevel="0" collapsed="false">
      <c r="A17" s="45"/>
      <c r="B17" s="52"/>
      <c r="C17" s="53" t="n">
        <v>3</v>
      </c>
      <c r="D17" s="54" t="s">
        <v>47</v>
      </c>
      <c r="E17" s="47"/>
      <c r="F17" s="47"/>
    </row>
    <row r="18" s="39" customFormat="true" ht="12.75" hidden="false" customHeight="true" outlineLevel="0" collapsed="false">
      <c r="A18" s="45"/>
      <c r="B18" s="52"/>
      <c r="C18" s="53" t="n">
        <v>4</v>
      </c>
      <c r="D18" s="54" t="s">
        <v>48</v>
      </c>
      <c r="E18" s="47" t="n">
        <v>4605347</v>
      </c>
      <c r="F18" s="47" t="n">
        <v>5843575</v>
      </c>
    </row>
    <row r="19" s="39" customFormat="true" ht="12.75" hidden="false" customHeight="true" outlineLevel="0" collapsed="false">
      <c r="A19" s="45"/>
      <c r="B19" s="52"/>
      <c r="C19" s="53" t="n">
        <v>5</v>
      </c>
      <c r="D19" s="54" t="s">
        <v>49</v>
      </c>
      <c r="E19" s="47"/>
      <c r="F19" s="47"/>
    </row>
    <row r="20" s="39" customFormat="true" ht="12.75" hidden="false" customHeight="true" outlineLevel="0" collapsed="false">
      <c r="A20" s="45"/>
      <c r="B20" s="52"/>
      <c r="C20" s="53"/>
      <c r="D20" s="54"/>
      <c r="E20" s="47"/>
      <c r="F20" s="47"/>
    </row>
    <row r="21" s="39" customFormat="true" ht="12.75" hidden="false" customHeight="true" outlineLevel="0" collapsed="false">
      <c r="A21" s="45"/>
      <c r="B21" s="48" t="s">
        <v>36</v>
      </c>
      <c r="C21" s="49" t="s">
        <v>50</v>
      </c>
      <c r="D21" s="50"/>
      <c r="E21" s="51" t="n">
        <f aca="false">E22+E23+E24+E25+E26+E27+E28</f>
        <v>24004241</v>
      </c>
      <c r="F21" s="47" t="n">
        <f aca="false">F22+F23+F24+F25+F26+F27+F28</f>
        <v>11481402</v>
      </c>
    </row>
    <row r="22" s="39" customFormat="true" ht="12.75" hidden="false" customHeight="true" outlineLevel="0" collapsed="false">
      <c r="A22" s="45"/>
      <c r="B22" s="55"/>
      <c r="C22" s="53" t="n">
        <v>1</v>
      </c>
      <c r="D22" s="54" t="s">
        <v>51</v>
      </c>
      <c r="E22" s="47"/>
      <c r="F22" s="47"/>
    </row>
    <row r="23" s="39" customFormat="true" ht="12.75" hidden="false" customHeight="true" outlineLevel="0" collapsed="false">
      <c r="A23" s="45"/>
      <c r="B23" s="55"/>
      <c r="C23" s="53" t="n">
        <v>2</v>
      </c>
      <c r="D23" s="54" t="s">
        <v>52</v>
      </c>
      <c r="E23" s="47"/>
      <c r="F23" s="47"/>
    </row>
    <row r="24" s="39" customFormat="true" ht="12.75" hidden="false" customHeight="true" outlineLevel="0" collapsed="false">
      <c r="A24" s="45"/>
      <c r="B24" s="55"/>
      <c r="C24" s="53" t="n">
        <v>3</v>
      </c>
      <c r="D24" s="54" t="s">
        <v>53</v>
      </c>
      <c r="E24" s="47"/>
      <c r="F24" s="47"/>
    </row>
    <row r="25" s="39" customFormat="true" ht="12.75" hidden="false" customHeight="true" outlineLevel="0" collapsed="false">
      <c r="A25" s="45"/>
      <c r="B25" s="55"/>
      <c r="C25" s="53" t="n">
        <v>4</v>
      </c>
      <c r="D25" s="54" t="s">
        <v>54</v>
      </c>
      <c r="E25" s="47" t="n">
        <v>24004241</v>
      </c>
      <c r="F25" s="47" t="n">
        <v>11481402</v>
      </c>
    </row>
    <row r="26" s="39" customFormat="true" ht="12.75" hidden="false" customHeight="true" outlineLevel="0" collapsed="false">
      <c r="A26" s="45"/>
      <c r="B26" s="55"/>
      <c r="C26" s="53" t="n">
        <v>5</v>
      </c>
      <c r="D26" s="54" t="s">
        <v>55</v>
      </c>
      <c r="E26" s="47"/>
      <c r="F26" s="47"/>
    </row>
    <row r="27" s="39" customFormat="true" ht="12.75" hidden="false" customHeight="true" outlineLevel="0" collapsed="false">
      <c r="A27" s="45"/>
      <c r="B27" s="55"/>
      <c r="C27" s="53" t="n">
        <v>6</v>
      </c>
      <c r="D27" s="54" t="s">
        <v>56</v>
      </c>
      <c r="E27" s="47"/>
      <c r="F27" s="47"/>
    </row>
    <row r="28" s="39" customFormat="true" ht="12.75" hidden="false" customHeight="true" outlineLevel="0" collapsed="false">
      <c r="A28" s="45"/>
      <c r="B28" s="55"/>
      <c r="C28" s="53" t="n">
        <v>7</v>
      </c>
      <c r="D28" s="54" t="s">
        <v>57</v>
      </c>
      <c r="E28" s="47"/>
      <c r="F28" s="47"/>
    </row>
    <row r="29" s="39" customFormat="true" ht="12.75" hidden="false" customHeight="true" outlineLevel="0" collapsed="false">
      <c r="A29" s="45"/>
      <c r="B29" s="48" t="s">
        <v>36</v>
      </c>
      <c r="C29" s="49" t="s">
        <v>58</v>
      </c>
      <c r="D29" s="50"/>
      <c r="E29" s="47"/>
      <c r="F29" s="47"/>
    </row>
    <row r="30" s="39" customFormat="true" ht="12.75" hidden="false" customHeight="true" outlineLevel="0" collapsed="false">
      <c r="A30" s="45"/>
      <c r="B30" s="48" t="s">
        <v>36</v>
      </c>
      <c r="C30" s="49" t="s">
        <v>59</v>
      </c>
      <c r="D30" s="50"/>
      <c r="E30" s="47"/>
      <c r="F30" s="47"/>
    </row>
    <row r="31" s="39" customFormat="true" ht="12.75" hidden="false" customHeight="true" outlineLevel="0" collapsed="false">
      <c r="A31" s="56" t="s">
        <v>60</v>
      </c>
      <c r="B31" s="57" t="s">
        <v>61</v>
      </c>
      <c r="C31" s="57"/>
      <c r="D31" s="57"/>
      <c r="E31" s="47" t="n">
        <f aca="false">E6+E9+E14+E21+E29+E30</f>
        <v>53283523</v>
      </c>
      <c r="F31" s="47" t="n">
        <f aca="false">F6+F9+F14+F21+F29+F30</f>
        <v>31823716</v>
      </c>
      <c r="I31" s="58"/>
    </row>
    <row r="32" s="39" customFormat="true" ht="12.75" hidden="false" customHeight="true" outlineLevel="0" collapsed="false">
      <c r="A32" s="45"/>
      <c r="B32" s="46" t="s">
        <v>62</v>
      </c>
      <c r="C32" s="46"/>
      <c r="D32" s="46"/>
      <c r="E32" s="47"/>
      <c r="F32" s="47"/>
    </row>
    <row r="33" s="39" customFormat="true" ht="12.75" hidden="false" customHeight="true" outlineLevel="0" collapsed="false">
      <c r="A33" s="45"/>
      <c r="B33" s="48" t="s">
        <v>36</v>
      </c>
      <c r="C33" s="49" t="s">
        <v>63</v>
      </c>
      <c r="D33" s="50"/>
      <c r="E33" s="47" t="n">
        <f aca="false">E34+E35+E36+E37+E38+E39</f>
        <v>0</v>
      </c>
      <c r="F33" s="47" t="n">
        <f aca="false">F34+F35+F36+F37+F38+F39</f>
        <v>0</v>
      </c>
    </row>
    <row r="34" s="39" customFormat="true" ht="12.75" hidden="false" customHeight="true" outlineLevel="0" collapsed="false">
      <c r="A34" s="45"/>
      <c r="B34" s="55"/>
      <c r="C34" s="53" t="n">
        <v>1</v>
      </c>
      <c r="D34" s="54" t="s">
        <v>64</v>
      </c>
      <c r="E34" s="47"/>
      <c r="F34" s="47"/>
    </row>
    <row r="35" s="39" customFormat="true" ht="12.75" hidden="false" customHeight="true" outlineLevel="0" collapsed="false">
      <c r="A35" s="45"/>
      <c r="B35" s="55"/>
      <c r="C35" s="53" t="n">
        <v>2</v>
      </c>
      <c r="D35" s="54" t="s">
        <v>65</v>
      </c>
      <c r="E35" s="47"/>
      <c r="F35" s="47"/>
    </row>
    <row r="36" s="39" customFormat="true" ht="12.75" hidden="false" customHeight="true" outlineLevel="0" collapsed="false">
      <c r="A36" s="45"/>
      <c r="B36" s="55"/>
      <c r="C36" s="53" t="n">
        <v>3</v>
      </c>
      <c r="D36" s="54" t="s">
        <v>66</v>
      </c>
      <c r="E36" s="47"/>
      <c r="F36" s="47"/>
    </row>
    <row r="37" s="39" customFormat="true" ht="12.75" hidden="false" customHeight="true" outlineLevel="0" collapsed="false">
      <c r="A37" s="45"/>
      <c r="B37" s="55"/>
      <c r="C37" s="53" t="n">
        <v>4</v>
      </c>
      <c r="D37" s="54" t="s">
        <v>67</v>
      </c>
      <c r="E37" s="47"/>
      <c r="F37" s="47"/>
    </row>
    <row r="38" s="39" customFormat="true" ht="12.75" hidden="false" customHeight="true" outlineLevel="0" collapsed="false">
      <c r="A38" s="45"/>
      <c r="B38" s="55"/>
      <c r="C38" s="53" t="n">
        <v>5</v>
      </c>
      <c r="D38" s="54" t="s">
        <v>68</v>
      </c>
      <c r="E38" s="47"/>
      <c r="F38" s="47"/>
    </row>
    <row r="39" s="39" customFormat="true" ht="12.75" hidden="false" customHeight="true" outlineLevel="0" collapsed="false">
      <c r="A39" s="45"/>
      <c r="B39" s="55"/>
      <c r="C39" s="53" t="n">
        <v>6</v>
      </c>
      <c r="D39" s="54" t="s">
        <v>69</v>
      </c>
      <c r="E39" s="47"/>
      <c r="F39" s="47"/>
    </row>
    <row r="40" s="39" customFormat="true" ht="12.75" hidden="false" customHeight="true" outlineLevel="0" collapsed="false">
      <c r="A40" s="45"/>
      <c r="B40" s="48" t="s">
        <v>36</v>
      </c>
      <c r="C40" s="49" t="s">
        <v>70</v>
      </c>
      <c r="D40" s="59"/>
      <c r="E40" s="51" t="n">
        <f aca="false">E41+E42+E43+E44</f>
        <v>86224</v>
      </c>
      <c r="F40" s="47" t="n">
        <f aca="false">F41+F42+F43+F44</f>
        <v>0</v>
      </c>
    </row>
    <row r="41" s="39" customFormat="true" ht="12.75" hidden="false" customHeight="true" outlineLevel="0" collapsed="false">
      <c r="A41" s="45"/>
      <c r="B41" s="52"/>
      <c r="C41" s="53" t="n">
        <v>1</v>
      </c>
      <c r="D41" s="54" t="s">
        <v>71</v>
      </c>
      <c r="E41" s="47"/>
      <c r="F41" s="47"/>
    </row>
    <row r="42" s="39" customFormat="true" ht="12.75" hidden="false" customHeight="true" outlineLevel="0" collapsed="false">
      <c r="A42" s="45"/>
      <c r="B42" s="52"/>
      <c r="C42" s="53" t="n">
        <v>2</v>
      </c>
      <c r="D42" s="54" t="s">
        <v>72</v>
      </c>
      <c r="E42" s="47" t="n">
        <v>86224</v>
      </c>
      <c r="F42" s="47"/>
    </row>
    <row r="43" s="39" customFormat="true" ht="12.75" hidden="false" customHeight="true" outlineLevel="0" collapsed="false">
      <c r="A43" s="45"/>
      <c r="B43" s="52"/>
      <c r="C43" s="53" t="n">
        <v>3</v>
      </c>
      <c r="D43" s="54" t="s">
        <v>73</v>
      </c>
      <c r="E43" s="47"/>
      <c r="F43" s="47"/>
    </row>
    <row r="44" s="39" customFormat="true" ht="12.75" hidden="false" customHeight="true" outlineLevel="0" collapsed="false">
      <c r="A44" s="45"/>
      <c r="B44" s="52"/>
      <c r="C44" s="53" t="n">
        <v>4</v>
      </c>
      <c r="D44" s="54" t="s">
        <v>74</v>
      </c>
      <c r="E44" s="47"/>
      <c r="F44" s="47"/>
    </row>
    <row r="45" s="39" customFormat="true" ht="12.75" hidden="false" customHeight="true" outlineLevel="0" collapsed="false">
      <c r="A45" s="45"/>
      <c r="B45" s="48" t="s">
        <v>36</v>
      </c>
      <c r="C45" s="49" t="s">
        <v>75</v>
      </c>
      <c r="D45" s="50"/>
      <c r="E45" s="47"/>
      <c r="F45" s="47"/>
    </row>
    <row r="46" s="39" customFormat="true" ht="12.75" hidden="false" customHeight="true" outlineLevel="0" collapsed="false">
      <c r="A46" s="45"/>
      <c r="B46" s="48" t="s">
        <v>36</v>
      </c>
      <c r="C46" s="49" t="s">
        <v>76</v>
      </c>
      <c r="D46" s="50"/>
      <c r="E46" s="47" t="n">
        <f aca="false">E47+E48+E49</f>
        <v>0</v>
      </c>
      <c r="F46" s="47" t="n">
        <f aca="false">F47+F48+F49</f>
        <v>0</v>
      </c>
    </row>
    <row r="47" s="39" customFormat="true" ht="12.75" hidden="false" customHeight="true" outlineLevel="0" collapsed="false">
      <c r="A47" s="45"/>
      <c r="B47" s="52"/>
      <c r="C47" s="53" t="n">
        <v>1</v>
      </c>
      <c r="D47" s="50" t="s">
        <v>77</v>
      </c>
      <c r="E47" s="47"/>
      <c r="F47" s="47"/>
    </row>
    <row r="48" s="39" customFormat="true" ht="12.75" hidden="false" customHeight="true" outlineLevel="0" collapsed="false">
      <c r="A48" s="45"/>
      <c r="B48" s="52"/>
      <c r="C48" s="53" t="n">
        <v>2</v>
      </c>
      <c r="D48" s="54" t="s">
        <v>78</v>
      </c>
      <c r="E48" s="47"/>
      <c r="F48" s="47"/>
    </row>
    <row r="49" s="39" customFormat="true" ht="12.75" hidden="false" customHeight="true" outlineLevel="0" collapsed="false">
      <c r="A49" s="45"/>
      <c r="B49" s="52"/>
      <c r="C49" s="53" t="n">
        <v>3</v>
      </c>
      <c r="D49" s="54" t="s">
        <v>79</v>
      </c>
      <c r="E49" s="47"/>
      <c r="F49" s="47"/>
    </row>
    <row r="50" s="39" customFormat="true" ht="12.75" hidden="false" customHeight="true" outlineLevel="0" collapsed="false">
      <c r="A50" s="45"/>
      <c r="B50" s="48" t="s">
        <v>36</v>
      </c>
      <c r="C50" s="49" t="s">
        <v>80</v>
      </c>
      <c r="D50" s="50"/>
      <c r="E50" s="47"/>
      <c r="F50" s="47"/>
    </row>
    <row r="51" s="39" customFormat="true" ht="12.75" hidden="false" customHeight="true" outlineLevel="0" collapsed="false">
      <c r="A51" s="45"/>
      <c r="B51" s="48" t="s">
        <v>36</v>
      </c>
      <c r="C51" s="49" t="s">
        <v>81</v>
      </c>
      <c r="D51" s="50"/>
      <c r="E51" s="47"/>
      <c r="F51" s="47"/>
    </row>
    <row r="52" s="39" customFormat="true" ht="12.75" hidden="false" customHeight="true" outlineLevel="0" collapsed="false">
      <c r="A52" s="57" t="s">
        <v>82</v>
      </c>
      <c r="B52" s="57" t="s">
        <v>83</v>
      </c>
      <c r="C52" s="57"/>
      <c r="D52" s="57"/>
      <c r="E52" s="47" t="n">
        <f aca="false">E33+E40+E45+E46+E50+E51</f>
        <v>86224</v>
      </c>
      <c r="F52" s="47" t="n">
        <f aca="false">F33+F40+F45+F46+F50+F51</f>
        <v>0</v>
      </c>
    </row>
    <row r="53" s="39" customFormat="true" ht="30" hidden="false" customHeight="true" outlineLevel="0" collapsed="false">
      <c r="A53" s="60"/>
      <c r="B53" s="57" t="s">
        <v>84</v>
      </c>
      <c r="C53" s="57"/>
      <c r="D53" s="57"/>
      <c r="E53" s="47" t="n">
        <f aca="false">E31+E52</f>
        <v>53369747</v>
      </c>
      <c r="F53" s="47" t="n">
        <f aca="false">F31+F52</f>
        <v>31823716</v>
      </c>
      <c r="I53" s="58"/>
    </row>
    <row r="54" customFormat="false" ht="9.75" hidden="false" customHeight="true" outlineLevel="0" collapsed="false"/>
    <row r="55" customFormat="false" ht="15.95" hidden="false" customHeight="true" outlineLevel="0" collapsed="false"/>
  </sheetData>
  <mergeCells count="7">
    <mergeCell ref="A2:F2"/>
    <mergeCell ref="B4:D4"/>
    <mergeCell ref="B5:D5"/>
    <mergeCell ref="B31:D31"/>
    <mergeCell ref="B32:D32"/>
    <mergeCell ref="B52:D52"/>
    <mergeCell ref="B53:D53"/>
  </mergeCells>
  <printOptions headings="false" gridLines="false" gridLinesSet="true" horizontalCentered="true" verticalCentered="true"/>
  <pageMargins left="0.25" right="0.25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F54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E25" activeCellId="0" sqref="E25"/>
    </sheetView>
  </sheetViews>
  <sheetFormatPr defaultRowHeight="12.75" zeroHeight="false" outlineLevelRow="0" outlineLevelCol="0"/>
  <cols>
    <col collapsed="false" customWidth="true" hidden="false" outlineLevel="0" max="1" min="1" style="33" width="3.71"/>
    <col collapsed="false" customWidth="true" hidden="false" outlineLevel="0" max="2" min="2" style="33" width="3.99"/>
    <col collapsed="false" customWidth="true" hidden="false" outlineLevel="0" max="3" min="3" style="33" width="3.42"/>
    <col collapsed="false" customWidth="true" hidden="false" outlineLevel="0" max="4" min="4" style="1" width="61.85"/>
    <col collapsed="false" customWidth="true" hidden="false" outlineLevel="0" max="5" min="5" style="34" width="10.42"/>
    <col collapsed="false" customWidth="true" hidden="false" outlineLevel="0" max="6" min="6" style="34" width="11.99"/>
    <col collapsed="false" customWidth="true" hidden="false" outlineLevel="0" max="7" min="7" style="1" width="1.42"/>
    <col collapsed="false" customWidth="true" hidden="false" outlineLevel="0" max="1025" min="8" style="1" width="9.14"/>
  </cols>
  <sheetData>
    <row r="2" s="39" customFormat="true" ht="6" hidden="false" customHeight="true" outlineLevel="0" collapsed="false">
      <c r="A2" s="35"/>
      <c r="B2" s="36"/>
      <c r="C2" s="36"/>
      <c r="D2" s="37"/>
      <c r="E2" s="38"/>
      <c r="F2" s="38"/>
    </row>
    <row r="3" s="39" customFormat="true" ht="18" hidden="false" customHeight="true" outlineLevel="0" collapsed="false">
      <c r="A3" s="40" t="s">
        <v>32</v>
      </c>
      <c r="B3" s="40"/>
      <c r="C3" s="40"/>
      <c r="D3" s="40"/>
      <c r="E3" s="40"/>
      <c r="F3" s="40"/>
    </row>
    <row r="4" customFormat="false" ht="6.75" hidden="false" customHeight="true" outlineLevel="0" collapsed="false"/>
    <row r="5" s="61" customFormat="true" ht="21" hidden="false" customHeight="true" outlineLevel="0" collapsed="false">
      <c r="A5" s="41" t="s">
        <v>33</v>
      </c>
      <c r="B5" s="57" t="s">
        <v>85</v>
      </c>
      <c r="C5" s="57"/>
      <c r="D5" s="57"/>
      <c r="E5" s="43" t="n">
        <v>2017</v>
      </c>
      <c r="F5" s="43" t="n">
        <v>2016</v>
      </c>
    </row>
    <row r="6" s="39" customFormat="true" ht="12.75" hidden="false" customHeight="true" outlineLevel="0" collapsed="false">
      <c r="A6" s="45"/>
      <c r="B6" s="48" t="s">
        <v>36</v>
      </c>
      <c r="C6" s="49" t="s">
        <v>86</v>
      </c>
      <c r="D6" s="50"/>
      <c r="E6" s="47" t="n">
        <f aca="false">E7+E8+E9+E10+E11+E12+E13+E14+E15</f>
        <v>9086257</v>
      </c>
      <c r="F6" s="47" t="n">
        <f aca="false">F7+F8+F9+F10+F11+F12+F13+F14+F15</f>
        <v>265170</v>
      </c>
    </row>
    <row r="7" s="39" customFormat="true" ht="12.75" hidden="false" customHeight="true" outlineLevel="0" collapsed="false">
      <c r="A7" s="45"/>
      <c r="B7" s="52"/>
      <c r="C7" s="53" t="n">
        <v>1</v>
      </c>
      <c r="D7" s="54" t="s">
        <v>87</v>
      </c>
      <c r="E7" s="47"/>
      <c r="F7" s="47"/>
    </row>
    <row r="8" s="39" customFormat="true" ht="12.75" hidden="false" customHeight="true" outlineLevel="0" collapsed="false">
      <c r="A8" s="45"/>
      <c r="B8" s="52"/>
      <c r="C8" s="53" t="n">
        <v>2</v>
      </c>
      <c r="D8" s="54" t="s">
        <v>88</v>
      </c>
      <c r="E8" s="47"/>
      <c r="F8" s="47"/>
    </row>
    <row r="9" s="39" customFormat="true" ht="12.75" hidden="false" customHeight="true" outlineLevel="0" collapsed="false">
      <c r="A9" s="45"/>
      <c r="B9" s="52"/>
      <c r="C9" s="53" t="n">
        <v>3</v>
      </c>
      <c r="D9" s="54" t="s">
        <v>89</v>
      </c>
      <c r="E9" s="47"/>
      <c r="F9" s="47"/>
    </row>
    <row r="10" s="39" customFormat="true" ht="12.75" hidden="false" customHeight="true" outlineLevel="0" collapsed="false">
      <c r="A10" s="45"/>
      <c r="B10" s="52"/>
      <c r="C10" s="53" t="n">
        <v>4</v>
      </c>
      <c r="D10" s="54" t="s">
        <v>90</v>
      </c>
      <c r="E10" s="47" t="n">
        <v>7134609</v>
      </c>
      <c r="F10" s="47"/>
    </row>
    <row r="11" s="39" customFormat="true" ht="12.75" hidden="false" customHeight="true" outlineLevel="0" collapsed="false">
      <c r="A11" s="45"/>
      <c r="B11" s="52"/>
      <c r="C11" s="53" t="n">
        <v>5</v>
      </c>
      <c r="D11" s="54" t="s">
        <v>91</v>
      </c>
      <c r="E11" s="47"/>
      <c r="F11" s="47"/>
    </row>
    <row r="12" s="39" customFormat="true" ht="12.75" hidden="false" customHeight="true" outlineLevel="0" collapsed="false">
      <c r="A12" s="45"/>
      <c r="B12" s="52"/>
      <c r="C12" s="53" t="n">
        <v>6</v>
      </c>
      <c r="D12" s="54" t="s">
        <v>92</v>
      </c>
      <c r="E12" s="47"/>
      <c r="F12" s="47"/>
    </row>
    <row r="13" s="39" customFormat="true" ht="12.75" hidden="false" customHeight="true" outlineLevel="0" collapsed="false">
      <c r="A13" s="45"/>
      <c r="B13" s="52"/>
      <c r="C13" s="53" t="n">
        <v>7</v>
      </c>
      <c r="D13" s="54" t="s">
        <v>93</v>
      </c>
      <c r="E13" s="47"/>
      <c r="F13" s="47"/>
    </row>
    <row r="14" s="39" customFormat="true" ht="12.75" hidden="false" customHeight="true" outlineLevel="0" collapsed="false">
      <c r="A14" s="45"/>
      <c r="B14" s="52"/>
      <c r="C14" s="53" t="n">
        <v>8</v>
      </c>
      <c r="D14" s="54" t="s">
        <v>94</v>
      </c>
      <c r="E14" s="47" t="n">
        <v>505608</v>
      </c>
      <c r="F14" s="47" t="n">
        <v>265170</v>
      </c>
    </row>
    <row r="15" s="39" customFormat="true" ht="12.75" hidden="false" customHeight="true" outlineLevel="0" collapsed="false">
      <c r="A15" s="45"/>
      <c r="B15" s="52"/>
      <c r="C15" s="53" t="n">
        <v>9</v>
      </c>
      <c r="D15" s="54" t="s">
        <v>95</v>
      </c>
      <c r="E15" s="47" t="n">
        <v>1446040</v>
      </c>
      <c r="F15" s="47"/>
    </row>
    <row r="16" s="39" customFormat="true" ht="12.75" hidden="false" customHeight="true" outlineLevel="0" collapsed="false">
      <c r="A16" s="45"/>
      <c r="B16" s="52"/>
      <c r="C16" s="53"/>
      <c r="D16" s="54"/>
      <c r="E16" s="47"/>
      <c r="F16" s="47"/>
    </row>
    <row r="17" s="39" customFormat="true" ht="12.75" hidden="false" customHeight="true" outlineLevel="0" collapsed="false">
      <c r="A17" s="45"/>
      <c r="B17" s="48" t="s">
        <v>36</v>
      </c>
      <c r="C17" s="49" t="s">
        <v>96</v>
      </c>
      <c r="D17" s="50"/>
      <c r="E17" s="47"/>
      <c r="F17" s="47"/>
    </row>
    <row r="18" s="39" customFormat="true" ht="12.75" hidden="false" customHeight="true" outlineLevel="0" collapsed="false">
      <c r="A18" s="45"/>
      <c r="B18" s="48" t="s">
        <v>36</v>
      </c>
      <c r="C18" s="49" t="s">
        <v>97</v>
      </c>
      <c r="D18" s="54"/>
      <c r="E18" s="47"/>
      <c r="F18" s="47"/>
    </row>
    <row r="19" s="39" customFormat="true" ht="12.75" hidden="false" customHeight="true" outlineLevel="0" collapsed="false">
      <c r="A19" s="45"/>
      <c r="B19" s="48" t="s">
        <v>36</v>
      </c>
      <c r="C19" s="49" t="s">
        <v>98</v>
      </c>
      <c r="D19" s="54"/>
      <c r="E19" s="47"/>
      <c r="F19" s="47"/>
    </row>
    <row r="20" s="39" customFormat="true" ht="15.95" hidden="false" customHeight="true" outlineLevel="0" collapsed="false">
      <c r="A20" s="45"/>
      <c r="B20" s="57" t="s">
        <v>99</v>
      </c>
      <c r="C20" s="57"/>
      <c r="D20" s="57"/>
      <c r="E20" s="47" t="n">
        <f aca="false">E6+E17+E18+E19</f>
        <v>9086257</v>
      </c>
      <c r="F20" s="47" t="n">
        <f aca="false">F6+F17+F18+F19</f>
        <v>265170</v>
      </c>
    </row>
    <row r="21" s="39" customFormat="true" ht="12.75" hidden="false" customHeight="true" outlineLevel="0" collapsed="false">
      <c r="A21" s="45"/>
      <c r="B21" s="48" t="s">
        <v>36</v>
      </c>
      <c r="C21" s="49" t="s">
        <v>100</v>
      </c>
      <c r="D21" s="59"/>
      <c r="E21" s="47" t="n">
        <f aca="false">E22+E23+E24+E25+E26+E27+E28+E29</f>
        <v>34836546</v>
      </c>
      <c r="F21" s="47" t="n">
        <f aca="false">F22+F23+F24+F25+F26+F27+F28+F29</f>
        <v>31023649</v>
      </c>
    </row>
    <row r="22" s="39" customFormat="true" ht="12.75" hidden="false" customHeight="true" outlineLevel="0" collapsed="false">
      <c r="A22" s="45"/>
      <c r="B22" s="55"/>
      <c r="C22" s="53" t="n">
        <v>1</v>
      </c>
      <c r="D22" s="54" t="s">
        <v>87</v>
      </c>
      <c r="E22" s="47" t="n">
        <v>6563199</v>
      </c>
      <c r="F22" s="47" t="n">
        <v>3066</v>
      </c>
    </row>
    <row r="23" s="39" customFormat="true" ht="12.75" hidden="false" customHeight="true" outlineLevel="0" collapsed="false">
      <c r="A23" s="45"/>
      <c r="B23" s="55"/>
      <c r="C23" s="53" t="n">
        <v>2</v>
      </c>
      <c r="D23" s="54" t="s">
        <v>88</v>
      </c>
      <c r="E23" s="47"/>
      <c r="F23" s="47"/>
    </row>
    <row r="24" s="39" customFormat="true" ht="12.75" hidden="false" customHeight="true" outlineLevel="0" collapsed="false">
      <c r="A24" s="45"/>
      <c r="B24" s="55"/>
      <c r="C24" s="53" t="n">
        <v>3</v>
      </c>
      <c r="D24" s="54" t="s">
        <v>101</v>
      </c>
      <c r="E24" s="47"/>
      <c r="F24" s="47"/>
    </row>
    <row r="25" s="39" customFormat="true" ht="12.75" hidden="false" customHeight="true" outlineLevel="0" collapsed="false">
      <c r="A25" s="45"/>
      <c r="B25" s="55"/>
      <c r="C25" s="53" t="n">
        <v>4</v>
      </c>
      <c r="D25" s="54" t="s">
        <v>90</v>
      </c>
      <c r="E25" s="47"/>
      <c r="F25" s="47"/>
    </row>
    <row r="26" s="39" customFormat="true" ht="12.75" hidden="false" customHeight="true" outlineLevel="0" collapsed="false">
      <c r="A26" s="45"/>
      <c r="B26" s="55"/>
      <c r="C26" s="53" t="n">
        <v>5</v>
      </c>
      <c r="D26" s="54" t="s">
        <v>91</v>
      </c>
      <c r="E26" s="47"/>
      <c r="F26" s="47"/>
    </row>
    <row r="27" s="39" customFormat="true" ht="12.75" hidden="false" customHeight="true" outlineLevel="0" collapsed="false">
      <c r="A27" s="45"/>
      <c r="B27" s="55"/>
      <c r="C27" s="53" t="n">
        <v>6</v>
      </c>
      <c r="D27" s="54" t="s">
        <v>92</v>
      </c>
      <c r="E27" s="47"/>
      <c r="F27" s="47"/>
    </row>
    <row r="28" s="39" customFormat="true" ht="12.75" hidden="false" customHeight="true" outlineLevel="0" collapsed="false">
      <c r="A28" s="45"/>
      <c r="B28" s="55"/>
      <c r="C28" s="53" t="n">
        <v>7</v>
      </c>
      <c r="D28" s="54" t="s">
        <v>93</v>
      </c>
      <c r="E28" s="47" t="n">
        <v>28273347</v>
      </c>
      <c r="F28" s="47" t="n">
        <v>31020583</v>
      </c>
    </row>
    <row r="29" s="39" customFormat="true" ht="12.75" hidden="false" customHeight="true" outlineLevel="0" collapsed="false">
      <c r="A29" s="45"/>
      <c r="B29" s="55"/>
      <c r="C29" s="53" t="n">
        <v>8</v>
      </c>
      <c r="D29" s="54" t="s">
        <v>102</v>
      </c>
      <c r="E29" s="47"/>
      <c r="F29" s="47"/>
    </row>
    <row r="30" s="39" customFormat="true" ht="12.75" hidden="false" customHeight="true" outlineLevel="0" collapsed="false">
      <c r="A30" s="45"/>
      <c r="B30" s="55"/>
      <c r="C30" s="53"/>
      <c r="D30" s="54"/>
      <c r="E30" s="47"/>
      <c r="F30" s="47"/>
    </row>
    <row r="31" s="39" customFormat="true" ht="12.75" hidden="false" customHeight="true" outlineLevel="0" collapsed="false">
      <c r="A31" s="45"/>
      <c r="B31" s="48" t="s">
        <v>36</v>
      </c>
      <c r="C31" s="49" t="s">
        <v>103</v>
      </c>
      <c r="D31" s="50"/>
      <c r="E31" s="47"/>
      <c r="F31" s="47"/>
    </row>
    <row r="32" s="39" customFormat="true" ht="12.75" hidden="false" customHeight="true" outlineLevel="0" collapsed="false">
      <c r="A32" s="45"/>
      <c r="B32" s="48" t="s">
        <v>36</v>
      </c>
      <c r="C32" s="49" t="s">
        <v>104</v>
      </c>
      <c r="D32" s="50"/>
      <c r="E32" s="47"/>
      <c r="F32" s="47"/>
    </row>
    <row r="33" s="39" customFormat="true" ht="12.75" hidden="false" customHeight="true" outlineLevel="0" collapsed="false">
      <c r="A33" s="45"/>
      <c r="B33" s="48" t="s">
        <v>36</v>
      </c>
      <c r="C33" s="49" t="s">
        <v>105</v>
      </c>
      <c r="D33" s="50"/>
      <c r="E33" s="47" t="n">
        <f aca="false">E34+E35</f>
        <v>0</v>
      </c>
      <c r="F33" s="47" t="n">
        <f aca="false">F34+F35</f>
        <v>0</v>
      </c>
    </row>
    <row r="34" s="39" customFormat="true" ht="12.75" hidden="false" customHeight="true" outlineLevel="0" collapsed="false">
      <c r="A34" s="45"/>
      <c r="B34" s="52"/>
      <c r="C34" s="53" t="n">
        <v>1</v>
      </c>
      <c r="D34" s="54" t="s">
        <v>106</v>
      </c>
      <c r="E34" s="47"/>
      <c r="F34" s="47"/>
    </row>
    <row r="35" s="39" customFormat="true" ht="12.75" hidden="false" customHeight="true" outlineLevel="0" collapsed="false">
      <c r="A35" s="45"/>
      <c r="B35" s="52"/>
      <c r="C35" s="53" t="n">
        <v>2</v>
      </c>
      <c r="D35" s="54" t="s">
        <v>107</v>
      </c>
      <c r="E35" s="47"/>
      <c r="F35" s="47"/>
    </row>
    <row r="36" s="39" customFormat="true" ht="12.75" hidden="false" customHeight="true" outlineLevel="0" collapsed="false">
      <c r="A36" s="45"/>
      <c r="B36" s="48" t="s">
        <v>36</v>
      </c>
      <c r="C36" s="49" t="s">
        <v>108</v>
      </c>
      <c r="D36" s="50"/>
      <c r="E36" s="47"/>
      <c r="F36" s="47"/>
    </row>
    <row r="37" s="39" customFormat="true" ht="12.75" hidden="false" customHeight="true" outlineLevel="0" collapsed="false">
      <c r="A37" s="45"/>
      <c r="B37" s="52"/>
      <c r="C37" s="49"/>
      <c r="D37" s="50"/>
      <c r="E37" s="47"/>
      <c r="F37" s="47"/>
    </row>
    <row r="38" s="39" customFormat="true" ht="15.95" hidden="false" customHeight="true" outlineLevel="0" collapsed="false">
      <c r="A38" s="45"/>
      <c r="B38" s="57" t="s">
        <v>109</v>
      </c>
      <c r="C38" s="57"/>
      <c r="D38" s="57"/>
      <c r="E38" s="47" t="n">
        <f aca="false">E21+E31+E32+E33+E36</f>
        <v>34836546</v>
      </c>
      <c r="F38" s="47" t="n">
        <f aca="false">F21+F31+F32+F33+F36</f>
        <v>31023649</v>
      </c>
    </row>
    <row r="39" s="39" customFormat="true" ht="24.75" hidden="false" customHeight="true" outlineLevel="0" collapsed="false">
      <c r="A39" s="45"/>
      <c r="B39" s="57" t="s">
        <v>110</v>
      </c>
      <c r="C39" s="57"/>
      <c r="D39" s="57"/>
      <c r="E39" s="47" t="n">
        <f aca="false">E20+E38</f>
        <v>43922803</v>
      </c>
      <c r="F39" s="47" t="n">
        <f aca="false">F20+F38</f>
        <v>31288819</v>
      </c>
    </row>
    <row r="40" s="39" customFormat="true" ht="12.75" hidden="false" customHeight="true" outlineLevel="0" collapsed="false">
      <c r="A40" s="45"/>
      <c r="B40" s="48" t="s">
        <v>36</v>
      </c>
      <c r="C40" s="49" t="s">
        <v>111</v>
      </c>
      <c r="D40" s="50"/>
      <c r="E40" s="47"/>
      <c r="F40" s="47"/>
    </row>
    <row r="41" s="39" customFormat="true" ht="12.75" hidden="false" customHeight="true" outlineLevel="0" collapsed="false">
      <c r="A41" s="45"/>
      <c r="B41" s="48" t="s">
        <v>36</v>
      </c>
      <c r="C41" s="49" t="s">
        <v>112</v>
      </c>
      <c r="D41" s="50"/>
      <c r="E41" s="47"/>
      <c r="F41" s="47"/>
    </row>
    <row r="42" s="39" customFormat="true" ht="12.75" hidden="false" customHeight="true" outlineLevel="0" collapsed="false">
      <c r="A42" s="45"/>
      <c r="B42" s="48" t="s">
        <v>36</v>
      </c>
      <c r="C42" s="49" t="s">
        <v>113</v>
      </c>
      <c r="D42" s="50"/>
      <c r="E42" s="47"/>
      <c r="F42" s="47"/>
    </row>
    <row r="43" s="39" customFormat="true" ht="12.75" hidden="false" customHeight="true" outlineLevel="0" collapsed="false">
      <c r="A43" s="45"/>
      <c r="B43" s="48" t="s">
        <v>36</v>
      </c>
      <c r="C43" s="49" t="s">
        <v>114</v>
      </c>
      <c r="D43" s="50"/>
      <c r="E43" s="47"/>
      <c r="F43" s="47"/>
    </row>
    <row r="44" s="39" customFormat="true" ht="12.75" hidden="false" customHeight="true" outlineLevel="0" collapsed="false">
      <c r="A44" s="45"/>
      <c r="B44" s="48" t="s">
        <v>36</v>
      </c>
      <c r="C44" s="49" t="s">
        <v>115</v>
      </c>
      <c r="D44" s="50"/>
      <c r="E44" s="47" t="n">
        <f aca="false">E45+E46+E47</f>
        <v>0</v>
      </c>
      <c r="F44" s="47" t="n">
        <f aca="false">F45+F46+F47</f>
        <v>0</v>
      </c>
    </row>
    <row r="45" s="39" customFormat="true" ht="12.75" hidden="false" customHeight="true" outlineLevel="0" collapsed="false">
      <c r="A45" s="45"/>
      <c r="B45" s="62"/>
      <c r="C45" s="53" t="n">
        <v>1</v>
      </c>
      <c r="D45" s="54" t="s">
        <v>116</v>
      </c>
      <c r="E45" s="47"/>
      <c r="F45" s="47"/>
    </row>
    <row r="46" s="39" customFormat="true" ht="12.75" hidden="false" customHeight="true" outlineLevel="0" collapsed="false">
      <c r="A46" s="45"/>
      <c r="B46" s="62"/>
      <c r="C46" s="53" t="n">
        <v>2</v>
      </c>
      <c r="D46" s="54" t="s">
        <v>117</v>
      </c>
      <c r="E46" s="47"/>
      <c r="F46" s="47"/>
    </row>
    <row r="47" s="39" customFormat="true" ht="12.75" hidden="false" customHeight="true" outlineLevel="0" collapsed="false">
      <c r="A47" s="45"/>
      <c r="B47" s="62"/>
      <c r="C47" s="53" t="n">
        <v>3</v>
      </c>
      <c r="D47" s="54" t="s">
        <v>115</v>
      </c>
      <c r="E47" s="47"/>
      <c r="F47" s="47"/>
    </row>
    <row r="48" s="39" customFormat="true" ht="12.75" hidden="false" customHeight="true" outlineLevel="0" collapsed="false">
      <c r="A48" s="45"/>
      <c r="B48" s="48" t="s">
        <v>36</v>
      </c>
      <c r="C48" s="49" t="s">
        <v>118</v>
      </c>
      <c r="D48" s="50"/>
      <c r="E48" s="47" t="n">
        <v>534897</v>
      </c>
      <c r="F48" s="47"/>
    </row>
    <row r="49" s="39" customFormat="true" ht="12.75" hidden="false" customHeight="true" outlineLevel="0" collapsed="false">
      <c r="A49" s="45"/>
      <c r="B49" s="48" t="s">
        <v>36</v>
      </c>
      <c r="C49" s="49" t="s">
        <v>119</v>
      </c>
      <c r="D49" s="50"/>
      <c r="E49" s="47" t="n">
        <v>8912047</v>
      </c>
      <c r="F49" s="47" t="n">
        <v>534897</v>
      </c>
    </row>
    <row r="50" s="39" customFormat="true" ht="12.75" hidden="false" customHeight="true" outlineLevel="0" collapsed="false">
      <c r="A50" s="45"/>
      <c r="B50" s="63"/>
      <c r="C50" s="49"/>
      <c r="D50" s="50"/>
      <c r="E50" s="47"/>
      <c r="F50" s="47"/>
    </row>
    <row r="51" s="39" customFormat="true" ht="15.95" hidden="false" customHeight="true" outlineLevel="0" collapsed="false">
      <c r="A51" s="45"/>
      <c r="B51" s="57" t="s">
        <v>120</v>
      </c>
      <c r="C51" s="57"/>
      <c r="D51" s="57"/>
      <c r="E51" s="47" t="n">
        <f aca="false">E40+E41+E42+E43+E44+E48+E49</f>
        <v>9446944</v>
      </c>
      <c r="F51" s="47" t="n">
        <f aca="false">F40+F41+F42+F43+F44+F48+F49</f>
        <v>534897</v>
      </c>
    </row>
    <row r="52" s="39" customFormat="true" ht="24.75" hidden="false" customHeight="true" outlineLevel="0" collapsed="false">
      <c r="A52" s="45"/>
      <c r="B52" s="57" t="s">
        <v>121</v>
      </c>
      <c r="C52" s="57"/>
      <c r="D52" s="57"/>
      <c r="E52" s="47" t="n">
        <f aca="false">E39+E51</f>
        <v>53369747</v>
      </c>
      <c r="F52" s="47" t="n">
        <f aca="false">F39+F51</f>
        <v>31823716</v>
      </c>
    </row>
    <row r="53" s="39" customFormat="true" ht="15.95" hidden="false" customHeight="true" outlineLevel="0" collapsed="false">
      <c r="A53" s="64"/>
      <c r="B53" s="64"/>
      <c r="C53" s="65"/>
      <c r="D53" s="66"/>
      <c r="E53" s="67" t="n">
        <f aca="false">E52-Aktivet!E53</f>
        <v>0</v>
      </c>
      <c r="F53" s="67" t="n">
        <f aca="false">F52-Aktivet!F53</f>
        <v>0</v>
      </c>
    </row>
    <row r="54" customFormat="false" ht="15.95" hidden="false" customHeight="true" outlineLevel="0" collapsed="false"/>
    <row r="55" customFormat="false" ht="15.95" hidden="false" customHeight="true" outlineLevel="0" collapsed="false"/>
    <row r="56" customFormat="false" ht="15.95" hidden="false" customHeight="true" outlineLevel="0" collapsed="false"/>
    <row r="57" customFormat="false" ht="15.95" hidden="false" customHeight="true" outlineLevel="0" collapsed="false"/>
    <row r="58" customFormat="false" ht="15.95" hidden="false" customHeight="true" outlineLevel="0" collapsed="false"/>
    <row r="59" customFormat="false" ht="15.95" hidden="false" customHeight="true" outlineLevel="0" collapsed="false"/>
    <row r="60" customFormat="false" ht="15.95" hidden="false" customHeight="true" outlineLevel="0" collapsed="false"/>
    <row r="61" customFormat="false" ht="15.95" hidden="false" customHeight="true" outlineLevel="0" collapsed="false"/>
    <row r="62" customFormat="false" ht="15.95" hidden="false" customHeight="true" outlineLevel="0" collapsed="false"/>
  </sheetData>
  <mergeCells count="7">
    <mergeCell ref="A3:F3"/>
    <mergeCell ref="B5:D5"/>
    <mergeCell ref="B20:D20"/>
    <mergeCell ref="B38:D38"/>
    <mergeCell ref="B39:D39"/>
    <mergeCell ref="B51:D51"/>
    <mergeCell ref="B52:D52"/>
  </mergeCells>
  <printOptions headings="false" gridLines="false" gridLinesSet="true" horizontalCentered="true" verticalCentered="true"/>
  <pageMargins left="0.25" right="0.25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5536"/>
  <sheetViews>
    <sheetView showFormulas="false" showGridLines="true" showRowColHeaders="true" showZeros="true" rightToLeft="false" tabSelected="false" showOutlineSymbols="true" defaultGridColor="true" view="normal" topLeftCell="A39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1" width="6.42"/>
    <col collapsed="false" customWidth="true" hidden="false" outlineLevel="0" max="2" min="2" style="1" width="4.43"/>
    <col collapsed="false" customWidth="true" hidden="false" outlineLevel="0" max="3" min="3" style="1" width="1.85"/>
    <col collapsed="false" customWidth="true" hidden="false" outlineLevel="0" max="4" min="4" style="1" width="59.29"/>
    <col collapsed="false" customWidth="true" hidden="false" outlineLevel="0" max="5" min="5" style="1" width="10.14"/>
    <col collapsed="false" customWidth="true" hidden="false" outlineLevel="0" max="6" min="6" style="1" width="13.14"/>
    <col collapsed="false" customWidth="true" hidden="false" outlineLevel="0" max="7" min="7" style="1" width="13.43"/>
    <col collapsed="false" customWidth="true" hidden="false" outlineLevel="0" max="9" min="8" style="1" width="9.14"/>
    <col collapsed="false" customWidth="true" hidden="false" outlineLevel="0" max="10" min="10" style="1" width="14.28"/>
    <col collapsed="false" customWidth="true" hidden="false" outlineLevel="0" max="11" min="11" style="1" width="9.14"/>
    <col collapsed="false" customWidth="true" hidden="false" outlineLevel="0" max="12" min="12" style="1" width="10.71"/>
    <col collapsed="false" customWidth="true" hidden="false" outlineLevel="0" max="1025" min="13" style="1" width="9.14"/>
  </cols>
  <sheetData>
    <row r="1" s="39" customFormat="true" ht="17.25" hidden="false" customHeight="true" outlineLevel="0" collapsed="false">
      <c r="A1" s="68" t="s">
        <v>122</v>
      </c>
      <c r="B1" s="68"/>
      <c r="C1" s="68"/>
      <c r="D1" s="68"/>
      <c r="E1" s="68"/>
      <c r="F1" s="68"/>
      <c r="G1" s="68"/>
      <c r="J1" s="69"/>
    </row>
    <row r="2" s="39" customFormat="true" ht="17.25" hidden="false" customHeight="true" outlineLevel="0" collapsed="false">
      <c r="A2" s="68" t="s">
        <v>123</v>
      </c>
      <c r="B2" s="68"/>
      <c r="C2" s="68"/>
      <c r="D2" s="68"/>
      <c r="E2" s="68"/>
      <c r="F2" s="68"/>
      <c r="G2" s="68"/>
      <c r="J2" s="69"/>
    </row>
    <row r="3" customFormat="false" ht="12.75" hidden="false" customHeight="true" outlineLevel="0" collapsed="false">
      <c r="A3" s="70" t="s">
        <v>124</v>
      </c>
      <c r="B3" s="70"/>
      <c r="C3" s="70"/>
      <c r="D3" s="70"/>
      <c r="E3" s="70"/>
      <c r="F3" s="70"/>
      <c r="G3" s="70"/>
      <c r="H3" s="39"/>
      <c r="I3" s="39"/>
      <c r="J3" s="69"/>
    </row>
    <row r="4" s="39" customFormat="true" ht="15.95" hidden="false" customHeight="true" outlineLevel="0" collapsed="false">
      <c r="A4" s="71"/>
      <c r="B4" s="33"/>
      <c r="C4" s="33"/>
      <c r="D4" s="1"/>
      <c r="E4" s="33"/>
      <c r="F4" s="34"/>
      <c r="G4" s="34"/>
      <c r="H4" s="1"/>
      <c r="I4" s="1"/>
      <c r="J4" s="72"/>
    </row>
    <row r="5" s="39" customFormat="true" ht="12.75" hidden="false" customHeight="true" outlineLevel="0" collapsed="false">
      <c r="A5" s="42" t="s">
        <v>33</v>
      </c>
      <c r="B5" s="57" t="s">
        <v>125</v>
      </c>
      <c r="C5" s="57"/>
      <c r="D5" s="57"/>
      <c r="E5" s="73" t="s">
        <v>126</v>
      </c>
      <c r="F5" s="43" t="n">
        <v>2017</v>
      </c>
      <c r="G5" s="43" t="n">
        <v>2016</v>
      </c>
      <c r="I5" s="74" t="s">
        <v>127</v>
      </c>
      <c r="J5" s="57" t="s">
        <v>128</v>
      </c>
    </row>
    <row r="6" s="39" customFormat="true" ht="12.75" hidden="false" customHeight="true" outlineLevel="0" collapsed="false">
      <c r="A6" s="75" t="s">
        <v>36</v>
      </c>
      <c r="B6" s="76" t="s">
        <v>129</v>
      </c>
      <c r="C6" s="77"/>
      <c r="D6" s="78"/>
      <c r="E6" s="79" t="n">
        <v>29</v>
      </c>
      <c r="F6" s="80" t="n">
        <v>65700246</v>
      </c>
      <c r="G6" s="80" t="n">
        <v>19213969</v>
      </c>
      <c r="I6" s="80" t="s">
        <v>130</v>
      </c>
      <c r="J6" s="81" t="s">
        <v>131</v>
      </c>
    </row>
    <row r="7" s="39" customFormat="true" ht="12.75" hidden="false" customHeight="true" outlineLevel="0" collapsed="false">
      <c r="A7" s="75" t="s">
        <v>36</v>
      </c>
      <c r="B7" s="76" t="s">
        <v>132</v>
      </c>
      <c r="C7" s="77"/>
      <c r="D7" s="78"/>
      <c r="E7" s="79" t="n">
        <v>30</v>
      </c>
      <c r="F7" s="80"/>
      <c r="G7" s="80"/>
      <c r="I7" s="80" t="s">
        <v>133</v>
      </c>
      <c r="J7" s="81" t="n">
        <v>71</v>
      </c>
    </row>
    <row r="8" s="39" customFormat="true" ht="12.75" hidden="false" customHeight="true" outlineLevel="0" collapsed="false">
      <c r="A8" s="75" t="s">
        <v>36</v>
      </c>
      <c r="B8" s="76" t="s">
        <v>134</v>
      </c>
      <c r="C8" s="77"/>
      <c r="D8" s="78"/>
      <c r="E8" s="79" t="n">
        <v>31</v>
      </c>
      <c r="F8" s="80"/>
      <c r="G8" s="80"/>
      <c r="I8" s="80" t="s">
        <v>130</v>
      </c>
      <c r="J8" s="81" t="n">
        <v>72</v>
      </c>
    </row>
    <row r="9" s="39" customFormat="true" ht="12.75" hidden="false" customHeight="true" outlineLevel="0" collapsed="false">
      <c r="A9" s="75" t="s">
        <v>36</v>
      </c>
      <c r="B9" s="76" t="s">
        <v>135</v>
      </c>
      <c r="C9" s="77"/>
      <c r="D9" s="78"/>
      <c r="E9" s="79" t="n">
        <v>32</v>
      </c>
      <c r="F9" s="80"/>
      <c r="G9" s="80"/>
      <c r="I9" s="80" t="s">
        <v>130</v>
      </c>
      <c r="J9" s="81" t="s">
        <v>136</v>
      </c>
      <c r="L9" s="58"/>
    </row>
    <row r="10" s="39" customFormat="true" ht="12.75" hidden="false" customHeight="true" outlineLevel="0" collapsed="false">
      <c r="A10" s="75" t="s">
        <v>36</v>
      </c>
      <c r="B10" s="76" t="s">
        <v>137</v>
      </c>
      <c r="C10" s="77"/>
      <c r="D10" s="78"/>
      <c r="E10" s="79" t="n">
        <v>33</v>
      </c>
      <c r="F10" s="80" t="n">
        <f aca="false">F11+F12</f>
        <v>-52099651</v>
      </c>
      <c r="G10" s="80" t="n">
        <f aca="false">G11+G12</f>
        <v>-17741455</v>
      </c>
      <c r="I10" s="80" t="s">
        <v>133</v>
      </c>
      <c r="J10" s="81" t="s">
        <v>138</v>
      </c>
      <c r="L10" s="58"/>
    </row>
    <row r="11" s="39" customFormat="true" ht="12.75" hidden="false" customHeight="true" outlineLevel="0" collapsed="false">
      <c r="A11" s="82"/>
      <c r="B11" s="83"/>
      <c r="C11" s="84" t="n">
        <v>1</v>
      </c>
      <c r="D11" s="85" t="s">
        <v>137</v>
      </c>
      <c r="E11" s="45" t="n">
        <v>33.1</v>
      </c>
      <c r="F11" s="86" t="n">
        <v>-52099651</v>
      </c>
      <c r="G11" s="86" t="n">
        <v>-17741455</v>
      </c>
      <c r="I11" s="86"/>
      <c r="J11" s="87" t="n">
        <v>601602605</v>
      </c>
    </row>
    <row r="12" s="39" customFormat="true" ht="12.75" hidden="false" customHeight="true" outlineLevel="0" collapsed="false">
      <c r="A12" s="88"/>
      <c r="B12" s="83"/>
      <c r="C12" s="39" t="n">
        <v>2</v>
      </c>
      <c r="D12" s="85" t="s">
        <v>139</v>
      </c>
      <c r="E12" s="45" t="n">
        <v>33.2</v>
      </c>
      <c r="F12" s="86"/>
      <c r="G12" s="86"/>
      <c r="I12" s="86"/>
      <c r="J12" s="81" t="n">
        <v>608</v>
      </c>
    </row>
    <row r="13" s="39" customFormat="true" ht="18" hidden="false" customHeight="true" outlineLevel="0" collapsed="false">
      <c r="A13" s="75" t="s">
        <v>36</v>
      </c>
      <c r="B13" s="76" t="s">
        <v>140</v>
      </c>
      <c r="C13" s="77"/>
      <c r="D13" s="78"/>
      <c r="E13" s="79" t="n">
        <v>34</v>
      </c>
      <c r="F13" s="80" t="n">
        <f aca="false">F14+F15</f>
        <v>-725780</v>
      </c>
      <c r="G13" s="80" t="n">
        <f aca="false">G14+G15</f>
        <v>-465894</v>
      </c>
      <c r="I13" s="80" t="s">
        <v>133</v>
      </c>
      <c r="J13" s="81" t="n">
        <v>64</v>
      </c>
    </row>
    <row r="14" s="39" customFormat="true" ht="12.75" hidden="false" customHeight="true" outlineLevel="0" collapsed="false">
      <c r="A14" s="88"/>
      <c r="B14" s="83"/>
      <c r="C14" s="89" t="n">
        <v>1</v>
      </c>
      <c r="D14" s="54" t="s">
        <v>141</v>
      </c>
      <c r="E14" s="79" t="n">
        <v>34.1</v>
      </c>
      <c r="F14" s="90" t="n">
        <v>-620631</v>
      </c>
      <c r="G14" s="90" t="n">
        <v>-396000</v>
      </c>
      <c r="I14" s="90"/>
      <c r="J14" s="81" t="n">
        <v>641</v>
      </c>
      <c r="L14" s="58"/>
    </row>
    <row r="15" s="39" customFormat="true" ht="12.75" hidden="false" customHeight="true" outlineLevel="0" collapsed="false">
      <c r="A15" s="88"/>
      <c r="B15" s="83"/>
      <c r="C15" s="89" t="n">
        <v>2</v>
      </c>
      <c r="D15" s="54" t="s">
        <v>142</v>
      </c>
      <c r="E15" s="45" t="n">
        <v>34.2</v>
      </c>
      <c r="F15" s="91" t="n">
        <v>-105149</v>
      </c>
      <c r="G15" s="91" t="n">
        <v>-69894</v>
      </c>
      <c r="I15" s="91"/>
      <c r="J15" s="81" t="s">
        <v>143</v>
      </c>
    </row>
    <row r="16" s="39" customFormat="true" ht="12.75" hidden="false" customHeight="true" outlineLevel="0" collapsed="false">
      <c r="A16" s="88"/>
      <c r="B16" s="83"/>
      <c r="C16" s="89"/>
      <c r="D16" s="54" t="s">
        <v>144</v>
      </c>
      <c r="E16" s="45"/>
      <c r="F16" s="91"/>
      <c r="G16" s="91"/>
      <c r="I16" s="91"/>
      <c r="J16" s="81"/>
    </row>
    <row r="17" s="39" customFormat="true" ht="15.75" hidden="false" customHeight="true" outlineLevel="0" collapsed="false">
      <c r="A17" s="75" t="s">
        <v>36</v>
      </c>
      <c r="B17" s="76" t="s">
        <v>145</v>
      </c>
      <c r="C17" s="77"/>
      <c r="D17" s="78"/>
      <c r="E17" s="79" t="n">
        <v>35</v>
      </c>
      <c r="F17" s="80"/>
      <c r="G17" s="80"/>
      <c r="I17" s="80" t="s">
        <v>133</v>
      </c>
      <c r="J17" s="81" t="n">
        <v>6811</v>
      </c>
      <c r="L17" s="58"/>
    </row>
    <row r="18" s="39" customFormat="true" ht="17.25" hidden="false" customHeight="true" outlineLevel="0" collapsed="false">
      <c r="A18" s="75" t="s">
        <v>36</v>
      </c>
      <c r="B18" s="76" t="s">
        <v>146</v>
      </c>
      <c r="C18" s="77"/>
      <c r="D18" s="78"/>
      <c r="E18" s="79" t="n">
        <v>36</v>
      </c>
      <c r="F18" s="80"/>
      <c r="G18" s="80"/>
      <c r="I18" s="80" t="s">
        <v>133</v>
      </c>
      <c r="J18" s="81" t="n">
        <v>6812</v>
      </c>
    </row>
    <row r="19" s="39" customFormat="true" ht="17.25" hidden="false" customHeight="true" outlineLevel="0" collapsed="false">
      <c r="A19" s="75" t="s">
        <v>36</v>
      </c>
      <c r="B19" s="76" t="s">
        <v>147</v>
      </c>
      <c r="C19" s="77"/>
      <c r="D19" s="78"/>
      <c r="E19" s="79" t="n">
        <v>37</v>
      </c>
      <c r="F19" s="80" t="n">
        <v>-2127327</v>
      </c>
      <c r="G19" s="80" t="n">
        <v>-4527</v>
      </c>
      <c r="I19" s="80" t="s">
        <v>133</v>
      </c>
      <c r="J19" s="81" t="s">
        <v>148</v>
      </c>
      <c r="L19" s="58"/>
    </row>
    <row r="20" s="39" customFormat="true" ht="17.25" hidden="false" customHeight="true" outlineLevel="0" collapsed="false">
      <c r="A20" s="75" t="s">
        <v>36</v>
      </c>
      <c r="B20" s="76" t="s">
        <v>149</v>
      </c>
      <c r="C20" s="77"/>
      <c r="D20" s="78"/>
      <c r="E20" s="79" t="n">
        <v>37.1</v>
      </c>
      <c r="F20" s="80"/>
      <c r="G20" s="80"/>
      <c r="I20" s="80"/>
      <c r="J20" s="81"/>
    </row>
    <row r="21" s="39" customFormat="true" ht="13.5" hidden="false" customHeight="true" outlineLevel="0" collapsed="false">
      <c r="A21" s="75" t="s">
        <v>36</v>
      </c>
      <c r="B21" s="76" t="s">
        <v>150</v>
      </c>
      <c r="C21" s="77"/>
      <c r="D21" s="78"/>
      <c r="E21" s="79" t="n">
        <v>38</v>
      </c>
      <c r="F21" s="80" t="n">
        <f aca="false">F22+F24+F26</f>
        <v>0</v>
      </c>
      <c r="G21" s="80" t="n">
        <f aca="false">G22+G24+G26</f>
        <v>-424016</v>
      </c>
      <c r="I21" s="80" t="s">
        <v>130</v>
      </c>
      <c r="J21" s="81" t="s">
        <v>151</v>
      </c>
    </row>
    <row r="22" s="39" customFormat="true" ht="12.75" hidden="false" customHeight="true" outlineLevel="0" collapsed="false">
      <c r="A22" s="88"/>
      <c r="B22" s="92"/>
      <c r="C22" s="53" t="n">
        <v>1</v>
      </c>
      <c r="D22" s="93" t="s">
        <v>152</v>
      </c>
      <c r="E22" s="45" t="n">
        <v>38.1</v>
      </c>
      <c r="F22" s="91"/>
      <c r="G22" s="91"/>
      <c r="I22" s="91"/>
      <c r="J22" s="81" t="s">
        <v>153</v>
      </c>
    </row>
    <row r="23" s="39" customFormat="true" ht="12.75" hidden="false" customHeight="true" outlineLevel="0" collapsed="false">
      <c r="A23" s="94"/>
      <c r="B23" s="95"/>
      <c r="C23" s="53"/>
      <c r="D23" s="96" t="s">
        <v>154</v>
      </c>
      <c r="E23" s="45"/>
      <c r="F23" s="91"/>
      <c r="G23" s="91"/>
      <c r="I23" s="91"/>
      <c r="J23" s="81" t="s">
        <v>155</v>
      </c>
    </row>
    <row r="24" s="39" customFormat="true" ht="12.75" hidden="false" customHeight="true" outlineLevel="0" collapsed="false">
      <c r="A24" s="88"/>
      <c r="B24" s="92"/>
      <c r="C24" s="53" t="n">
        <v>2</v>
      </c>
      <c r="D24" s="93" t="s">
        <v>156</v>
      </c>
      <c r="E24" s="45" t="n">
        <v>38.2</v>
      </c>
      <c r="F24" s="91"/>
      <c r="G24" s="91" t="n">
        <v>-7000</v>
      </c>
      <c r="I24" s="91"/>
      <c r="J24" s="81" t="s">
        <v>157</v>
      </c>
    </row>
    <row r="25" s="39" customFormat="true" ht="12.75" hidden="false" customHeight="true" outlineLevel="0" collapsed="false">
      <c r="A25" s="94"/>
      <c r="B25" s="95"/>
      <c r="C25" s="53"/>
      <c r="D25" s="96" t="s">
        <v>158</v>
      </c>
      <c r="E25" s="45"/>
      <c r="F25" s="91"/>
      <c r="G25" s="91"/>
      <c r="I25" s="91"/>
      <c r="J25" s="81" t="s">
        <v>159</v>
      </c>
    </row>
    <row r="26" s="39" customFormat="true" ht="12.75" hidden="false" customHeight="true" outlineLevel="0" collapsed="false">
      <c r="A26" s="88"/>
      <c r="B26" s="92"/>
      <c r="C26" s="53" t="n">
        <v>3</v>
      </c>
      <c r="D26" s="93" t="s">
        <v>160</v>
      </c>
      <c r="E26" s="45" t="n">
        <v>38.3</v>
      </c>
      <c r="F26" s="91"/>
      <c r="G26" s="91" t="n">
        <v>-417016</v>
      </c>
      <c r="I26" s="91"/>
      <c r="J26" s="87" t="n">
        <v>767768</v>
      </c>
    </row>
    <row r="27" s="39" customFormat="true" ht="12.75" hidden="false" customHeight="true" outlineLevel="0" collapsed="false">
      <c r="A27" s="94"/>
      <c r="B27" s="95"/>
      <c r="C27" s="53"/>
      <c r="D27" s="96" t="s">
        <v>161</v>
      </c>
      <c r="E27" s="45"/>
      <c r="F27" s="91"/>
      <c r="G27" s="91"/>
      <c r="I27" s="91"/>
      <c r="J27" s="81" t="s">
        <v>162</v>
      </c>
    </row>
    <row r="28" s="39" customFormat="true" ht="12.75" hidden="false" customHeight="true" outlineLevel="0" collapsed="false">
      <c r="A28" s="75" t="s">
        <v>36</v>
      </c>
      <c r="B28" s="97" t="s">
        <v>163</v>
      </c>
      <c r="C28" s="98"/>
      <c r="D28" s="99"/>
      <c r="E28" s="45" t="n">
        <v>39</v>
      </c>
      <c r="F28" s="80"/>
      <c r="G28" s="80"/>
      <c r="I28" s="80" t="s">
        <v>133</v>
      </c>
      <c r="J28" s="81" t="n">
        <v>686</v>
      </c>
    </row>
    <row r="29" s="39" customFormat="true" ht="12.75" hidden="false" customHeight="true" outlineLevel="0" collapsed="false">
      <c r="A29" s="75"/>
      <c r="B29" s="100" t="s">
        <v>164</v>
      </c>
      <c r="C29" s="101"/>
      <c r="D29" s="102"/>
      <c r="E29" s="45"/>
      <c r="F29" s="80"/>
      <c r="G29" s="80"/>
      <c r="I29" s="80"/>
      <c r="J29" s="81" t="n">
        <v>768</v>
      </c>
    </row>
    <row r="30" s="39" customFormat="true" ht="12.75" hidden="false" customHeight="true" outlineLevel="0" collapsed="false">
      <c r="A30" s="75" t="s">
        <v>36</v>
      </c>
      <c r="B30" s="76" t="s">
        <v>165</v>
      </c>
      <c r="C30" s="77"/>
      <c r="D30" s="78"/>
      <c r="E30" s="79" t="n">
        <v>40</v>
      </c>
      <c r="F30" s="80" t="n">
        <f aca="false">F31+F33</f>
        <v>-263170</v>
      </c>
      <c r="G30" s="80" t="n">
        <f aca="false">G31+G33</f>
        <v>51258</v>
      </c>
      <c r="I30" s="80" t="s">
        <v>133</v>
      </c>
      <c r="J30" s="87"/>
    </row>
    <row r="31" s="39" customFormat="true" ht="9.75" hidden="false" customHeight="true" outlineLevel="0" collapsed="false">
      <c r="A31" s="88"/>
      <c r="B31" s="92"/>
      <c r="C31" s="53" t="n">
        <v>1</v>
      </c>
      <c r="D31" s="93" t="s">
        <v>166</v>
      </c>
      <c r="E31" s="45" t="n">
        <v>40.1</v>
      </c>
      <c r="F31" s="91" t="n">
        <v>-214170</v>
      </c>
      <c r="G31" s="91" t="n">
        <v>-49505</v>
      </c>
      <c r="I31" s="91"/>
      <c r="J31" s="87" t="n">
        <v>667668</v>
      </c>
    </row>
    <row r="32" s="39" customFormat="true" ht="12.75" hidden="false" customHeight="true" outlineLevel="0" collapsed="false">
      <c r="A32" s="94"/>
      <c r="B32" s="95"/>
      <c r="C32" s="53"/>
      <c r="D32" s="96" t="s">
        <v>167</v>
      </c>
      <c r="E32" s="45"/>
      <c r="F32" s="91"/>
      <c r="G32" s="91"/>
      <c r="I32" s="91"/>
      <c r="J32" s="87"/>
    </row>
    <row r="33" s="39" customFormat="true" ht="12.75" hidden="false" customHeight="true" outlineLevel="0" collapsed="false">
      <c r="A33" s="82"/>
      <c r="B33" s="83"/>
      <c r="C33" s="53" t="n">
        <v>2</v>
      </c>
      <c r="D33" s="103" t="s">
        <v>168</v>
      </c>
      <c r="E33" s="79" t="n">
        <v>40.2</v>
      </c>
      <c r="F33" s="47" t="n">
        <v>-49000</v>
      </c>
      <c r="G33" s="47" t="n">
        <v>100763</v>
      </c>
      <c r="I33" s="47"/>
      <c r="J33" s="81" t="s">
        <v>162</v>
      </c>
    </row>
    <row r="34" s="39" customFormat="true" ht="14.25" hidden="false" customHeight="true" outlineLevel="0" collapsed="false">
      <c r="A34" s="75" t="s">
        <v>36</v>
      </c>
      <c r="B34" s="76" t="s">
        <v>169</v>
      </c>
      <c r="C34" s="77"/>
      <c r="D34" s="78"/>
      <c r="E34" s="79" t="n">
        <v>41</v>
      </c>
      <c r="F34" s="80"/>
      <c r="G34" s="80"/>
      <c r="I34" s="80" t="s">
        <v>130</v>
      </c>
      <c r="J34" s="87" t="n">
        <v>761661762662</v>
      </c>
    </row>
    <row r="35" s="39" customFormat="true" ht="12.75" hidden="false" customHeight="true" outlineLevel="0" collapsed="false">
      <c r="A35" s="75" t="s">
        <v>36</v>
      </c>
      <c r="B35" s="76" t="s">
        <v>170</v>
      </c>
      <c r="C35" s="77"/>
      <c r="D35" s="78"/>
      <c r="E35" s="79" t="n">
        <v>42</v>
      </c>
      <c r="F35" s="80" t="n">
        <f aca="false">F6+F7+F8+F9+F10+F13+F17+F18+F19+F21+F28+F30+F34+F20</f>
        <v>10484318</v>
      </c>
      <c r="G35" s="80" t="n">
        <f aca="false">G6+G7+G8+G9+G10+G13+G17+G18+G19+G21+G28+G30+G34+G20</f>
        <v>629335</v>
      </c>
      <c r="I35" s="80" t="s">
        <v>130</v>
      </c>
      <c r="J35" s="81"/>
    </row>
    <row r="36" s="39" customFormat="true" ht="12.75" hidden="false" customHeight="true" outlineLevel="0" collapsed="false">
      <c r="A36" s="75" t="s">
        <v>36</v>
      </c>
      <c r="B36" s="76" t="s">
        <v>149</v>
      </c>
      <c r="C36" s="77"/>
      <c r="D36" s="78"/>
      <c r="E36" s="79" t="n">
        <v>42.1</v>
      </c>
      <c r="F36" s="80"/>
      <c r="G36" s="80"/>
      <c r="I36" s="80"/>
      <c r="J36" s="81"/>
    </row>
    <row r="37" s="39" customFormat="true" ht="12.75" hidden="false" customHeight="true" outlineLevel="0" collapsed="false">
      <c r="A37" s="75" t="s">
        <v>36</v>
      </c>
      <c r="B37" s="76" t="s">
        <v>171</v>
      </c>
      <c r="C37" s="77"/>
      <c r="D37" s="78"/>
      <c r="E37" s="79" t="n">
        <v>42.2</v>
      </c>
      <c r="F37" s="80" t="n">
        <f aca="false">F35+F36</f>
        <v>10484318</v>
      </c>
      <c r="G37" s="80" t="n">
        <f aca="false">G35+G36</f>
        <v>629335</v>
      </c>
      <c r="I37" s="80"/>
      <c r="J37" s="81"/>
    </row>
    <row r="38" s="39" customFormat="true" ht="12.75" hidden="false" customHeight="true" outlineLevel="0" collapsed="false">
      <c r="A38" s="75" t="s">
        <v>36</v>
      </c>
      <c r="B38" s="76" t="s">
        <v>172</v>
      </c>
      <c r="C38" s="77"/>
      <c r="D38" s="78"/>
      <c r="E38" s="79" t="n">
        <v>43</v>
      </c>
      <c r="F38" s="80" t="n">
        <f aca="false">F37*15%</f>
        <v>1572647.7</v>
      </c>
      <c r="G38" s="80" t="n">
        <f aca="false">G37*15%</f>
        <v>94400.25</v>
      </c>
      <c r="I38" s="80" t="s">
        <v>133</v>
      </c>
      <c r="J38" s="81" t="n">
        <v>69</v>
      </c>
    </row>
    <row r="39" s="39" customFormat="true" ht="12.75" hidden="false" customHeight="true" outlineLevel="0" collapsed="false">
      <c r="A39" s="82"/>
      <c r="B39" s="83"/>
      <c r="C39" s="53" t="n">
        <v>1</v>
      </c>
      <c r="D39" s="103" t="s">
        <v>173</v>
      </c>
      <c r="E39" s="79" t="n">
        <v>43.1</v>
      </c>
      <c r="F39" s="47"/>
      <c r="G39" s="47" t="n">
        <v>0</v>
      </c>
      <c r="I39" s="47"/>
      <c r="J39" s="81"/>
    </row>
    <row r="40" s="39" customFormat="true" ht="18.75" hidden="false" customHeight="true" outlineLevel="0" collapsed="false">
      <c r="A40" s="82"/>
      <c r="B40" s="83"/>
      <c r="C40" s="53" t="n">
        <v>2</v>
      </c>
      <c r="D40" s="103" t="s">
        <v>174</v>
      </c>
      <c r="E40" s="79" t="n">
        <v>43.2</v>
      </c>
      <c r="F40" s="47"/>
      <c r="G40" s="47"/>
      <c r="I40" s="47"/>
      <c r="J40" s="81"/>
    </row>
    <row r="41" s="39" customFormat="true" ht="16.5" hidden="false" customHeight="true" outlineLevel="0" collapsed="false">
      <c r="A41" s="82"/>
      <c r="B41" s="83"/>
      <c r="C41" s="53" t="n">
        <v>3</v>
      </c>
      <c r="D41" s="103" t="s">
        <v>175</v>
      </c>
      <c r="E41" s="79" t="n">
        <v>43.3</v>
      </c>
      <c r="F41" s="47"/>
      <c r="G41" s="47"/>
      <c r="I41" s="47"/>
      <c r="J41" s="81" t="n">
        <v>69</v>
      </c>
    </row>
    <row r="42" s="39" customFormat="true" ht="21" hidden="false" customHeight="true" outlineLevel="0" collapsed="false">
      <c r="A42" s="75" t="s">
        <v>36</v>
      </c>
      <c r="B42" s="76" t="s">
        <v>176</v>
      </c>
      <c r="C42" s="77"/>
      <c r="D42" s="78"/>
      <c r="E42" s="79" t="n">
        <v>44</v>
      </c>
      <c r="F42" s="80" t="n">
        <f aca="false">F37-F38</f>
        <v>8911670.3</v>
      </c>
      <c r="G42" s="80" t="n">
        <f aca="false">G35-G38</f>
        <v>534934.75</v>
      </c>
      <c r="I42" s="80" t="s">
        <v>130</v>
      </c>
      <c r="J42" s="81"/>
    </row>
    <row r="43" s="39" customFormat="true" ht="12.75" hidden="false" customHeight="true" outlineLevel="0" collapsed="false">
      <c r="A43" s="75" t="s">
        <v>36</v>
      </c>
      <c r="B43" s="76" t="s">
        <v>177</v>
      </c>
      <c r="C43" s="77"/>
      <c r="D43" s="78"/>
      <c r="E43" s="79" t="n">
        <v>45</v>
      </c>
      <c r="F43" s="80"/>
      <c r="G43" s="80"/>
      <c r="I43" s="80" t="s">
        <v>130</v>
      </c>
      <c r="J43" s="81"/>
    </row>
    <row r="44" s="39" customFormat="true" ht="12.75" hidden="false" customHeight="true" outlineLevel="0" collapsed="false">
      <c r="A44" s="82"/>
      <c r="B44" s="83"/>
      <c r="C44" s="77"/>
      <c r="D44" s="103" t="s">
        <v>178</v>
      </c>
      <c r="E44" s="79" t="n">
        <v>45.1</v>
      </c>
      <c r="F44" s="47"/>
      <c r="G44" s="47"/>
      <c r="I44" s="47"/>
      <c r="J44" s="81"/>
    </row>
    <row r="45" s="39" customFormat="true" ht="13.15" hidden="false" customHeight="true" outlineLevel="0" collapsed="false">
      <c r="A45" s="82"/>
      <c r="B45" s="83"/>
      <c r="C45" s="77"/>
      <c r="D45" s="103" t="s">
        <v>179</v>
      </c>
      <c r="E45" s="79" t="n">
        <v>45.2</v>
      </c>
      <c r="F45" s="47"/>
      <c r="G45" s="47"/>
      <c r="I45" s="47"/>
      <c r="J45" s="81"/>
    </row>
    <row r="46" s="39" customFormat="true" ht="12.75" hidden="false" customHeight="true" outlineLevel="0" collapsed="false">
      <c r="A46" s="71"/>
      <c r="B46" s="33"/>
      <c r="C46" s="33"/>
      <c r="D46" s="1"/>
      <c r="E46" s="33"/>
      <c r="F46" s="34"/>
      <c r="G46" s="34"/>
      <c r="H46" s="1"/>
      <c r="I46" s="1"/>
      <c r="J46" s="72"/>
    </row>
    <row r="47" s="39" customFormat="true" ht="12.75" hidden="false" customHeight="true" outlineLevel="0" collapsed="false">
      <c r="A47" s="68" t="s">
        <v>180</v>
      </c>
      <c r="B47" s="68"/>
      <c r="C47" s="68"/>
      <c r="D47" s="68"/>
      <c r="E47" s="68"/>
      <c r="F47" s="68"/>
      <c r="G47" s="68"/>
      <c r="H47" s="1"/>
      <c r="I47" s="1"/>
      <c r="J47" s="72"/>
    </row>
    <row r="48" s="39" customFormat="true" ht="12.75" hidden="false" customHeight="true" outlineLevel="0" collapsed="false">
      <c r="A48" s="71"/>
      <c r="B48" s="33"/>
      <c r="C48" s="33"/>
      <c r="D48" s="33"/>
      <c r="E48" s="33"/>
      <c r="F48" s="1"/>
      <c r="G48" s="34"/>
      <c r="H48" s="1"/>
      <c r="I48" s="1"/>
      <c r="J48" s="72"/>
    </row>
    <row r="49" s="39" customFormat="true" ht="12.75" hidden="false" customHeight="true" outlineLevel="0" collapsed="false">
      <c r="A49" s="75" t="s">
        <v>33</v>
      </c>
      <c r="B49" s="57" t="s">
        <v>125</v>
      </c>
      <c r="C49" s="57"/>
      <c r="D49" s="57"/>
      <c r="E49" s="57"/>
      <c r="F49" s="104" t="n">
        <v>2016</v>
      </c>
      <c r="G49" s="104" t="n">
        <v>2015</v>
      </c>
      <c r="H49" s="1"/>
      <c r="I49" s="105"/>
      <c r="J49" s="72"/>
    </row>
    <row r="50" s="39" customFormat="true" ht="9" hidden="false" customHeight="true" outlineLevel="0" collapsed="false">
      <c r="A50" s="75" t="s">
        <v>36</v>
      </c>
      <c r="B50" s="106" t="s">
        <v>176</v>
      </c>
      <c r="C50" s="107"/>
      <c r="D50" s="108"/>
      <c r="E50" s="109" t="n">
        <v>46</v>
      </c>
      <c r="F50" s="80" t="n">
        <f aca="false">F42</f>
        <v>8911670.3</v>
      </c>
      <c r="G50" s="80" t="n">
        <f aca="false">G42</f>
        <v>534934.75</v>
      </c>
      <c r="H50" s="1"/>
      <c r="I50" s="80" t="s">
        <v>130</v>
      </c>
      <c r="J50" s="72"/>
    </row>
    <row r="51" s="39" customFormat="true" ht="12.75" hidden="false" customHeight="true" outlineLevel="0" collapsed="false">
      <c r="A51" s="75"/>
      <c r="B51" s="106" t="s">
        <v>181</v>
      </c>
      <c r="C51" s="107"/>
      <c r="D51" s="108"/>
      <c r="E51" s="109" t="n">
        <v>46.1</v>
      </c>
      <c r="F51" s="80"/>
      <c r="G51" s="80"/>
      <c r="H51" s="1"/>
      <c r="I51" s="80" t="s">
        <v>130</v>
      </c>
      <c r="J51" s="72"/>
    </row>
    <row r="52" s="39" customFormat="true" ht="8.25" hidden="false" customHeight="true" outlineLevel="0" collapsed="false">
      <c r="A52" s="110"/>
      <c r="B52" s="106" t="s">
        <v>182</v>
      </c>
      <c r="C52" s="107"/>
      <c r="D52" s="108"/>
      <c r="E52" s="109" t="n">
        <v>46.2</v>
      </c>
      <c r="F52" s="80"/>
      <c r="G52" s="80"/>
      <c r="H52" s="1"/>
      <c r="I52" s="80" t="s">
        <v>130</v>
      </c>
      <c r="J52" s="72"/>
    </row>
    <row r="53" s="39" customFormat="true" ht="12.75" hidden="false" customHeight="true" outlineLevel="0" collapsed="false">
      <c r="A53" s="110"/>
      <c r="B53" s="106" t="s">
        <v>183</v>
      </c>
      <c r="C53" s="107"/>
      <c r="D53" s="108"/>
      <c r="E53" s="109" t="n">
        <v>46.3</v>
      </c>
      <c r="F53" s="80"/>
      <c r="G53" s="80"/>
      <c r="H53" s="1"/>
      <c r="I53" s="80" t="s">
        <v>130</v>
      </c>
      <c r="J53" s="72"/>
    </row>
    <row r="54" s="39" customFormat="true" ht="12.75" hidden="false" customHeight="true" outlineLevel="0" collapsed="false">
      <c r="A54" s="110"/>
      <c r="B54" s="106" t="s">
        <v>184</v>
      </c>
      <c r="C54" s="107"/>
      <c r="D54" s="108"/>
      <c r="E54" s="109" t="n">
        <v>46.4</v>
      </c>
      <c r="F54" s="80"/>
      <c r="G54" s="80"/>
      <c r="H54" s="1"/>
      <c r="I54" s="80" t="s">
        <v>130</v>
      </c>
      <c r="J54" s="72"/>
    </row>
    <row r="55" s="39" customFormat="true" ht="12.75" hidden="false" customHeight="true" outlineLevel="0" collapsed="false">
      <c r="A55" s="110"/>
      <c r="B55" s="106" t="s">
        <v>185</v>
      </c>
      <c r="C55" s="107"/>
      <c r="D55" s="108"/>
      <c r="E55" s="109" t="n">
        <v>46.5</v>
      </c>
      <c r="F55" s="80"/>
      <c r="G55" s="80"/>
      <c r="H55" s="1"/>
      <c r="I55" s="80" t="s">
        <v>130</v>
      </c>
      <c r="J55" s="72"/>
    </row>
    <row r="56" customFormat="false" ht="12.75" hidden="false" customHeight="true" outlineLevel="0" collapsed="false">
      <c r="A56" s="75" t="s">
        <v>36</v>
      </c>
      <c r="B56" s="106" t="s">
        <v>186</v>
      </c>
      <c r="C56" s="107"/>
      <c r="D56" s="108"/>
      <c r="E56" s="109" t="n">
        <v>47</v>
      </c>
      <c r="F56" s="80" t="n">
        <f aca="false">F52+F53+F54+F55</f>
        <v>0</v>
      </c>
      <c r="G56" s="80" t="n">
        <f aca="false">G52+G53+G54+G55</f>
        <v>0</v>
      </c>
      <c r="I56" s="80" t="s">
        <v>130</v>
      </c>
      <c r="J56" s="72"/>
    </row>
    <row r="57" customFormat="false" ht="15.75" hidden="false" customHeight="true" outlineLevel="0" collapsed="false">
      <c r="A57" s="75" t="s">
        <v>36</v>
      </c>
      <c r="B57" s="106" t="s">
        <v>187</v>
      </c>
      <c r="C57" s="107"/>
      <c r="D57" s="108"/>
      <c r="E57" s="109" t="n">
        <v>48</v>
      </c>
      <c r="F57" s="80" t="n">
        <f aca="false">F50+F56</f>
        <v>8911670.3</v>
      </c>
      <c r="G57" s="80" t="n">
        <f aca="false">G50+G56</f>
        <v>534934.75</v>
      </c>
      <c r="I57" s="80" t="s">
        <v>130</v>
      </c>
      <c r="J57" s="72"/>
    </row>
    <row r="58" customFormat="false" ht="6.75" hidden="false" customHeight="true" outlineLevel="0" collapsed="false">
      <c r="A58" s="75" t="s">
        <v>36</v>
      </c>
      <c r="B58" s="106" t="s">
        <v>188</v>
      </c>
      <c r="C58" s="107"/>
      <c r="D58" s="108"/>
      <c r="E58" s="109" t="n">
        <v>49</v>
      </c>
      <c r="F58" s="80"/>
      <c r="G58" s="80"/>
      <c r="I58" s="80" t="s">
        <v>130</v>
      </c>
      <c r="J58" s="72"/>
    </row>
    <row r="59" customFormat="false" ht="12.75" hidden="false" customHeight="true" outlineLevel="0" collapsed="false">
      <c r="A59" s="110"/>
      <c r="B59" s="106"/>
      <c r="C59" s="107"/>
      <c r="D59" s="103" t="s">
        <v>178</v>
      </c>
      <c r="E59" s="111" t="n">
        <v>49.1</v>
      </c>
      <c r="F59" s="112"/>
      <c r="G59" s="112"/>
      <c r="I59" s="105"/>
      <c r="J59" s="72"/>
    </row>
    <row r="60" customFormat="false" ht="12.75" hidden="false" customHeight="true" outlineLevel="0" collapsed="false">
      <c r="A60" s="110"/>
      <c r="B60" s="106"/>
      <c r="C60" s="107"/>
      <c r="D60" s="103" t="s">
        <v>179</v>
      </c>
      <c r="E60" s="111" t="n">
        <v>49.2</v>
      </c>
      <c r="F60" s="112"/>
      <c r="G60" s="112"/>
      <c r="I60" s="105"/>
      <c r="J60" s="72"/>
    </row>
    <row r="61" customFormat="false" ht="7.5" hidden="false" customHeight="true" outlineLevel="0" collapsed="false"/>
    <row r="68" customFormat="false" ht="6.75" hidden="false" customHeight="true" outlineLevel="0" collapsed="false"/>
    <row r="70" customFormat="false" ht="6" hidden="false" customHeight="true" outlineLevel="0" collapsed="false"/>
    <row r="1048576" customFormat="false" ht="12.75" hidden="false" customHeight="false" outlineLevel="0" collapsed="false"/>
  </sheetData>
  <mergeCells count="37">
    <mergeCell ref="A1:G1"/>
    <mergeCell ref="A2:G2"/>
    <mergeCell ref="A3:G3"/>
    <mergeCell ref="B5:D5"/>
    <mergeCell ref="E15:E16"/>
    <mergeCell ref="F15:F16"/>
    <mergeCell ref="G15:G16"/>
    <mergeCell ref="I15:I16"/>
    <mergeCell ref="J15:J16"/>
    <mergeCell ref="C22:C23"/>
    <mergeCell ref="E22:E23"/>
    <mergeCell ref="F22:F23"/>
    <mergeCell ref="G22:G23"/>
    <mergeCell ref="I22:I23"/>
    <mergeCell ref="C24:C25"/>
    <mergeCell ref="E24:E25"/>
    <mergeCell ref="F24:F25"/>
    <mergeCell ref="G24:G25"/>
    <mergeCell ref="I24:I25"/>
    <mergeCell ref="C26:C27"/>
    <mergeCell ref="E26:E27"/>
    <mergeCell ref="F26:F27"/>
    <mergeCell ref="G26:G27"/>
    <mergeCell ref="I26:I27"/>
    <mergeCell ref="A28:A29"/>
    <mergeCell ref="E28:E29"/>
    <mergeCell ref="F28:F29"/>
    <mergeCell ref="G28:G29"/>
    <mergeCell ref="I28:I29"/>
    <mergeCell ref="C31:C32"/>
    <mergeCell ref="E31:E32"/>
    <mergeCell ref="F31:F32"/>
    <mergeCell ref="G31:G32"/>
    <mergeCell ref="I31:I32"/>
    <mergeCell ref="J31:J32"/>
    <mergeCell ref="A47:G47"/>
    <mergeCell ref="B49:D49"/>
  </mergeCells>
  <printOptions headings="false" gridLines="false" gridLinesSet="true" horizontalCentered="true" verticalCentered="true"/>
  <pageMargins left="0" right="0" top="0" bottom="0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I23" activeCellId="0" sqref="I23"/>
    </sheetView>
  </sheetViews>
  <sheetFormatPr defaultRowHeight="15" zeroHeight="false" outlineLevelRow="0" outlineLevelCol="0"/>
  <cols>
    <col collapsed="false" customWidth="true" hidden="false" outlineLevel="0" max="1" min="1" style="71" width="3.71"/>
    <col collapsed="false" customWidth="true" hidden="false" outlineLevel="0" max="2" min="2" style="113" width="3.29"/>
    <col collapsed="false" customWidth="true" hidden="false" outlineLevel="0" max="3" min="3" style="33" width="63.57"/>
    <col collapsed="false" customWidth="true" hidden="false" outlineLevel="0" max="4" min="4" style="34" width="12.42"/>
    <col collapsed="false" customWidth="true" hidden="false" outlineLevel="0" max="5" min="5" style="34" width="14.01"/>
    <col collapsed="false" customWidth="true" hidden="false" outlineLevel="0" max="6" min="6" style="1" width="1.42"/>
    <col collapsed="false" customWidth="true" hidden="false" outlineLevel="0" max="1025" min="7" style="1" width="9.14"/>
  </cols>
  <sheetData>
    <row r="1" s="39" customFormat="true" ht="8.25" hidden="false" customHeight="true" outlineLevel="0" collapsed="false">
      <c r="A1" s="35"/>
      <c r="B1" s="114"/>
      <c r="C1" s="35"/>
      <c r="D1" s="38"/>
      <c r="E1" s="58"/>
    </row>
    <row r="2" s="39" customFormat="true" ht="18" hidden="false" customHeight="true" outlineLevel="0" collapsed="false">
      <c r="A2" s="115" t="s">
        <v>189</v>
      </c>
      <c r="B2" s="115"/>
      <c r="C2" s="115"/>
      <c r="D2" s="115"/>
      <c r="E2" s="115"/>
    </row>
    <row r="3" s="39" customFormat="true" ht="18" hidden="false" customHeight="true" outlineLevel="0" collapsed="false">
      <c r="A3" s="116" t="s">
        <v>190</v>
      </c>
      <c r="B3" s="116"/>
      <c r="C3" s="116"/>
      <c r="D3" s="116"/>
      <c r="E3" s="116"/>
    </row>
    <row r="4" customFormat="false" ht="12" hidden="false" customHeight="true" outlineLevel="0" collapsed="false"/>
    <row r="5" s="61" customFormat="true" ht="21" hidden="false" customHeight="true" outlineLevel="0" collapsed="false">
      <c r="A5" s="117"/>
      <c r="B5" s="97"/>
      <c r="C5" s="118"/>
      <c r="D5" s="43" t="n">
        <v>2017</v>
      </c>
      <c r="E5" s="43" t="n">
        <v>2016</v>
      </c>
    </row>
    <row r="6" s="61" customFormat="true" ht="15.75" hidden="false" customHeight="true" outlineLevel="0" collapsed="false">
      <c r="A6" s="75" t="s">
        <v>36</v>
      </c>
      <c r="B6" s="97" t="s">
        <v>191</v>
      </c>
      <c r="C6" s="118"/>
      <c r="D6" s="80" t="s">
        <v>130</v>
      </c>
      <c r="E6" s="80" t="s">
        <v>130</v>
      </c>
    </row>
    <row r="7" s="61" customFormat="true" ht="15.75" hidden="false" customHeight="true" outlineLevel="0" collapsed="false">
      <c r="A7" s="117"/>
      <c r="B7" s="97"/>
      <c r="C7" s="119" t="s">
        <v>192</v>
      </c>
      <c r="D7" s="91" t="n">
        <v>75652819</v>
      </c>
      <c r="E7" s="91"/>
    </row>
    <row r="8" s="61" customFormat="true" ht="15.75" hidden="false" customHeight="true" outlineLevel="0" collapsed="false">
      <c r="A8" s="117"/>
      <c r="B8" s="97"/>
      <c r="C8" s="119" t="s">
        <v>193</v>
      </c>
      <c r="D8" s="91" t="n">
        <v>-61297808</v>
      </c>
      <c r="E8" s="91"/>
    </row>
    <row r="9" s="61" customFormat="true" ht="15.75" hidden="false" customHeight="true" outlineLevel="0" collapsed="false">
      <c r="A9" s="120"/>
      <c r="B9" s="76"/>
      <c r="C9" s="54" t="s">
        <v>194</v>
      </c>
      <c r="D9" s="91"/>
      <c r="E9" s="91" t="n">
        <v>0</v>
      </c>
    </row>
    <row r="10" customFormat="false" ht="15.75" hidden="false" customHeight="true" outlineLevel="0" collapsed="false">
      <c r="A10" s="110"/>
      <c r="B10" s="121" t="s">
        <v>195</v>
      </c>
      <c r="C10" s="122"/>
      <c r="D10" s="80" t="n">
        <f aca="false">SUM(D7:D9)</f>
        <v>14355011</v>
      </c>
      <c r="E10" s="80" t="n">
        <f aca="false">SUM(E7:E9)</f>
        <v>0</v>
      </c>
    </row>
    <row r="11" customFormat="false" ht="15.75" hidden="false" customHeight="true" outlineLevel="0" collapsed="false">
      <c r="A11" s="110"/>
      <c r="B11" s="121"/>
      <c r="C11" s="123" t="s">
        <v>196</v>
      </c>
      <c r="D11" s="91"/>
      <c r="E11" s="91"/>
    </row>
    <row r="12" customFormat="false" ht="15.75" hidden="false" customHeight="true" outlineLevel="0" collapsed="false">
      <c r="A12" s="110"/>
      <c r="B12" s="121"/>
      <c r="C12" s="123" t="s">
        <v>197</v>
      </c>
      <c r="D12" s="91" t="n">
        <v>-11180631</v>
      </c>
      <c r="E12" s="91"/>
    </row>
    <row r="13" customFormat="false" ht="15.75" hidden="false" customHeight="true" outlineLevel="0" collapsed="false">
      <c r="A13" s="110"/>
      <c r="B13" s="121" t="s">
        <v>198</v>
      </c>
      <c r="C13" s="123"/>
      <c r="D13" s="80" t="n">
        <f aca="false">SUM(D11:D12)</f>
        <v>-11180631</v>
      </c>
      <c r="E13" s="80" t="n">
        <f aca="false">SUM(E11:E12)</f>
        <v>0</v>
      </c>
    </row>
    <row r="14" customFormat="false" ht="15.75" hidden="false" customHeight="true" outlineLevel="0" collapsed="false">
      <c r="A14" s="75" t="s">
        <v>36</v>
      </c>
      <c r="B14" s="121" t="s">
        <v>199</v>
      </c>
      <c r="C14" s="123"/>
      <c r="D14" s="112"/>
      <c r="E14" s="112"/>
    </row>
    <row r="15" customFormat="false" ht="15.75" hidden="false" customHeight="true" outlineLevel="0" collapsed="false">
      <c r="A15" s="110"/>
      <c r="B15" s="121"/>
      <c r="C15" s="123" t="s">
        <v>200</v>
      </c>
      <c r="D15" s="91" t="n">
        <v>0</v>
      </c>
      <c r="E15" s="91" t="n">
        <v>0</v>
      </c>
    </row>
    <row r="16" customFormat="false" ht="15.75" hidden="false" customHeight="true" outlineLevel="0" collapsed="false">
      <c r="A16" s="110"/>
      <c r="B16" s="121"/>
      <c r="C16" s="123" t="s">
        <v>201</v>
      </c>
      <c r="D16" s="91" t="n">
        <v>0</v>
      </c>
      <c r="E16" s="91" t="n">
        <v>0</v>
      </c>
    </row>
    <row r="17" customFormat="false" ht="15.75" hidden="false" customHeight="true" outlineLevel="0" collapsed="false">
      <c r="A17" s="110"/>
      <c r="B17" s="121"/>
      <c r="C17" s="123" t="s">
        <v>202</v>
      </c>
      <c r="D17" s="91"/>
      <c r="E17" s="91"/>
    </row>
    <row r="18" customFormat="false" ht="15.75" hidden="false" customHeight="true" outlineLevel="0" collapsed="false">
      <c r="A18" s="110"/>
      <c r="B18" s="121"/>
      <c r="C18" s="123" t="s">
        <v>203</v>
      </c>
      <c r="D18" s="91" t="n">
        <v>0</v>
      </c>
      <c r="E18" s="91" t="n">
        <v>0</v>
      </c>
    </row>
    <row r="19" customFormat="false" ht="15.75" hidden="false" customHeight="true" outlineLevel="0" collapsed="false">
      <c r="A19" s="110"/>
      <c r="B19" s="121"/>
      <c r="C19" s="123" t="s">
        <v>204</v>
      </c>
      <c r="D19" s="91" t="n">
        <v>0</v>
      </c>
      <c r="E19" s="91" t="n">
        <v>0</v>
      </c>
    </row>
    <row r="20" customFormat="false" ht="15.75" hidden="false" customHeight="true" outlineLevel="0" collapsed="false">
      <c r="A20" s="110"/>
      <c r="B20" s="121"/>
      <c r="C20" s="123" t="s">
        <v>205</v>
      </c>
      <c r="D20" s="91"/>
      <c r="E20" s="91"/>
    </row>
    <row r="21" customFormat="false" ht="15.75" hidden="false" customHeight="true" outlineLevel="0" collapsed="false">
      <c r="A21" s="110"/>
      <c r="B21" s="121"/>
      <c r="C21" s="123" t="s">
        <v>206</v>
      </c>
      <c r="D21" s="91"/>
      <c r="E21" s="91"/>
    </row>
    <row r="22" customFormat="false" ht="15.75" hidden="false" customHeight="true" outlineLevel="0" collapsed="false">
      <c r="A22" s="110"/>
      <c r="B22" s="121" t="s">
        <v>207</v>
      </c>
      <c r="C22" s="123"/>
      <c r="D22" s="80" t="n">
        <f aca="false">SUM(D15:D21)</f>
        <v>0</v>
      </c>
      <c r="E22" s="80" t="n">
        <f aca="false">SUM(E15:E21)</f>
        <v>0</v>
      </c>
    </row>
    <row r="23" customFormat="false" ht="15.75" hidden="false" customHeight="true" outlineLevel="0" collapsed="false">
      <c r="A23" s="75" t="s">
        <v>36</v>
      </c>
      <c r="B23" s="121" t="s">
        <v>208</v>
      </c>
      <c r="C23" s="123"/>
      <c r="D23" s="112"/>
      <c r="E23" s="112"/>
    </row>
    <row r="24" customFormat="false" ht="15.75" hidden="false" customHeight="true" outlineLevel="0" collapsed="false">
      <c r="A24" s="110"/>
      <c r="B24" s="121"/>
      <c r="C24" s="123" t="s">
        <v>209</v>
      </c>
      <c r="D24" s="91" t="n">
        <v>0</v>
      </c>
      <c r="E24" s="91" t="n">
        <v>0</v>
      </c>
    </row>
    <row r="25" customFormat="false" ht="15.75" hidden="false" customHeight="true" outlineLevel="0" collapsed="false">
      <c r="A25" s="110"/>
      <c r="B25" s="121"/>
      <c r="C25" s="123" t="s">
        <v>210</v>
      </c>
      <c r="D25" s="91" t="n">
        <v>0</v>
      </c>
      <c r="E25" s="91" t="n">
        <v>0</v>
      </c>
    </row>
    <row r="26" customFormat="false" ht="15.75" hidden="false" customHeight="true" outlineLevel="0" collapsed="false">
      <c r="A26" s="110"/>
      <c r="B26" s="121"/>
      <c r="C26" s="123" t="s">
        <v>211</v>
      </c>
      <c r="D26" s="91" t="n">
        <v>6560133</v>
      </c>
      <c r="E26" s="91" t="n">
        <v>0</v>
      </c>
    </row>
    <row r="27" customFormat="false" ht="15.75" hidden="false" customHeight="true" outlineLevel="0" collapsed="false">
      <c r="A27" s="110"/>
      <c r="B27" s="121"/>
      <c r="C27" s="123" t="s">
        <v>212</v>
      </c>
      <c r="D27" s="91" t="n">
        <v>0</v>
      </c>
      <c r="E27" s="91" t="n">
        <v>0</v>
      </c>
    </row>
    <row r="28" customFormat="false" ht="15.75" hidden="false" customHeight="true" outlineLevel="0" collapsed="false">
      <c r="A28" s="110"/>
      <c r="B28" s="121"/>
      <c r="C28" s="123" t="s">
        <v>213</v>
      </c>
      <c r="D28" s="91" t="n">
        <v>0</v>
      </c>
      <c r="E28" s="91" t="n">
        <v>0</v>
      </c>
    </row>
    <row r="29" customFormat="false" ht="15.75" hidden="false" customHeight="true" outlineLevel="0" collapsed="false">
      <c r="A29" s="110"/>
      <c r="B29" s="121"/>
      <c r="C29" s="123" t="s">
        <v>214</v>
      </c>
      <c r="D29" s="91" t="n">
        <v>0</v>
      </c>
      <c r="E29" s="91" t="n">
        <v>0</v>
      </c>
    </row>
    <row r="30" customFormat="false" ht="15.75" hidden="false" customHeight="true" outlineLevel="0" collapsed="false">
      <c r="A30" s="110"/>
      <c r="B30" s="121"/>
      <c r="C30" s="123" t="s">
        <v>215</v>
      </c>
      <c r="D30" s="91" t="n">
        <v>0</v>
      </c>
      <c r="E30" s="91" t="n">
        <v>0</v>
      </c>
    </row>
    <row r="31" customFormat="false" ht="15.75" hidden="false" customHeight="true" outlineLevel="0" collapsed="false">
      <c r="A31" s="110"/>
      <c r="B31" s="121"/>
      <c r="C31" s="123" t="s">
        <v>216</v>
      </c>
      <c r="D31" s="91" t="n">
        <v>0</v>
      </c>
      <c r="E31" s="91" t="n">
        <v>0</v>
      </c>
    </row>
    <row r="32" customFormat="false" ht="15.75" hidden="false" customHeight="true" outlineLevel="0" collapsed="false">
      <c r="A32" s="110"/>
      <c r="B32" s="121"/>
      <c r="C32" s="123" t="s">
        <v>217</v>
      </c>
      <c r="D32" s="91"/>
      <c r="E32" s="91" t="n">
        <v>0</v>
      </c>
    </row>
    <row r="33" customFormat="false" ht="15.75" hidden="false" customHeight="true" outlineLevel="0" collapsed="false">
      <c r="A33" s="110"/>
      <c r="B33" s="121"/>
      <c r="C33" s="123" t="s">
        <v>218</v>
      </c>
      <c r="D33" s="91" t="n">
        <v>-11462299</v>
      </c>
      <c r="E33" s="91" t="n">
        <v>0</v>
      </c>
    </row>
    <row r="34" customFormat="false" ht="15.75" hidden="false" customHeight="true" outlineLevel="0" collapsed="false">
      <c r="A34" s="110"/>
      <c r="B34" s="121" t="s">
        <v>219</v>
      </c>
      <c r="C34" s="123"/>
      <c r="D34" s="80" t="n">
        <f aca="false">SUM(D24:D33)</f>
        <v>-4902166</v>
      </c>
      <c r="E34" s="80" t="n">
        <f aca="false">SUM(E24:E33)</f>
        <v>0</v>
      </c>
    </row>
    <row r="35" customFormat="false" ht="15.75" hidden="false" customHeight="true" outlineLevel="0" collapsed="false">
      <c r="A35" s="110"/>
      <c r="B35" s="121"/>
      <c r="C35" s="123"/>
      <c r="D35" s="112"/>
      <c r="E35" s="112"/>
    </row>
    <row r="36" customFormat="false" ht="15.75" hidden="false" customHeight="true" outlineLevel="0" collapsed="false">
      <c r="A36" s="110"/>
      <c r="B36" s="121" t="s">
        <v>220</v>
      </c>
      <c r="C36" s="123"/>
      <c r="D36" s="80" t="n">
        <f aca="false">D10+D13+D22+D34</f>
        <v>-1727786</v>
      </c>
      <c r="E36" s="80" t="n">
        <f aca="false">E10+E13+E22+E34</f>
        <v>0</v>
      </c>
      <c r="G36" s="34"/>
    </row>
    <row r="37" customFormat="false" ht="15.75" hidden="false" customHeight="true" outlineLevel="0" collapsed="false">
      <c r="A37" s="110"/>
      <c r="B37" s="121" t="s">
        <v>221</v>
      </c>
      <c r="C37" s="123"/>
      <c r="D37" s="91" t="n">
        <v>1727930</v>
      </c>
      <c r="E37" s="91"/>
    </row>
    <row r="38" customFormat="false" ht="15.75" hidden="false" customHeight="true" outlineLevel="0" collapsed="false">
      <c r="A38" s="110"/>
      <c r="B38" s="121"/>
      <c r="C38" s="123" t="s">
        <v>222</v>
      </c>
      <c r="D38" s="91" t="n">
        <v>0</v>
      </c>
      <c r="E38" s="91" t="n">
        <v>0</v>
      </c>
    </row>
    <row r="39" customFormat="false" ht="15.75" hidden="false" customHeight="true" outlineLevel="0" collapsed="false">
      <c r="A39" s="110"/>
      <c r="B39" s="121" t="s">
        <v>223</v>
      </c>
      <c r="C39" s="123"/>
      <c r="D39" s="80" t="n">
        <f aca="false">D36+D37+D38</f>
        <v>144</v>
      </c>
      <c r="E39" s="80" t="n">
        <v>1727930</v>
      </c>
    </row>
  </sheetData>
  <mergeCells count="2">
    <mergeCell ref="A2:E2"/>
    <mergeCell ref="A3:E3"/>
  </mergeCells>
  <printOptions headings="false" gridLines="false" gridLinesSet="true" horizontalCentered="true" verticalCentered="true"/>
  <pageMargins left="0" right="0" top="0" bottom="0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showFormulas="false" showGridLines="true" showRowColHeaders="true" showZeros="true" rightToLeft="false" tabSelected="false" showOutlineSymbols="true" defaultGridColor="true" view="normal" topLeftCell="D22" colorId="64" zoomScale="100" zoomScaleNormal="100" zoomScalePageLayoutView="100" workbookViewId="0">
      <selection pane="topLeft" activeCell="O23" activeCellId="0" sqref="O23"/>
    </sheetView>
  </sheetViews>
  <sheetFormatPr defaultRowHeight="15.75" zeroHeight="false" outlineLevelRow="0" outlineLevelCol="0"/>
  <cols>
    <col collapsed="false" customWidth="true" hidden="false" outlineLevel="0" max="1" min="1" style="124" width="9.14"/>
    <col collapsed="false" customWidth="true" hidden="false" outlineLevel="0" max="2" min="2" style="124" width="40.42"/>
    <col collapsed="false" customWidth="true" hidden="false" outlineLevel="0" max="7" min="3" style="124" width="9.14"/>
    <col collapsed="false" customWidth="true" hidden="false" outlineLevel="0" max="8" min="8" style="124" width="7.29"/>
    <col collapsed="false" customWidth="true" hidden="false" outlineLevel="0" max="9" min="9" style="124" width="8.42"/>
    <col collapsed="false" customWidth="true" hidden="false" outlineLevel="0" max="10" min="10" style="124" width="12.57"/>
    <col collapsed="false" customWidth="true" hidden="false" outlineLevel="0" max="12" min="11" style="124" width="9.14"/>
    <col collapsed="false" customWidth="true" hidden="false" outlineLevel="0" max="13" min="13" style="124" width="11.29"/>
    <col collapsed="false" customWidth="true" hidden="false" outlineLevel="0" max="1025" min="14" style="124" width="9.14"/>
  </cols>
  <sheetData>
    <row r="1" customFormat="false" ht="18.75" hidden="false" customHeight="false" outlineLevel="0" collapsed="false">
      <c r="B1" s="125" t="s">
        <v>224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customFormat="false" ht="9.75" hidden="false" customHeight="true" outlineLevel="0" collapsed="false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customFormat="false" ht="63.75" hidden="false" customHeight="true" outlineLevel="0" collapsed="false">
      <c r="A3" s="127"/>
      <c r="B3" s="128"/>
      <c r="C3" s="129" t="s">
        <v>225</v>
      </c>
      <c r="D3" s="130" t="s">
        <v>113</v>
      </c>
      <c r="E3" s="130" t="s">
        <v>226</v>
      </c>
      <c r="F3" s="130" t="s">
        <v>227</v>
      </c>
      <c r="G3" s="130" t="s">
        <v>228</v>
      </c>
      <c r="H3" s="130" t="s">
        <v>115</v>
      </c>
      <c r="I3" s="130" t="s">
        <v>229</v>
      </c>
      <c r="J3" s="130" t="s">
        <v>230</v>
      </c>
      <c r="K3" s="130" t="s">
        <v>231</v>
      </c>
      <c r="L3" s="130" t="s">
        <v>232</v>
      </c>
      <c r="M3" s="130" t="s">
        <v>231</v>
      </c>
    </row>
    <row r="4" customFormat="false" ht="32.25" hidden="false" customHeight="true" outlineLevel="0" collapsed="false">
      <c r="A4" s="131" t="s">
        <v>36</v>
      </c>
      <c r="B4" s="132" t="s">
        <v>233</v>
      </c>
      <c r="C4" s="133"/>
      <c r="D4" s="133" t="n">
        <v>0</v>
      </c>
      <c r="E4" s="133" t="n">
        <v>0</v>
      </c>
      <c r="F4" s="133" t="n">
        <v>0</v>
      </c>
      <c r="G4" s="133" t="n">
        <v>0</v>
      </c>
      <c r="H4" s="133" t="n">
        <v>0</v>
      </c>
      <c r="I4" s="133"/>
      <c r="J4" s="133"/>
      <c r="K4" s="133" t="n">
        <v>0</v>
      </c>
      <c r="L4" s="133" t="n">
        <v>0</v>
      </c>
      <c r="M4" s="133" t="n">
        <f aca="false">SUM(C4:L4)</f>
        <v>0</v>
      </c>
    </row>
    <row r="5" customFormat="false" ht="33" hidden="false" customHeight="true" outlineLevel="0" collapsed="false">
      <c r="A5" s="127"/>
      <c r="B5" s="134" t="s">
        <v>234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3" t="n">
        <f aca="false">SUM(C5:L5)</f>
        <v>0</v>
      </c>
    </row>
    <row r="6" customFormat="false" ht="37.5" hidden="false" customHeight="true" outlineLevel="0" collapsed="false">
      <c r="A6" s="131" t="s">
        <v>36</v>
      </c>
      <c r="B6" s="132" t="s">
        <v>235</v>
      </c>
      <c r="C6" s="133" t="n">
        <f aca="false">SUM(C4:C5)</f>
        <v>0</v>
      </c>
      <c r="D6" s="133" t="n">
        <f aca="false">SUM(D4:D5)</f>
        <v>0</v>
      </c>
      <c r="E6" s="133" t="n">
        <f aca="false">SUM(E4:E5)</f>
        <v>0</v>
      </c>
      <c r="F6" s="133" t="n">
        <f aca="false">SUM(F4:F5)</f>
        <v>0</v>
      </c>
      <c r="G6" s="133" t="n">
        <f aca="false">SUM(G4:G5)</f>
        <v>0</v>
      </c>
      <c r="H6" s="133" t="n">
        <f aca="false">SUM(H4:H5)</f>
        <v>0</v>
      </c>
      <c r="I6" s="133" t="n">
        <f aca="false">SUM(I4:I5)</f>
        <v>0</v>
      </c>
      <c r="J6" s="133" t="n">
        <f aca="false">J4+J5</f>
        <v>0</v>
      </c>
      <c r="K6" s="133" t="n">
        <f aca="false">SUM(K4:K5)</f>
        <v>0</v>
      </c>
      <c r="L6" s="133" t="n">
        <f aca="false">SUM(L4:L5)</f>
        <v>0</v>
      </c>
      <c r="M6" s="133" t="n">
        <f aca="false">SUM(C6:L6)</f>
        <v>0</v>
      </c>
    </row>
    <row r="7" customFormat="false" ht="39" hidden="false" customHeight="true" outlineLevel="0" collapsed="false">
      <c r="A7" s="127"/>
      <c r="B7" s="132" t="s">
        <v>236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3" t="n">
        <f aca="false">SUM(C7:L7)</f>
        <v>0</v>
      </c>
    </row>
    <row r="8" customFormat="false" ht="28.5" hidden="false" customHeight="true" outlineLevel="0" collapsed="false">
      <c r="A8" s="127"/>
      <c r="B8" s="134" t="s">
        <v>237</v>
      </c>
      <c r="C8" s="135"/>
      <c r="D8" s="135"/>
      <c r="E8" s="135"/>
      <c r="F8" s="135"/>
      <c r="G8" s="135"/>
      <c r="H8" s="135"/>
      <c r="I8" s="135"/>
      <c r="J8" s="135" t="n">
        <v>534897</v>
      </c>
      <c r="K8" s="135"/>
      <c r="L8" s="135"/>
      <c r="M8" s="133" t="n">
        <f aca="false">SUM(C8:L8)</f>
        <v>534897</v>
      </c>
    </row>
    <row r="9" customFormat="false" ht="12.75" hidden="false" customHeight="true" outlineLevel="0" collapsed="false">
      <c r="A9" s="127"/>
      <c r="B9" s="132" t="s">
        <v>238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3" t="n">
        <f aca="false">SUM(C9:L9)</f>
        <v>0</v>
      </c>
    </row>
    <row r="10" customFormat="false" ht="32.25" hidden="false" customHeight="true" outlineLevel="0" collapsed="false">
      <c r="A10" s="127"/>
      <c r="B10" s="132" t="s">
        <v>239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 t="n">
        <f aca="false">SUM(C10:L10)</f>
        <v>0</v>
      </c>
    </row>
    <row r="11" customFormat="false" ht="33.75" hidden="false" customHeight="true" outlineLevel="0" collapsed="false">
      <c r="A11" s="127"/>
      <c r="B11" s="132" t="s">
        <v>240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3" t="n">
        <f aca="false">SUM(C11:L11)</f>
        <v>0</v>
      </c>
    </row>
    <row r="12" customFormat="false" ht="18.75" hidden="false" customHeight="true" outlineLevel="0" collapsed="false">
      <c r="A12" s="127"/>
      <c r="B12" s="134" t="s">
        <v>241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3" t="n">
        <f aca="false">SUM(C12:L12)</f>
        <v>0</v>
      </c>
    </row>
    <row r="13" customFormat="false" ht="27" hidden="false" customHeight="true" outlineLevel="0" collapsed="false">
      <c r="A13" s="127"/>
      <c r="B13" s="134" t="s">
        <v>218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3" t="n">
        <f aca="false">SUM(C13:L13)</f>
        <v>0</v>
      </c>
    </row>
    <row r="14" customFormat="false" ht="41.25" hidden="false" customHeight="true" outlineLevel="0" collapsed="false">
      <c r="A14" s="127"/>
      <c r="B14" s="132" t="s">
        <v>242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 t="n">
        <f aca="false">SUM(C14:L14)</f>
        <v>0</v>
      </c>
    </row>
    <row r="15" customFormat="false" ht="15.75" hidden="false" customHeight="false" outlineLevel="0" collapsed="false">
      <c r="A15" s="127"/>
      <c r="B15" s="132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 t="n">
        <f aca="false">SUM(C15:L15)</f>
        <v>0</v>
      </c>
    </row>
    <row r="16" customFormat="false" ht="57" hidden="false" customHeight="true" outlineLevel="0" collapsed="false">
      <c r="A16" s="131" t="s">
        <v>36</v>
      </c>
      <c r="B16" s="132" t="s">
        <v>243</v>
      </c>
      <c r="C16" s="133" t="n">
        <f aca="false">SUM(C6:C15)</f>
        <v>0</v>
      </c>
      <c r="D16" s="133" t="n">
        <f aca="false">SUM(D6:D15)</f>
        <v>0</v>
      </c>
      <c r="E16" s="133" t="n">
        <f aca="false">SUM(E6:E15)</f>
        <v>0</v>
      </c>
      <c r="F16" s="133" t="n">
        <f aca="false">SUM(F6:F15)</f>
        <v>0</v>
      </c>
      <c r="G16" s="133" t="n">
        <f aca="false">SUM(G6:G15)</f>
        <v>0</v>
      </c>
      <c r="H16" s="133" t="n">
        <f aca="false">SUM(H6:H15)</f>
        <v>0</v>
      </c>
      <c r="I16" s="133" t="n">
        <f aca="false">SUM(I6:I15)</f>
        <v>0</v>
      </c>
      <c r="J16" s="133" t="n">
        <f aca="false">J6+J8-J13</f>
        <v>534897</v>
      </c>
      <c r="K16" s="133" t="n">
        <f aca="false">SUM(K6:K15)</f>
        <v>0</v>
      </c>
      <c r="L16" s="133" t="n">
        <f aca="false">SUM(L6:L15)</f>
        <v>0</v>
      </c>
      <c r="M16" s="133" t="n">
        <f aca="false">SUM(C16:L16)</f>
        <v>534897</v>
      </c>
    </row>
    <row r="17" customFormat="false" ht="15.75" hidden="false" customHeight="false" outlineLevel="0" collapsed="false">
      <c r="A17" s="127"/>
      <c r="B17" s="134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3" t="n">
        <f aca="false">SUM(C17:L17)</f>
        <v>0</v>
      </c>
    </row>
    <row r="18" customFormat="false" ht="49.5" hidden="false" customHeight="true" outlineLevel="0" collapsed="false">
      <c r="A18" s="131" t="s">
        <v>36</v>
      </c>
      <c r="B18" s="132" t="s">
        <v>244</v>
      </c>
      <c r="C18" s="133"/>
      <c r="D18" s="133" t="n">
        <f aca="false">SUM(D16:D17)</f>
        <v>0</v>
      </c>
      <c r="E18" s="133" t="n">
        <f aca="false">SUM(E16:E17)</f>
        <v>0</v>
      </c>
      <c r="F18" s="133" t="n">
        <f aca="false">SUM(F16:F17)</f>
        <v>0</v>
      </c>
      <c r="G18" s="133" t="n">
        <f aca="false">SUM(G16:G17)</f>
        <v>0</v>
      </c>
      <c r="H18" s="133" t="n">
        <f aca="false">SUM(H16:H17)</f>
        <v>0</v>
      </c>
      <c r="I18" s="133" t="n">
        <v>534897</v>
      </c>
      <c r="J18" s="133"/>
      <c r="K18" s="133" t="n">
        <f aca="false">SUM(K16:K17)</f>
        <v>0</v>
      </c>
      <c r="L18" s="133" t="n">
        <f aca="false">SUM(L16:L17)</f>
        <v>0</v>
      </c>
      <c r="M18" s="133" t="n">
        <f aca="false">SUM(C18:L18)</f>
        <v>534897</v>
      </c>
    </row>
    <row r="19" customFormat="false" ht="33.75" hidden="false" customHeight="true" outlineLevel="0" collapsed="false">
      <c r="A19" s="127"/>
      <c r="B19" s="132" t="s">
        <v>239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3" t="n">
        <f aca="false">SUM(C19:L19)</f>
        <v>0</v>
      </c>
    </row>
    <row r="20" customFormat="false" ht="21.75" hidden="false" customHeight="true" outlineLevel="0" collapsed="false">
      <c r="A20" s="127"/>
      <c r="B20" s="134" t="s">
        <v>237</v>
      </c>
      <c r="C20" s="135"/>
      <c r="D20" s="135"/>
      <c r="E20" s="135"/>
      <c r="F20" s="135"/>
      <c r="G20" s="135"/>
      <c r="H20" s="135"/>
      <c r="I20" s="135"/>
      <c r="J20" s="135" t="n">
        <v>8912047</v>
      </c>
      <c r="K20" s="135"/>
      <c r="L20" s="135"/>
      <c r="M20" s="133" t="n">
        <f aca="false">SUM(C20:L20)</f>
        <v>8912047</v>
      </c>
    </row>
    <row r="21" customFormat="false" ht="30" hidden="false" customHeight="true" outlineLevel="0" collapsed="false">
      <c r="A21" s="127"/>
      <c r="B21" s="132" t="s">
        <v>238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3" t="n">
        <f aca="false">SUM(C21:L21)</f>
        <v>0</v>
      </c>
    </row>
    <row r="22" customFormat="false" ht="27.75" hidden="false" customHeight="true" outlineLevel="0" collapsed="false">
      <c r="A22" s="127"/>
      <c r="B22" s="132" t="s">
        <v>236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 t="n">
        <f aca="false">SUM(C22:L22)</f>
        <v>0</v>
      </c>
    </row>
    <row r="23" customFormat="false" ht="57" hidden="false" customHeight="true" outlineLevel="0" collapsed="false">
      <c r="A23" s="127"/>
      <c r="B23" s="132" t="s">
        <v>240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3" t="n">
        <f aca="false">SUM(C23:L23)</f>
        <v>0</v>
      </c>
    </row>
    <row r="24" customFormat="false" ht="32.25" hidden="false" customHeight="true" outlineLevel="0" collapsed="false">
      <c r="A24" s="127"/>
      <c r="B24" s="134" t="s">
        <v>241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3" t="n">
        <f aca="false">SUM(C24:L24)</f>
        <v>0</v>
      </c>
    </row>
    <row r="25" customFormat="false" ht="30" hidden="false" customHeight="true" outlineLevel="0" collapsed="false">
      <c r="A25" s="127"/>
      <c r="B25" s="134" t="s">
        <v>218</v>
      </c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3" t="n">
        <f aca="false">SUM(C25:L25)</f>
        <v>0</v>
      </c>
    </row>
    <row r="26" customFormat="false" ht="44.25" hidden="false" customHeight="true" outlineLevel="0" collapsed="false">
      <c r="A26" s="127"/>
      <c r="B26" s="132" t="s">
        <v>242</v>
      </c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 t="n">
        <f aca="false">SUM(C26:L26)</f>
        <v>0</v>
      </c>
    </row>
    <row r="27" customFormat="false" ht="39" hidden="false" customHeight="true" outlineLevel="0" collapsed="false">
      <c r="A27" s="131" t="s">
        <v>36</v>
      </c>
      <c r="B27" s="132" t="s">
        <v>245</v>
      </c>
      <c r="C27" s="133" t="n">
        <f aca="false">SUM(C18:C26)</f>
        <v>0</v>
      </c>
      <c r="D27" s="133" t="n">
        <f aca="false">SUM(D18:D26)</f>
        <v>0</v>
      </c>
      <c r="E27" s="133" t="n">
        <f aca="false">SUM(E18:E26)</f>
        <v>0</v>
      </c>
      <c r="F27" s="133" t="n">
        <f aca="false">SUM(F18:F26)</f>
        <v>0</v>
      </c>
      <c r="G27" s="133" t="n">
        <f aca="false">SUM(G18:G26)</f>
        <v>0</v>
      </c>
      <c r="H27" s="133" t="n">
        <f aca="false">SUM(H18:H26)</f>
        <v>0</v>
      </c>
      <c r="I27" s="133" t="n">
        <f aca="false">SUM(I18:I26)</f>
        <v>534897</v>
      </c>
      <c r="J27" s="133" t="n">
        <f aca="false">SUM(J18:J26)</f>
        <v>8912047</v>
      </c>
      <c r="K27" s="133" t="n">
        <f aca="false">SUM(K18:K26)</f>
        <v>0</v>
      </c>
      <c r="L27" s="133" t="n">
        <f aca="false">SUM(L18:L26)</f>
        <v>0</v>
      </c>
      <c r="M27" s="133" t="n">
        <f aca="false">SUM(C27:L27)</f>
        <v>9446944</v>
      </c>
    </row>
  </sheetData>
  <mergeCells count="1">
    <mergeCell ref="B1:M1"/>
  </mergeCells>
  <printOptions headings="false" gridLines="false" gridLinesSet="true" horizontalCentered="true" verticalCentered="false"/>
  <pageMargins left="0.25" right="0.25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G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4" activeCellId="0" sqref="H34"/>
    </sheetView>
  </sheetViews>
  <sheetFormatPr defaultRowHeight="12.75" zeroHeight="false" outlineLevelRow="0" outlineLevelCol="0"/>
  <cols>
    <col collapsed="false" customWidth="true" hidden="false" outlineLevel="0" max="1" min="1" style="0" width="5.7"/>
    <col collapsed="false" customWidth="true" hidden="false" outlineLevel="0" max="2" min="2" style="0" width="20.29"/>
    <col collapsed="false" customWidth="true" hidden="false" outlineLevel="0" max="3" min="3" style="0" width="8.67"/>
    <col collapsed="false" customWidth="true" hidden="false" outlineLevel="0" max="5" min="4" style="0" width="12.71"/>
    <col collapsed="false" customWidth="true" hidden="false" outlineLevel="0" max="6" min="6" style="0" width="11.86"/>
    <col collapsed="false" customWidth="true" hidden="false" outlineLevel="0" max="7" min="7" style="0" width="15.71"/>
    <col collapsed="false" customWidth="true" hidden="false" outlineLevel="0" max="1025" min="8" style="0" width="8.67"/>
  </cols>
  <sheetData>
    <row r="2" customFormat="false" ht="12.75" hidden="false" customHeight="false" outlineLevel="0" collapsed="false">
      <c r="B2" s="136"/>
    </row>
    <row r="3" customFormat="false" ht="16.5" hidden="false" customHeight="false" outlineLevel="0" collapsed="false">
      <c r="A3" s="137"/>
      <c r="B3" s="138" t="s">
        <v>246</v>
      </c>
      <c r="C3" s="138"/>
      <c r="D3" s="138"/>
      <c r="E3" s="138"/>
      <c r="F3" s="138"/>
      <c r="G3" s="138"/>
    </row>
    <row r="4" customFormat="false" ht="13.5" hidden="false" customHeight="false" outlineLevel="0" collapsed="false">
      <c r="A4" s="137"/>
      <c r="B4" s="137"/>
      <c r="C4" s="137"/>
      <c r="D4" s="137"/>
      <c r="E4" s="137"/>
      <c r="F4" s="137"/>
      <c r="G4" s="137"/>
    </row>
    <row r="5" customFormat="false" ht="12.75" hidden="false" customHeight="true" outlineLevel="0" collapsed="false">
      <c r="A5" s="139" t="s">
        <v>33</v>
      </c>
      <c r="B5" s="140" t="s">
        <v>247</v>
      </c>
      <c r="C5" s="141" t="s">
        <v>248</v>
      </c>
      <c r="D5" s="142" t="s">
        <v>249</v>
      </c>
      <c r="E5" s="141" t="s">
        <v>250</v>
      </c>
      <c r="F5" s="141" t="s">
        <v>251</v>
      </c>
      <c r="G5" s="143" t="s">
        <v>252</v>
      </c>
    </row>
    <row r="6" customFormat="false" ht="12.75" hidden="false" customHeight="false" outlineLevel="0" collapsed="false">
      <c r="A6" s="139"/>
      <c r="B6" s="140"/>
      <c r="C6" s="141"/>
      <c r="D6" s="142"/>
      <c r="E6" s="141"/>
      <c r="F6" s="141"/>
      <c r="G6" s="143"/>
    </row>
    <row r="7" customFormat="false" ht="12.75" hidden="false" customHeight="false" outlineLevel="0" collapsed="false">
      <c r="A7" s="144" t="n">
        <v>1</v>
      </c>
      <c r="B7" s="145" t="s">
        <v>253</v>
      </c>
      <c r="C7" s="146"/>
      <c r="D7" s="147"/>
      <c r="E7" s="147"/>
      <c r="F7" s="147"/>
      <c r="G7" s="148" t="n">
        <f aca="false">+D7+E7-F7</f>
        <v>0</v>
      </c>
    </row>
    <row r="8" customFormat="false" ht="12.75" hidden="false" customHeight="false" outlineLevel="0" collapsed="false">
      <c r="A8" s="144" t="n">
        <v>2</v>
      </c>
      <c r="B8" s="145" t="s">
        <v>254</v>
      </c>
      <c r="C8" s="146"/>
      <c r="D8" s="147"/>
      <c r="E8" s="147"/>
      <c r="F8" s="147" t="n">
        <v>0</v>
      </c>
      <c r="G8" s="148" t="n">
        <f aca="false">+D8+E8-F8</f>
        <v>0</v>
      </c>
    </row>
    <row r="9" customFormat="false" ht="12.75" hidden="false" customHeight="false" outlineLevel="0" collapsed="false">
      <c r="A9" s="144" t="n">
        <v>3</v>
      </c>
      <c r="B9" s="145" t="s">
        <v>255</v>
      </c>
      <c r="C9" s="146"/>
      <c r="D9" s="147"/>
      <c r="E9" s="147" t="n">
        <v>86224</v>
      </c>
      <c r="F9" s="147"/>
      <c r="G9" s="148" t="n">
        <f aca="false">+D9+E9-F9</f>
        <v>86224</v>
      </c>
    </row>
    <row r="10" customFormat="false" ht="12.75" hidden="false" customHeight="false" outlineLevel="0" collapsed="false">
      <c r="A10" s="144" t="n">
        <v>4</v>
      </c>
      <c r="B10" s="145" t="s">
        <v>256</v>
      </c>
      <c r="C10" s="146"/>
      <c r="D10" s="147"/>
      <c r="E10" s="147"/>
      <c r="F10" s="147"/>
      <c r="G10" s="148" t="n">
        <f aca="false">+D10+E10-F10</f>
        <v>0</v>
      </c>
    </row>
    <row r="11" customFormat="false" ht="12.75" hidden="false" customHeight="false" outlineLevel="0" collapsed="false">
      <c r="A11" s="144" t="n">
        <v>5</v>
      </c>
      <c r="B11" s="145" t="s">
        <v>257</v>
      </c>
      <c r="C11" s="146"/>
      <c r="D11" s="147"/>
      <c r="E11" s="149"/>
      <c r="F11" s="147" t="n">
        <v>0</v>
      </c>
      <c r="G11" s="148" t="n">
        <f aca="false">+D11+E11-F11</f>
        <v>0</v>
      </c>
    </row>
    <row r="12" customFormat="false" ht="13.5" hidden="false" customHeight="false" outlineLevel="0" collapsed="false">
      <c r="A12" s="150" t="n">
        <v>6</v>
      </c>
      <c r="B12" s="151" t="s">
        <v>258</v>
      </c>
      <c r="C12" s="152"/>
      <c r="D12" s="153"/>
      <c r="E12" s="153"/>
      <c r="F12" s="153"/>
      <c r="G12" s="148" t="n">
        <f aca="false">+D12+E12-F12</f>
        <v>0</v>
      </c>
    </row>
    <row r="13" customFormat="false" ht="13.5" hidden="false" customHeight="false" outlineLevel="0" collapsed="false">
      <c r="A13" s="154"/>
      <c r="B13" s="155" t="s">
        <v>259</v>
      </c>
      <c r="C13" s="156"/>
      <c r="D13" s="157" t="n">
        <f aca="false">SUM(D7:D12)</f>
        <v>0</v>
      </c>
      <c r="E13" s="157" t="n">
        <f aca="false">SUM(E7:E12)</f>
        <v>86224</v>
      </c>
      <c r="F13" s="157" t="n">
        <f aca="false">SUM(F7:F12)</f>
        <v>0</v>
      </c>
      <c r="G13" s="158" t="n">
        <f aca="false">SUM(G7:G12)</f>
        <v>86224</v>
      </c>
    </row>
    <row r="14" customFormat="false" ht="12.75" hidden="false" customHeight="false" outlineLevel="0" collapsed="false">
      <c r="A14" s="137"/>
      <c r="B14" s="137"/>
      <c r="C14" s="137"/>
      <c r="D14" s="137"/>
      <c r="E14" s="137"/>
      <c r="F14" s="137"/>
      <c r="G14" s="137"/>
    </row>
    <row r="15" customFormat="false" ht="12.75" hidden="false" customHeight="false" outlineLevel="0" collapsed="false">
      <c r="A15" s="137"/>
      <c r="B15" s="137"/>
      <c r="C15" s="137"/>
      <c r="D15" s="137"/>
      <c r="E15" s="137"/>
      <c r="F15" s="137"/>
      <c r="G15" s="137"/>
    </row>
    <row r="16" customFormat="false" ht="16.5" hidden="false" customHeight="false" outlineLevel="0" collapsed="false">
      <c r="A16" s="137"/>
      <c r="B16" s="138" t="s">
        <v>260</v>
      </c>
      <c r="C16" s="138"/>
      <c r="D16" s="138"/>
      <c r="E16" s="138"/>
      <c r="F16" s="138"/>
      <c r="G16" s="138"/>
    </row>
    <row r="17" customFormat="false" ht="13.5" hidden="false" customHeight="false" outlineLevel="0" collapsed="false">
      <c r="A17" s="137"/>
      <c r="B17" s="137"/>
      <c r="C17" s="137"/>
      <c r="D17" s="137"/>
      <c r="E17" s="137"/>
      <c r="F17" s="137"/>
      <c r="G17" s="137"/>
    </row>
    <row r="18" customFormat="false" ht="12.75" hidden="false" customHeight="true" outlineLevel="0" collapsed="false">
      <c r="A18" s="139" t="s">
        <v>33</v>
      </c>
      <c r="B18" s="140" t="s">
        <v>247</v>
      </c>
      <c r="C18" s="141" t="s">
        <v>248</v>
      </c>
      <c r="D18" s="142" t="s">
        <v>249</v>
      </c>
      <c r="E18" s="141" t="s">
        <v>250</v>
      </c>
      <c r="F18" s="141" t="s">
        <v>251</v>
      </c>
      <c r="G18" s="143" t="s">
        <v>261</v>
      </c>
    </row>
    <row r="19" customFormat="false" ht="12.75" hidden="false" customHeight="false" outlineLevel="0" collapsed="false">
      <c r="A19" s="139"/>
      <c r="B19" s="140"/>
      <c r="C19" s="141"/>
      <c r="D19" s="142"/>
      <c r="E19" s="141"/>
      <c r="F19" s="141"/>
      <c r="G19" s="143"/>
    </row>
    <row r="20" customFormat="false" ht="12.75" hidden="false" customHeight="false" outlineLevel="0" collapsed="false">
      <c r="A20" s="144" t="n">
        <v>1</v>
      </c>
      <c r="B20" s="145" t="s">
        <v>253</v>
      </c>
      <c r="C20" s="146"/>
      <c r="D20" s="147"/>
      <c r="E20" s="147"/>
      <c r="F20" s="147"/>
      <c r="G20" s="148" t="n">
        <f aca="false">+D20+E20-F20</f>
        <v>0</v>
      </c>
    </row>
    <row r="21" customFormat="false" ht="12.75" hidden="false" customHeight="false" outlineLevel="0" collapsed="false">
      <c r="A21" s="144" t="n">
        <v>2</v>
      </c>
      <c r="B21" s="145" t="s">
        <v>254</v>
      </c>
      <c r="C21" s="146"/>
      <c r="D21" s="147"/>
      <c r="E21" s="147"/>
      <c r="F21" s="147"/>
      <c r="G21" s="148" t="n">
        <f aca="false">+D21+E21-F21</f>
        <v>0</v>
      </c>
    </row>
    <row r="22" customFormat="false" ht="12.75" hidden="false" customHeight="false" outlineLevel="0" collapsed="false">
      <c r="A22" s="144" t="n">
        <v>3</v>
      </c>
      <c r="B22" s="145" t="s">
        <v>262</v>
      </c>
      <c r="C22" s="146"/>
      <c r="D22" s="147"/>
      <c r="E22" s="147"/>
      <c r="F22" s="147"/>
      <c r="G22" s="148" t="n">
        <f aca="false">+D22+E22-F22</f>
        <v>0</v>
      </c>
    </row>
    <row r="23" customFormat="false" ht="12.75" hidden="false" customHeight="false" outlineLevel="0" collapsed="false">
      <c r="A23" s="144" t="n">
        <v>4</v>
      </c>
      <c r="B23" s="145" t="s">
        <v>256</v>
      </c>
      <c r="C23" s="146"/>
      <c r="D23" s="147"/>
      <c r="E23" s="147"/>
      <c r="F23" s="147"/>
      <c r="G23" s="148" t="n">
        <f aca="false">+D23+E23-F23</f>
        <v>0</v>
      </c>
    </row>
    <row r="24" customFormat="false" ht="12.75" hidden="false" customHeight="false" outlineLevel="0" collapsed="false">
      <c r="A24" s="144" t="n">
        <v>5</v>
      </c>
      <c r="B24" s="145" t="s">
        <v>257</v>
      </c>
      <c r="C24" s="146"/>
      <c r="D24" s="147"/>
      <c r="E24" s="147"/>
      <c r="F24" s="147"/>
      <c r="G24" s="148" t="n">
        <f aca="false">+D24+E24-F24</f>
        <v>0</v>
      </c>
    </row>
    <row r="25" customFormat="false" ht="13.5" hidden="false" customHeight="false" outlineLevel="0" collapsed="false">
      <c r="A25" s="150" t="n">
        <v>6</v>
      </c>
      <c r="B25" s="151" t="s">
        <v>258</v>
      </c>
      <c r="C25" s="152"/>
      <c r="D25" s="153"/>
      <c r="E25" s="147"/>
      <c r="F25" s="153"/>
      <c r="G25" s="148" t="n">
        <f aca="false">+D25+E25-F25</f>
        <v>0</v>
      </c>
    </row>
    <row r="26" customFormat="false" ht="13.5" hidden="false" customHeight="false" outlineLevel="0" collapsed="false">
      <c r="A26" s="154"/>
      <c r="B26" s="155" t="s">
        <v>259</v>
      </c>
      <c r="C26" s="156"/>
      <c r="D26" s="157" t="n">
        <f aca="false">SUM(D20:D25)</f>
        <v>0</v>
      </c>
      <c r="E26" s="157" t="n">
        <f aca="false">SUM(E20:E25)</f>
        <v>0</v>
      </c>
      <c r="F26" s="157" t="n">
        <f aca="false">SUM(F20:F25)</f>
        <v>0</v>
      </c>
      <c r="G26" s="158" t="n">
        <f aca="false">SUM(G20:G25)</f>
        <v>0</v>
      </c>
    </row>
    <row r="27" customFormat="false" ht="12.75" hidden="false" customHeight="false" outlineLevel="0" collapsed="false">
      <c r="A27" s="137"/>
      <c r="B27" s="137"/>
      <c r="C27" s="137"/>
      <c r="D27" s="137"/>
      <c r="E27" s="137"/>
      <c r="F27" s="137"/>
      <c r="G27" s="159"/>
    </row>
    <row r="28" customFormat="false" ht="12.75" hidden="false" customHeight="false" outlineLevel="0" collapsed="false">
      <c r="A28" s="137"/>
      <c r="B28" s="137"/>
      <c r="C28" s="137"/>
      <c r="D28" s="137"/>
      <c r="E28" s="137"/>
      <c r="F28" s="137"/>
      <c r="G28" s="137"/>
    </row>
    <row r="29" customFormat="false" ht="16.5" hidden="false" customHeight="false" outlineLevel="0" collapsed="false">
      <c r="A29" s="137"/>
      <c r="B29" s="138" t="s">
        <v>263</v>
      </c>
      <c r="C29" s="138"/>
      <c r="D29" s="138"/>
      <c r="E29" s="138"/>
      <c r="F29" s="138"/>
      <c r="G29" s="138"/>
    </row>
    <row r="30" customFormat="false" ht="13.5" hidden="false" customHeight="false" outlineLevel="0" collapsed="false">
      <c r="A30" s="137"/>
      <c r="B30" s="137"/>
      <c r="C30" s="137"/>
      <c r="D30" s="137"/>
      <c r="E30" s="137"/>
      <c r="F30" s="137"/>
      <c r="G30" s="137"/>
    </row>
    <row r="31" customFormat="false" ht="12.75" hidden="false" customHeight="true" outlineLevel="0" collapsed="false">
      <c r="A31" s="139" t="s">
        <v>33</v>
      </c>
      <c r="B31" s="140" t="s">
        <v>247</v>
      </c>
      <c r="C31" s="141" t="s">
        <v>248</v>
      </c>
      <c r="D31" s="142" t="s">
        <v>249</v>
      </c>
      <c r="E31" s="141" t="s">
        <v>250</v>
      </c>
      <c r="F31" s="141" t="s">
        <v>251</v>
      </c>
      <c r="G31" s="143" t="s">
        <v>261</v>
      </c>
    </row>
    <row r="32" customFormat="false" ht="12.75" hidden="false" customHeight="false" outlineLevel="0" collapsed="false">
      <c r="A32" s="139"/>
      <c r="B32" s="140"/>
      <c r="C32" s="141"/>
      <c r="D32" s="142"/>
      <c r="E32" s="141"/>
      <c r="F32" s="141"/>
      <c r="G32" s="143"/>
    </row>
    <row r="33" customFormat="false" ht="12.75" hidden="false" customHeight="false" outlineLevel="0" collapsed="false">
      <c r="A33" s="144" t="n">
        <v>1</v>
      </c>
      <c r="B33" s="145" t="s">
        <v>253</v>
      </c>
      <c r="C33" s="146"/>
      <c r="D33" s="147" t="n">
        <f aca="false">D7-D20</f>
        <v>0</v>
      </c>
      <c r="E33" s="147" t="n">
        <f aca="false">E7-E20</f>
        <v>0</v>
      </c>
      <c r="F33" s="147" t="n">
        <f aca="false">F7-F20</f>
        <v>0</v>
      </c>
      <c r="G33" s="148" t="n">
        <f aca="false">G7-G20</f>
        <v>0</v>
      </c>
    </row>
    <row r="34" customFormat="false" ht="12.75" hidden="false" customHeight="false" outlineLevel="0" collapsed="false">
      <c r="A34" s="144" t="n">
        <v>2</v>
      </c>
      <c r="B34" s="145" t="s">
        <v>254</v>
      </c>
      <c r="C34" s="146"/>
      <c r="D34" s="147" t="n">
        <f aca="false">D8-D21</f>
        <v>0</v>
      </c>
      <c r="E34" s="147" t="n">
        <f aca="false">E8-E21</f>
        <v>0</v>
      </c>
      <c r="F34" s="147" t="n">
        <f aca="false">F8-F21</f>
        <v>0</v>
      </c>
      <c r="G34" s="148" t="n">
        <f aca="false">G8-G21</f>
        <v>0</v>
      </c>
    </row>
    <row r="35" customFormat="false" ht="12.75" hidden="false" customHeight="false" outlineLevel="0" collapsed="false">
      <c r="A35" s="144" t="n">
        <v>3</v>
      </c>
      <c r="B35" s="145" t="s">
        <v>262</v>
      </c>
      <c r="C35" s="146"/>
      <c r="D35" s="147" t="n">
        <f aca="false">D9-D22</f>
        <v>0</v>
      </c>
      <c r="E35" s="147" t="n">
        <f aca="false">E9-E22</f>
        <v>86224</v>
      </c>
      <c r="F35" s="147" t="n">
        <f aca="false">F9-F22</f>
        <v>0</v>
      </c>
      <c r="G35" s="148" t="n">
        <f aca="false">G9-G22</f>
        <v>86224</v>
      </c>
    </row>
    <row r="36" customFormat="false" ht="12.75" hidden="false" customHeight="false" outlineLevel="0" collapsed="false">
      <c r="A36" s="144" t="n">
        <v>4</v>
      </c>
      <c r="B36" s="145" t="s">
        <v>256</v>
      </c>
      <c r="C36" s="146"/>
      <c r="D36" s="147" t="n">
        <f aca="false">D10-D23</f>
        <v>0</v>
      </c>
      <c r="E36" s="147" t="n">
        <f aca="false">E10-E23</f>
        <v>0</v>
      </c>
      <c r="F36" s="147" t="n">
        <f aca="false">F10-F23</f>
        <v>0</v>
      </c>
      <c r="G36" s="148" t="n">
        <f aca="false">G10-G23</f>
        <v>0</v>
      </c>
    </row>
    <row r="37" customFormat="false" ht="12.75" hidden="false" customHeight="false" outlineLevel="0" collapsed="false">
      <c r="A37" s="144" t="n">
        <v>5</v>
      </c>
      <c r="B37" s="145" t="s">
        <v>257</v>
      </c>
      <c r="C37" s="146"/>
      <c r="D37" s="147" t="n">
        <f aca="false">D11-D24</f>
        <v>0</v>
      </c>
      <c r="E37" s="147" t="n">
        <f aca="false">E11-E24</f>
        <v>0</v>
      </c>
      <c r="F37" s="147" t="n">
        <f aca="false">F11-F24</f>
        <v>0</v>
      </c>
      <c r="G37" s="148" t="n">
        <f aca="false">G11-G24</f>
        <v>0</v>
      </c>
    </row>
    <row r="38" customFormat="false" ht="13.5" hidden="false" customHeight="false" outlineLevel="0" collapsed="false">
      <c r="A38" s="150" t="n">
        <v>6</v>
      </c>
      <c r="B38" s="151" t="s">
        <v>258</v>
      </c>
      <c r="C38" s="152"/>
      <c r="D38" s="147" t="n">
        <f aca="false">D12-D25</f>
        <v>0</v>
      </c>
      <c r="E38" s="147" t="n">
        <f aca="false">E12-E25</f>
        <v>0</v>
      </c>
      <c r="F38" s="147" t="n">
        <f aca="false">F12-F25</f>
        <v>0</v>
      </c>
      <c r="G38" s="148" t="n">
        <f aca="false">G12-G25</f>
        <v>0</v>
      </c>
    </row>
    <row r="39" customFormat="false" ht="13.5" hidden="false" customHeight="false" outlineLevel="0" collapsed="false">
      <c r="A39" s="154"/>
      <c r="B39" s="155" t="s">
        <v>259</v>
      </c>
      <c r="C39" s="156"/>
      <c r="D39" s="157" t="n">
        <f aca="false">SUM(D33:D38)</f>
        <v>0</v>
      </c>
      <c r="E39" s="157" t="n">
        <f aca="false">SUM(E33:E38)</f>
        <v>86224</v>
      </c>
      <c r="F39" s="157" t="n">
        <f aca="false">SUM(F33:F38)</f>
        <v>0</v>
      </c>
      <c r="G39" s="158" t="n">
        <f aca="false">SUM(G33:G38)</f>
        <v>86224</v>
      </c>
    </row>
  </sheetData>
  <mergeCells count="24">
    <mergeCell ref="B3:G3"/>
    <mergeCell ref="A5:A6"/>
    <mergeCell ref="B5:B6"/>
    <mergeCell ref="C5:C6"/>
    <mergeCell ref="D5:D6"/>
    <mergeCell ref="E5:E6"/>
    <mergeCell ref="F5:F6"/>
    <mergeCell ref="G5:G6"/>
    <mergeCell ref="B16:G16"/>
    <mergeCell ref="A18:A19"/>
    <mergeCell ref="B18:B19"/>
    <mergeCell ref="C18:C19"/>
    <mergeCell ref="D18:D19"/>
    <mergeCell ref="E18:E19"/>
    <mergeCell ref="F18:F19"/>
    <mergeCell ref="G18:G19"/>
    <mergeCell ref="B29:G29"/>
    <mergeCell ref="A31:A32"/>
    <mergeCell ref="B31:B32"/>
    <mergeCell ref="C31:C32"/>
    <mergeCell ref="D31:D32"/>
    <mergeCell ref="E31:E32"/>
    <mergeCell ref="F31:F32"/>
    <mergeCell ref="G31:G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LibreOffice/5.3.2.2$Windows_X86_64 LibreOffice_project/6cd4f1ef626f15116896b1d8e1398b56da0d0ee1</Application>
  <Company>..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2002-02-16T18:16:52Z</dcterms:created>
  <dc:creator>.</dc:creator>
  <dc:description/>
  <dc:language>en-US</dc:language>
  <cp:lastModifiedBy>perdorues</cp:lastModifiedBy>
  <cp:lastPrinted>2018-03-27T11:09:24Z</cp:lastPrinted>
  <dcterms:modified xsi:type="dcterms:W3CDTF">2018-03-30T12:12:09Z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..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