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.vahidi\Downloads\"/>
    </mc:Choice>
  </mc:AlternateContent>
  <bookViews>
    <workbookView xWindow="0" yWindow="0" windowWidth="24000" windowHeight="945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D19" i="18"/>
  <c r="B21" i="18" l="1"/>
  <c r="D20" i="18"/>
  <c r="B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<sst xmlns="http://schemas.openxmlformats.org/spreadsheetml/2006/main" count="418" uniqueCount="270">
  <si>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</si>
  <si>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</si>
  <si>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</si>
  <si>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</si>
  <si>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</si>
  <si>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</si>
  <si>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</si>
  <si>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</si>
  <si>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</si>
  <si>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</si>
  <si>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</si>
  <si>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</si>
  <si>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</si>
  <si>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</si>
  <si>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</si>
  <si>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</si>
  <si>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</si>
  <si>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</si>
  <si>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</si>
  <si>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</si>
  <si>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</si>
  <si>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</si>
  <si>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</si>
  <si>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</si>
  <si>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</si>
  <si>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</si>
  <si>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</si>
  <si>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</si>
  <si>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</si>
  <si>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</si>
  <si>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</si>
  <si>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</si>
  <si>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</si>
  <si>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</si>
  <si>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</si>
  <si>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</si>
  <si>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</si>
  <si>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</si>
  <si>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</si>
  <si>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</si>
  <si>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</si>
  <si>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</si>
  <si>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</si>
  <si>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</si>
  <si>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</si>
  <si>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</si>
  <si>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</si>
  <si>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</si>
  <si>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</si>
  <si>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</si>
  <si>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</si>
  <si>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</si>
  <si>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</si>
  <si>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</si>
  <si>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</si>
  <si>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</si>
  <si>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</si>
  <si>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</si>
  <si>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</si>
  <si>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</si>
  <si>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</si>
  <si>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</si>
  <si>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</si>
  <si>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</si>
  <si>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</si>
  <si>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</si>
  <si>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</si>
  <si>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</si>
  <si>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</si>
  <si>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</si>
  <si>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</si>
  <si>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</si>
  <si>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</si>
  <si>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</si>
  <si>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</si>
  <si>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</si>
  <si>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</si>
  <si>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</si>
  <si>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</si>
  <si>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</si>
  <si>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</si>
  <si>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</si>
  <si>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</si>
  <si>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</si>
  <si>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</si>
  <si>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</si>
  <si>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</si>
  <si>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</si>
  <si>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</si>
  <si>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</si>
  <si>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</si>
  <si>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</si>
  <si>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</si>
  <si>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</si>
  <si>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</si>
  <si>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</si>
  <si>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</si>
  <si>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</si>
  <si>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</si>
  <si>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</si>
  <si>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</si>
  <si>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</si>
  <si>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</si>
  <si>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</si>
  <si>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</si>
  <si>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</si>
  <si>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</si>
  <si>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</si>
  <si>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</si>
  <si>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</si>
  <si>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</si>
  <si>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</si>
  <si>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</si>
  <si>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</si>
  <si>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</si>
  <si>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</si>
  <si>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</si>
  <si>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</si>
  <si>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</si>
  <si>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</si>
  <si>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</si>
  <si>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</si>
  <si>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</si>
  <si>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</si>
  <si>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</si>
  <si>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</si>
  <si>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</si>
  <si>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</si>
  <si>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</si>
  <si>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</si>
  <si>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</si>
  <si>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</si>
  <si>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</si>
  <si>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</si>
  <si>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</si>
  <si>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</si>
  <si>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</si>
  <si>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</si>
  <si>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</si>
  <si>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</si>
  <si>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</si>
  <si>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</si>
  <si>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</si>
  <si>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</si>
  <si>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</si>
  <si>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</si>
  <si>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</si>
  <si>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</si>
  <si>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</si>
  <si>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</si>
  <si>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</si>
  <si>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</si>
  <si>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</si>
  <si>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</si>
  <si>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</si>
  <si>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</si>
  <si>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</si>
  <si>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</si>
  <si>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</si>
  <si>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</si>
  <si>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</si>
  <si>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</si>
  <si>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</si>
  <si>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</si>
  <si>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</si>
  <si>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</si>
  <si>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</si>
  <si>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</si>
  <si>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</si>
  <si>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</si>
  <si>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</si>
  <si>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</si>
  <si>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</si>
  <si>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</si>
  <si>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</si>
  <si>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</si>
  <si>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</si>
  <si>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</si>
  <si>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</si>
  <si>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</si>
  <si>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</si>
  <si>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</si>
  <si>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</si>
  <si>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</si>
  <si>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</si>
  <si>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</si>
  <si>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</si>
  <si>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</si>
  <si>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</si>
  <si>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</si>
  <si>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</si>
  <si>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</si>
  <si>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</si>
  <si>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</si>
  <si>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</si>
  <si>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</si>
  <si>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</si>
  <si>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</si>
  <si>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</si>
  <si>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</si>
  <si>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</si>
  <si>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</si>
  <si>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</si>
  <si>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</si>
  <si>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</si>
  <si>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</si>
  <si>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</si>
  <si>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</si>
  <si>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</si>
  <si>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</si>
  <si>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</si>
  <si>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</si>
  <si>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</si>
  <si>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</si>
  <si>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</si>
  <si>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</si>
  <si>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</si>
  <si>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</si>
  <si>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</si>
  <si>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</si>
  <si>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</si>
  <si>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</si>
  <si>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</si>
  <si>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</si>
  <si>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</si>
  <si>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</si>
  <si>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</si>
  <si>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</si>
  <si>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</si>
  <si>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</si>
  <si>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</si>
  <si>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</si>
  <si>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</si>
  <si>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</si>
  <si>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</si>
  <si>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</si>
  <si>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</si>
  <si>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</si>
  <si>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</si>
  <si>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</si>
  <si>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</si>
  <si>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</si>
  <si>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</si>
  <si>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</si>
  <si>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</si>
  <si>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</si>
  <si>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</si>
  <si>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</si>
  <si>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</si>
  <si>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</si>
  <si>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</si>
  <si>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</si>
  <si>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</si>
  <si>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</si>
  <si>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</si>
  <si>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</si>
  <si>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</si>
  <si>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</si>
  <si>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</si>
  <si>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</si>
  <si>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</si>
  <si>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</si>
  <si>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</si>
  <si>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</si>
  <si>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</si>
  <si>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 xml:space="preserve">PAYLINK sha </t>
  </si>
  <si>
    <t>L22112003M</t>
  </si>
  <si>
    <t>Lek</t>
  </si>
  <si>
    <t>Shpenzime konsumi dhe amortizimi IFRS 16 (e drejta e perdorimit te Aseteve)</t>
  </si>
  <si>
    <t xml:space="preserve">Tatimi mbi fitimin (I shtyre)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</si>
</sst>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123450388</v>
      </c>
      <c r="C10" s="44"/>
      <c r="D10" s="50">
        <v>105069675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>
        <v>1246073</v>
      </c>
      <c r="C14" s="44"/>
      <c r="D14" s="50">
        <v>-59715</v>
      </c>
      <c r="E14" s="43"/>
      <c r="F14" s="63" t="s">
        <v>263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209</v>
      </c>
      <c r="B16" s="50"/>
      <c r="C16" s="44"/>
      <c r="D16" s="50"/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52" t="s">
        <v>215</v>
      </c>
      <c r="B18" s="50">
        <v>-337822</v>
      </c>
      <c r="C18" s="44"/>
      <c r="D18" s="50">
        <v>-534955</v>
      </c>
      <c r="E18" s="43"/>
      <c r="F18" s="36"/>
    </row>
    <row r="19" spans="1:6">
      <c r="A19" s="52" t="s">
        <v>227</v>
      </c>
      <c r="B19" s="50">
        <f>-17315133</f>
        <v>-17315133</v>
      </c>
      <c r="C19" s="44"/>
      <c r="D19" s="50">
        <f>-19513007</f>
        <v>-19513007</v>
      </c>
      <c r="E19" s="43"/>
      <c r="F19" s="36"/>
    </row>
    <row r="20" spans="1:6">
      <c r="A20" s="52" t="s">
        <v>228</v>
      </c>
      <c r="B20" s="50">
        <f>-70082376-7360006</f>
        <v>-77442382</v>
      </c>
      <c r="C20" s="44"/>
      <c r="D20" s="50">
        <f>-60595153-6177553</f>
        <v>-66772706</v>
      </c>
      <c r="E20" s="43"/>
      <c r="F20" s="36"/>
    </row>
    <row r="21" spans="1:6">
      <c r="A21" s="52" t="s">
        <v>229</v>
      </c>
      <c r="B21" s="50">
        <f>3417103-9634317</f>
        <v>-6217214</v>
      </c>
      <c r="C21" s="44"/>
      <c r="D21" s="50">
        <v>-11903341.890000002</v>
      </c>
      <c r="E21" s="43"/>
      <c r="F21" s="36"/>
    </row>
    <row r="22" spans="1:6">
      <c r="A22" s="52" t="s">
        <v>230</v>
      </c>
      <c r="B22" s="50">
        <v>-55134627</v>
      </c>
      <c r="C22" s="44"/>
      <c r="D22" s="50">
        <v>-47759349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5" t="s">
        <v>268</v>
      </c>
      <c r="B27" s="50">
        <v>-26640126</v>
      </c>
      <c r="C27" s="44"/>
      <c r="D27" s="50">
        <v>-26246317</v>
      </c>
      <c r="E27" s="43"/>
      <c r="F27" s="36"/>
    </row>
    <row r="28" spans="1:6" ht="15" customHeight="1">
      <c r="A28" s="53" t="s">
        <v>216</v>
      </c>
      <c r="B28" s="57">
        <f>SUM(B10:B22,B24:B27)</f>
        <v>-58390843</v>
      </c>
      <c r="C28" s="44"/>
      <c r="D28" s="57">
        <f>SUM(D10:D22,D24:D27)</f>
        <v>-67719715.890000001</v>
      </c>
      <c r="E28" s="43"/>
      <c r="F28" s="36"/>
    </row>
    <row r="29" spans="1:6" ht="15" customHeight="1">
      <c r="A29" s="52" t="s">
        <v>269</v>
      </c>
      <c r="B29" s="50">
        <v>63325</v>
      </c>
      <c r="C29" s="44"/>
      <c r="D29" s="50">
        <v>2987</v>
      </c>
      <c r="E29" s="43"/>
      <c r="F29" s="36"/>
    </row>
    <row r="30" spans="1:6" ht="15" customHeight="1">
      <c r="A30" s="53" t="s">
        <v>234</v>
      </c>
      <c r="B30" s="57">
        <f>SUM(B28:B29)</f>
        <v>-58327518</v>
      </c>
      <c r="C30" s="45"/>
      <c r="D30" s="57">
        <f>SUM(D28:D29)</f>
        <v>-67716728.890000001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-58327518</v>
      </c>
      <c r="C35" s="48"/>
      <c r="D35" s="58">
        <f>D30+D33</f>
        <v>-67716728.890000001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-58327518</v>
      </c>
      <c r="D50" s="59">
        <f>D35</f>
        <v>-67716728.890000001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213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213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-58327518</v>
      </c>
      <c r="D71" s="60">
        <f>D69+D50</f>
        <v>-67716728.890000001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 Vahidi</cp:lastModifiedBy>
  <cp:lastPrinted>2016-10-03T09:59:38Z</cp:lastPrinted>
  <dcterms:created xsi:type="dcterms:W3CDTF">2012-01-19T09:31:29Z</dcterms:created>
  <dcterms:modified xsi:type="dcterms:W3CDTF">2022-10-28T08:22:56Z</dcterms:modified>
</cp:coreProperties>
</file>