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 I N A N C A\STAFF FINANCA\Oli Raportime\2018\1812\QKB\"/>
    </mc:Choice>
  </mc:AlternateContent>
  <xr:revisionPtr revIDLastSave="0" documentId="13_ncr:1_{F1865318-21D0-4C63-BDF6-AB4A97E6ECF7}" xr6:coauthVersionLast="40" xr6:coauthVersionMax="40" xr10:uidLastSave="{00000000-0000-0000-0000-000000000000}"/>
  <bookViews>
    <workbookView xWindow="0" yWindow="0" windowWidth="19215" windowHeight="6975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1" i="18" l="1"/>
  <c r="B21" i="18"/>
  <c r="D28" i="18"/>
  <c r="B28" i="18"/>
  <c r="D67" i="18"/>
  <c r="D14" i="18"/>
  <c r="B14" i="18"/>
  <c r="B30" i="18" l="1"/>
  <c r="B67" i="18" l="1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<sst xmlns="http://schemas.openxmlformats.org/spreadsheetml/2006/main" count="418" uniqueCount="270">
  <si>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</si>
  <si>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</si>
  <si>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</si>
  <si>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</si>
  <si>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</si>
  <si>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</si>
  <si>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</si>
  <si>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</si>
  <si>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</si>
  <si>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</si>
  <si>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</si>
  <si>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</si>
  <si>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</si>
  <si>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</si>
  <si>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</si>
  <si>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</si>
  <si>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</si>
  <si>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</si>
  <si>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</si>
  <si>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</si>
  <si>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</si>
  <si>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</si>
  <si>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</si>
  <si>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</si>
  <si>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</si>
  <si>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</si>
  <si>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</si>
  <si>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</si>
  <si>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</si>
  <si>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</si>
  <si>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</si>
  <si>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</si>
  <si>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</si>
  <si>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</si>
  <si>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</si>
  <si>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</si>
  <si>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</si>
  <si>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</si>
  <si>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</si>
  <si>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</si>
  <si>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</si>
  <si>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</si>
  <si>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</si>
  <si>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</si>
  <si>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</si>
  <si>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</si>
  <si>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</si>
  <si>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</si>
  <si>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</si>
  <si>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</si>
  <si>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</si>
  <si>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</si>
  <si>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</si>
  <si>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</si>
  <si>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</si>
  <si>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</si>
  <si>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</si>
  <si>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</si>
  <si>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</si>
  <si>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</si>
  <si>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</si>
  <si>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</si>
  <si>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</si>
  <si>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</si>
  <si>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</si>
  <si>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</si>
  <si>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</si>
  <si>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</si>
  <si>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</si>
  <si>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</si>
  <si>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</si>
  <si>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</si>
  <si>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</si>
  <si>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</si>
  <si>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</si>
  <si>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</si>
  <si>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</si>
  <si>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</si>
  <si>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</si>
  <si>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</si>
  <si>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</si>
  <si>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</si>
  <si>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</si>
  <si>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</si>
  <si>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</si>
  <si>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</si>
  <si>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</si>
  <si>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</si>
  <si>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</si>
  <si>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</si>
  <si>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</si>
  <si>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</si>
  <si>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</si>
  <si>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</si>
  <si>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</si>
  <si>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</si>
  <si>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</si>
  <si>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</si>
  <si>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</si>
  <si>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</si>
  <si>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</si>
  <si>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</si>
  <si>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</si>
  <si>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</si>
  <si>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</si>
  <si>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</si>
  <si>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</si>
  <si>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</si>
  <si>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</si>
  <si>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</si>
  <si>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</si>
  <si>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</si>
  <si>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</si>
  <si>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</si>
  <si>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</si>
  <si>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</si>
  <si>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</si>
  <si>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</si>
  <si>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</si>
  <si>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</si>
  <si>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</si>
  <si>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</si>
  <si>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</si>
  <si>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</si>
  <si>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</si>
  <si>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</si>
  <si>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</si>
  <si>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</si>
  <si>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</si>
  <si>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</si>
  <si>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</si>
  <si>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</si>
  <si>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</si>
  <si>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</si>
  <si>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</si>
  <si>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</si>
  <si>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</si>
  <si>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</si>
  <si>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</si>
  <si>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</si>
  <si>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</si>
  <si>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</si>
  <si>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</si>
  <si>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</si>
  <si>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</si>
  <si>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</si>
  <si>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</si>
  <si>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</si>
  <si>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</si>
  <si>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</si>
  <si>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</si>
  <si>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</si>
  <si>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</si>
  <si>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</si>
  <si>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</si>
  <si>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</si>
  <si>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</si>
  <si>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</si>
  <si>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</si>
  <si>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</si>
  <si>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</si>
  <si>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</si>
  <si>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</si>
  <si>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</si>
  <si>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</si>
  <si>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</si>
  <si>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</si>
  <si>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</si>
  <si>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</si>
  <si>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</si>
  <si>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</si>
  <si>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</si>
  <si>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</si>
  <si>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</si>
  <si>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</si>
  <si>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</si>
  <si>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</si>
  <si>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</si>
  <si>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</si>
  <si>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</si>
  <si>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</si>
  <si>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</si>
  <si>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</si>
  <si>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</si>
  <si>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</si>
  <si>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</si>
  <si>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</si>
  <si>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</si>
  <si>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</si>
  <si>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</si>
  <si>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</si>
  <si>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</si>
  <si>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</si>
  <si>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</si>
  <si>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</si>
  <si>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</si>
  <si>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</si>
  <si>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</si>
  <si>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</si>
  <si>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</si>
  <si>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</si>
  <si>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</si>
  <si>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</si>
  <si>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</si>
  <si>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</si>
  <si>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</si>
  <si>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</si>
  <si>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</si>
  <si>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</si>
  <si>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</si>
  <si>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</si>
  <si>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</si>
  <si>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</si>
  <si>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</si>
  <si>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</si>
  <si>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</si>
  <si>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</si>
  <si>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</si>
  <si>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</si>
  <si>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</si>
  <si>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</si>
  <si>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</si>
  <si>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</si>
  <si>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</si>
  <si>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</si>
  <si>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</si>
  <si>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</si>
  <si>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</si>
  <si>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</si>
  <si>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</si>
  <si>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</si>
  <si>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</si>
  <si>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</si>
  <si>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</si>
  <si>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</si>
  <si>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</si>
  <si>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</si>
  <si>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</si>
  <si>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</si>
  <si>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</si>
  <si>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</si>
  <si>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</si>
  <si>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</si>
  <si>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</si>
  <si>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</si>
  <si>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</si>
  <si>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</si>
  <si>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</si>
  <si>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</si>
  <si>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</si>
  <si>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</si>
  <si>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</si>
  <si>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</si>
  <si>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</si>
  <si>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</si>
  <si>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</si>
  <si>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</si>
  <si>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</si>
  <si>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</si>
  <si>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dytesor 1</t>
  </si>
  <si>
    <t>Te ardhurat nga aktiviteti dytesor 2</t>
  </si>
  <si>
    <t>Te ardhurat nga aktiviteti dytesor 3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</si>
  <si>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</si>
  <si>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</si>
  <si>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</si>
  <si>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</si>
  <si>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K.Te ardhurat nga aktivitetet financiare</t>
  </si>
  <si>
    <t>Te tjera te ardhura nga aktiviteti financiar</t>
  </si>
  <si>
    <t>Shpenzime te tjera</t>
  </si>
  <si>
    <t>Diferenca kursi dhe provigjone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</si>
</sst>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7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78" fillId="0" borderId="0" xfId="0" applyFont="1" applyAlignment="1">
      <alignment horizontal="center"/>
    </xf>
    <xf numFmtId="0" fontId="178" fillId="0" borderId="0" xfId="0" applyFont="1" applyBorder="1" applyAlignment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59" zoomScaleNormal="100" workbookViewId="0">
      <selection activeCell="B10" sqref="B10:B14"/>
    </sheetView>
  </sheetViews>
  <sheetFormatPr defaultRowHeight="15"/>
  <cols>
    <col min="1" max="1" width="49.285156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65">
        <v>2018</v>
      </c>
      <c r="C8" s="66"/>
      <c r="D8" s="65">
        <v>2017</v>
      </c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266</v>
      </c>
      <c r="B10" s="50">
        <v>122116144</v>
      </c>
      <c r="C10" s="44"/>
      <c r="D10" s="50">
        <v>129948057</v>
      </c>
      <c r="E10" s="43"/>
      <c r="F10" s="63" t="s">
        <v>263</v>
      </c>
    </row>
    <row r="11" spans="1:6">
      <c r="A11" s="49" t="s">
        <v>259</v>
      </c>
      <c r="B11" s="50"/>
      <c r="C11" s="44"/>
      <c r="D11" s="50"/>
      <c r="E11" s="43"/>
      <c r="F11" s="63" t="s">
        <v>264</v>
      </c>
    </row>
    <row r="12" spans="1:6">
      <c r="A12" s="49" t="s">
        <v>260</v>
      </c>
      <c r="B12" s="50"/>
      <c r="C12" s="44"/>
      <c r="D12" s="50"/>
      <c r="E12" s="43"/>
      <c r="F12" s="63" t="s">
        <v>264</v>
      </c>
    </row>
    <row r="13" spans="1:6">
      <c r="A13" s="49" t="s">
        <v>261</v>
      </c>
      <c r="B13" s="50"/>
      <c r="C13" s="44"/>
      <c r="D13" s="50"/>
      <c r="E13" s="43"/>
      <c r="F13" s="63" t="s">
        <v>264</v>
      </c>
    </row>
    <row r="14" spans="1:6">
      <c r="A14" s="49" t="s">
        <v>267</v>
      </c>
      <c r="B14" s="50">
        <f>9489996+69424</f>
        <v>9559420</v>
      </c>
      <c r="C14" s="44"/>
      <c r="D14" s="50">
        <f>6145542+42167</f>
        <v>6187709</v>
      </c>
      <c r="E14" s="43"/>
      <c r="F14" s="63" t="s">
        <v>265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 ht="30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232</v>
      </c>
      <c r="B19" s="50">
        <v>-1595118</v>
      </c>
      <c r="C19" s="44"/>
      <c r="D19" s="50">
        <v>-1362604</v>
      </c>
      <c r="E19" s="43"/>
      <c r="F19" s="36"/>
    </row>
    <row r="20" spans="1:6">
      <c r="A20" s="52" t="s">
        <v>233</v>
      </c>
      <c r="B20" s="50">
        <v>-17461979</v>
      </c>
      <c r="C20" s="44"/>
      <c r="D20" s="50">
        <v>-17500670</v>
      </c>
      <c r="E20" s="43"/>
      <c r="F20" s="36"/>
    </row>
    <row r="21" spans="1:6">
      <c r="A21" s="52" t="s">
        <v>234</v>
      </c>
      <c r="B21" s="50">
        <f>-41991988-1640782</f>
        <v>-43632770</v>
      </c>
      <c r="C21" s="44"/>
      <c r="D21" s="50">
        <f>-36252962-1120687</f>
        <v>-37373649</v>
      </c>
      <c r="E21" s="43"/>
      <c r="F21" s="36"/>
    </row>
    <row r="22" spans="1:6">
      <c r="A22" s="52" t="s">
        <v>268</v>
      </c>
      <c r="B22" s="50">
        <v>-17533272</v>
      </c>
      <c r="C22" s="44"/>
      <c r="D22" s="50">
        <v>-21401185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235</v>
      </c>
      <c r="B24" s="50"/>
      <c r="C24" s="44"/>
      <c r="D24" s="50"/>
      <c r="E24" s="43"/>
      <c r="F24" s="36"/>
    </row>
    <row r="25" spans="1:6" ht="30">
      <c r="A25" s="52" t="s">
        <v>236</v>
      </c>
      <c r="B25" s="50"/>
      <c r="C25" s="44"/>
      <c r="D25" s="50"/>
      <c r="E25" s="43"/>
      <c r="F25" s="36"/>
    </row>
    <row r="26" spans="1:6">
      <c r="A26" s="52" t="s">
        <v>237</v>
      </c>
      <c r="B26" s="50"/>
      <c r="C26" s="44"/>
      <c r="D26" s="50"/>
      <c r="E26" s="43"/>
      <c r="F26" s="36"/>
    </row>
    <row r="27" spans="1:6">
      <c r="A27" s="64" t="s">
        <v>269</v>
      </c>
      <c r="B27" s="50">
        <v>-12801114</v>
      </c>
      <c r="C27" s="44"/>
      <c r="D27" s="50">
        <v>-14499120</v>
      </c>
      <c r="E27" s="43"/>
      <c r="F27" s="36"/>
    </row>
    <row r="28" spans="1:6" ht="15" customHeight="1">
      <c r="A28" s="53" t="s">
        <v>217</v>
      </c>
      <c r="B28" s="57">
        <f>SUM(B10:B22,B24:B27)</f>
        <v>38651311</v>
      </c>
      <c r="C28" s="44"/>
      <c r="D28" s="57">
        <f>SUM(D10:D22,D24:D27)</f>
        <v>43998538</v>
      </c>
      <c r="E28" s="43"/>
      <c r="F28" s="36"/>
    </row>
    <row r="29" spans="1:6" ht="15" customHeight="1">
      <c r="A29" s="52" t="s">
        <v>26</v>
      </c>
      <c r="B29" s="50">
        <v>-6765820</v>
      </c>
      <c r="C29" s="44"/>
      <c r="D29" s="50">
        <v>-7567374</v>
      </c>
      <c r="E29" s="43"/>
      <c r="F29" s="36"/>
    </row>
    <row r="30" spans="1:6" ht="15" customHeight="1">
      <c r="A30" s="53" t="s">
        <v>238</v>
      </c>
      <c r="B30" s="57">
        <f>SUM(B28:B29)</f>
        <v>31885491</v>
      </c>
      <c r="C30" s="45"/>
      <c r="D30" s="57">
        <f>SUM(D28:D29)</f>
        <v>36431164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239</v>
      </c>
      <c r="B32" s="52"/>
      <c r="C32" s="52"/>
      <c r="D32" s="52"/>
      <c r="E32" s="43"/>
      <c r="F32" s="36"/>
    </row>
    <row r="33" spans="1:6" ht="15" customHeight="1">
      <c r="A33" s="52" t="s">
        <v>240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258</v>
      </c>
      <c r="B35" s="58">
        <f>B30+B33</f>
        <v>31885491</v>
      </c>
      <c r="C35" s="48"/>
      <c r="D35" s="58">
        <f>D30+D33</f>
        <v>36431164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241</v>
      </c>
      <c r="B37" s="53"/>
      <c r="C37" s="53"/>
      <c r="D37" s="53"/>
      <c r="E37" s="43"/>
      <c r="F37" s="36"/>
    </row>
    <row r="38" spans="1:6">
      <c r="A38" s="52" t="s">
        <v>242</v>
      </c>
      <c r="B38" s="50"/>
      <c r="C38" s="44"/>
      <c r="D38" s="50"/>
      <c r="E38" s="43"/>
      <c r="F38" s="36"/>
    </row>
    <row r="39" spans="1:6">
      <c r="A39" s="52" t="s">
        <v>243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244</v>
      </c>
      <c r="B41" s="36"/>
      <c r="C41" s="36"/>
      <c r="D41" s="36"/>
      <c r="E41" s="48"/>
      <c r="F41" s="36"/>
    </row>
    <row r="42" spans="1:6">
      <c r="A42" s="52" t="s">
        <v>245</v>
      </c>
      <c r="B42" s="45"/>
      <c r="C42" s="45"/>
      <c r="D42" s="45"/>
      <c r="E42" s="48"/>
      <c r="F42" s="36"/>
    </row>
    <row r="43" spans="1:6">
      <c r="A43" s="55" t="s">
        <v>246</v>
      </c>
      <c r="B43" s="50"/>
      <c r="C43" s="44"/>
      <c r="D43" s="50"/>
      <c r="E43" s="43"/>
      <c r="F43" s="36"/>
    </row>
    <row r="44" spans="1:6">
      <c r="A44" s="55" t="s">
        <v>247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248</v>
      </c>
      <c r="B46" s="36"/>
      <c r="C46" s="36"/>
      <c r="D46" s="36"/>
      <c r="E46" s="48"/>
      <c r="F46" s="36"/>
    </row>
    <row r="47" spans="1:6">
      <c r="A47" s="55" t="s">
        <v>246</v>
      </c>
      <c r="B47" s="50"/>
      <c r="C47" s="44"/>
      <c r="D47" s="50"/>
      <c r="E47" s="36"/>
      <c r="F47" s="36"/>
    </row>
    <row r="48" spans="1:6">
      <c r="A48" s="55" t="s">
        <v>247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249</v>
      </c>
      <c r="B50" s="59">
        <f>B35</f>
        <v>31885491</v>
      </c>
      <c r="D50" s="59">
        <f>D35</f>
        <v>36431164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 ht="29.25">
      <c r="A54" s="53" t="s">
        <v>250</v>
      </c>
    </row>
    <row r="55" spans="1:5">
      <c r="A55" s="52" t="s">
        <v>251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 ht="30">
      <c r="A58" s="52" t="s">
        <v>252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 ht="29.25">
      <c r="A61" s="53" t="s">
        <v>253</v>
      </c>
    </row>
    <row r="62" spans="1:5" ht="30">
      <c r="A62" s="52" t="s">
        <v>219</v>
      </c>
      <c r="B62" s="50"/>
      <c r="C62" s="44"/>
      <c r="D62" s="50"/>
    </row>
    <row r="63" spans="1:5" ht="30">
      <c r="A63" s="52" t="s">
        <v>220</v>
      </c>
      <c r="B63" s="50"/>
      <c r="C63" s="44"/>
      <c r="D63" s="50"/>
    </row>
    <row r="64" spans="1:5" ht="30">
      <c r="A64" s="52" t="s">
        <v>254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 ht="30">
      <c r="A66" s="52" t="s">
        <v>255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 ht="29.25">
      <c r="A69" s="53" t="s">
        <v>256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30" thickBot="1">
      <c r="A71" s="53" t="s">
        <v>257</v>
      </c>
      <c r="B71" s="60">
        <f>B69+B50</f>
        <v>31885491</v>
      </c>
      <c r="D71" s="60">
        <f>D69+D50</f>
        <v>36431164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242</v>
      </c>
      <c r="B74" s="61"/>
      <c r="D74" s="61"/>
    </row>
    <row r="75" spans="1:4">
      <c r="A75" s="52" t="s">
        <v>243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Olivera Jano</cp:lastModifiedBy>
  <cp:lastPrinted>2016-10-03T09:59:38Z</cp:lastPrinted>
  <dcterms:created xsi:type="dcterms:W3CDTF">2012-01-19T09:31:29Z</dcterms:created>
  <dcterms:modified xsi:type="dcterms:W3CDTF">2019-07-19T10:02:37Z</dcterms:modified>
</cp:coreProperties>
</file>