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 I N A N C A\STAFF FINANCA\Oli Raportime\2019\1912\QKB\"/>
    </mc:Choice>
  </mc:AlternateContent>
  <xr:revisionPtr revIDLastSave="0" documentId="13_ncr:1_{2838AF0C-2F2B-440A-8DB8-67F7DC9730C1}" xr6:coauthVersionLast="40" xr6:coauthVersionMax="40" xr10:uidLastSave="{00000000-0000-0000-0000-000000000000}"/>
  <bookViews>
    <workbookView xWindow="0" yWindow="0" windowWidth="28800" windowHeight="1222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 l="1"/>
  <c r="B21" i="18"/>
  <c r="D21" i="18"/>
  <c r="D14" i="18"/>
  <c r="D28" i="18" l="1"/>
  <c r="B28" i="18"/>
  <c r="B30" i="18" s="1"/>
  <c r="D67" i="18"/>
  <c r="B67" i="18" l="1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<sst xmlns="http://schemas.openxmlformats.org/spreadsheetml/2006/main" count="418" uniqueCount="270">
  <si>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</si>
  <si>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</si>
  <si>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</si>
  <si>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</si>
  <si>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</si>
  <si>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</si>
  <si>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</si>
  <si>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</si>
  <si>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</si>
  <si>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</si>
  <si>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</si>
  <si>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</si>
  <si>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</si>
  <si>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</si>
  <si>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</si>
  <si>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</si>
  <si>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</si>
  <si>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</si>
  <si>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</si>
  <si>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</si>
  <si>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</si>
  <si>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</si>
  <si>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</si>
  <si>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</si>
  <si>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</si>
  <si>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</si>
  <si>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</si>
  <si>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</si>
  <si>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</si>
  <si>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</si>
  <si>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</si>
  <si>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</si>
  <si>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</si>
  <si>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</si>
  <si>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</si>
  <si>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</si>
  <si>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</si>
  <si>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</si>
  <si>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</si>
  <si>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</si>
  <si>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</si>
  <si>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</si>
  <si>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</si>
  <si>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</si>
  <si>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</si>
  <si>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</si>
  <si>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</si>
  <si>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</si>
  <si>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</si>
  <si>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</si>
  <si>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</si>
  <si>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</si>
  <si>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</si>
  <si>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</si>
  <si>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</si>
  <si>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</si>
  <si>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</si>
  <si>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</si>
  <si>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</si>
  <si>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</si>
  <si>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</si>
  <si>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</si>
  <si>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</si>
  <si>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</si>
  <si>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</si>
  <si>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</si>
  <si>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</si>
  <si>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</si>
  <si>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</si>
  <si>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</si>
  <si>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</si>
  <si>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</si>
  <si>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</si>
  <si>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</si>
  <si>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</si>
  <si>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</si>
  <si>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</si>
  <si>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</si>
  <si>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</si>
  <si>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</si>
  <si>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</si>
  <si>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</si>
  <si>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</si>
  <si>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</si>
  <si>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</si>
  <si>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</si>
  <si>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</si>
  <si>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</si>
  <si>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</si>
  <si>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</si>
  <si>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</si>
  <si>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</si>
  <si>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</si>
  <si>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</si>
  <si>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</si>
  <si>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</si>
  <si>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</si>
  <si>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</si>
  <si>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</si>
  <si>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</si>
  <si>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</si>
  <si>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</si>
  <si>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</si>
  <si>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</si>
  <si>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</si>
  <si>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</si>
  <si>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</si>
  <si>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</si>
  <si>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</si>
  <si>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</si>
  <si>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</si>
  <si>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</si>
  <si>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</si>
  <si>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</si>
  <si>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</si>
  <si>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</si>
  <si>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</si>
  <si>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</si>
  <si>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</si>
  <si>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</si>
  <si>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</si>
  <si>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</si>
  <si>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</si>
  <si>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</si>
  <si>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</si>
  <si>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</si>
  <si>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</si>
  <si>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</si>
  <si>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</si>
  <si>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</si>
  <si>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</si>
  <si>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</si>
  <si>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</si>
  <si>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</si>
  <si>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</si>
  <si>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</si>
  <si>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</si>
  <si>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</si>
  <si>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</si>
  <si>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</si>
  <si>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</si>
  <si>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</si>
  <si>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</si>
  <si>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</si>
  <si>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</si>
  <si>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</si>
  <si>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</si>
  <si>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</si>
  <si>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</si>
  <si>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</si>
  <si>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</si>
  <si>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</si>
  <si>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</si>
  <si>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</si>
  <si>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</si>
  <si>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</si>
  <si>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</si>
  <si>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</si>
  <si>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</si>
  <si>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</si>
  <si>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</si>
  <si>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</si>
  <si>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</si>
  <si>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</si>
  <si>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</si>
  <si>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</si>
  <si>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</si>
  <si>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</si>
  <si>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</si>
  <si>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</si>
  <si>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</si>
  <si>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</si>
  <si>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</si>
  <si>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</si>
  <si>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</si>
  <si>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</si>
  <si>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</si>
  <si>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</si>
  <si>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</si>
  <si>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</si>
  <si>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</si>
  <si>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</si>
  <si>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</si>
  <si>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</si>
  <si>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</si>
  <si>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</si>
  <si>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</si>
  <si>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</si>
  <si>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</si>
  <si>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</si>
  <si>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</si>
  <si>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</si>
  <si>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</si>
  <si>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</si>
  <si>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</si>
  <si>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</si>
  <si>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</si>
  <si>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</si>
  <si>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</si>
  <si>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</si>
  <si>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</si>
  <si>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</si>
  <si>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</si>
  <si>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</si>
  <si>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</si>
  <si>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</si>
  <si>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</si>
  <si>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</si>
  <si>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</si>
  <si>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</si>
  <si>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</si>
  <si>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</si>
  <si>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</si>
  <si>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</si>
  <si>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</si>
  <si>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</si>
  <si>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</si>
  <si>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</si>
  <si>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</si>
  <si>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</si>
  <si>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</si>
  <si>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</si>
  <si>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</si>
  <si>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</si>
  <si>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</si>
  <si>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</si>
  <si>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</si>
  <si>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</si>
  <si>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</si>
  <si>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</si>
  <si>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</si>
  <si>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</si>
  <si>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</si>
  <si>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</si>
  <si>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</si>
  <si>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</si>
  <si>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</si>
  <si>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</si>
  <si>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</si>
  <si>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</si>
  <si>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</si>
  <si>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</si>
  <si>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</si>
  <si>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</si>
  <si>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</si>
  <si>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</si>
  <si>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</si>
  <si>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</si>
  <si>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</si>
  <si>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</si>
  <si>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</si>
  <si>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</si>
  <si>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</si>
  <si>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</si>
  <si>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</si>
  <si>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</si>
  <si>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</si>
  <si>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</si>
  <si>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</si>
  <si>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</si>
  <si>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</si>
  <si>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</si>
  <si>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</si>
  <si>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</si>
  <si>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K.Te ardhurat nga aktivitetet financiare</t>
  </si>
  <si>
    <t>Te tjera te ardhura nga aktiviteti financiar</t>
  </si>
  <si>
    <t>Shpenzime te tjera</t>
  </si>
  <si>
    <t>Diferenca kursi dhe provigjone</t>
  </si>
  <si>
    <t>Landeslease sha</t>
  </si>
  <si>
    <t>K51629002M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</si>
</sst>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8" fillId="0" borderId="0" xfId="0" applyFont="1" applyAlignment="1">
      <alignment horizontal="center"/>
    </xf>
    <xf numFmtId="0" fontId="178" fillId="0" borderId="0" xfId="0" applyFont="1" applyBorder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6" zoomScaleNormal="100" workbookViewId="0">
      <selection activeCell="B25" sqref="B25"/>
    </sheetView>
  </sheetViews>
  <sheetFormatPr defaultRowHeight="15"/>
  <cols>
    <col min="1" max="1" width="59.42578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268</v>
      </c>
    </row>
    <row r="3" spans="1:6">
      <c r="A3" s="42" t="s">
        <v>269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65">
        <v>2019</v>
      </c>
      <c r="C8" s="66"/>
      <c r="D8" s="65">
        <v>2018</v>
      </c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264</v>
      </c>
      <c r="B10" s="50">
        <v>130436123</v>
      </c>
      <c r="C10" s="44"/>
      <c r="D10" s="50">
        <v>122116144</v>
      </c>
      <c r="E10" s="43"/>
      <c r="F10" s="63" t="s">
        <v>261</v>
      </c>
    </row>
    <row r="11" spans="1:6">
      <c r="A11" s="49" t="s">
        <v>257</v>
      </c>
      <c r="B11" s="50"/>
      <c r="C11" s="44"/>
      <c r="D11" s="50"/>
      <c r="E11" s="43"/>
      <c r="F11" s="63" t="s">
        <v>262</v>
      </c>
    </row>
    <row r="12" spans="1:6">
      <c r="A12" s="49" t="s">
        <v>258</v>
      </c>
      <c r="B12" s="50"/>
      <c r="C12" s="44"/>
      <c r="D12" s="50"/>
      <c r="E12" s="43"/>
      <c r="F12" s="63" t="s">
        <v>262</v>
      </c>
    </row>
    <row r="13" spans="1:6">
      <c r="A13" s="49" t="s">
        <v>259</v>
      </c>
      <c r="B13" s="50"/>
      <c r="C13" s="44"/>
      <c r="D13" s="50"/>
      <c r="E13" s="43"/>
      <c r="F13" s="63" t="s">
        <v>262</v>
      </c>
    </row>
    <row r="14" spans="1:6">
      <c r="A14" s="49" t="s">
        <v>265</v>
      </c>
      <c r="B14" s="50">
        <v>5939251</v>
      </c>
      <c r="C14" s="44"/>
      <c r="D14" s="50">
        <f>9489996+69424</f>
        <v>9559420</v>
      </c>
      <c r="E14" s="43"/>
      <c r="F14" s="63" t="s">
        <v>263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v>-3733474</v>
      </c>
      <c r="C19" s="44"/>
      <c r="D19" s="50">
        <v>-1595118</v>
      </c>
      <c r="E19" s="43"/>
      <c r="F19" s="36"/>
    </row>
    <row r="20" spans="1:6">
      <c r="A20" s="52" t="s">
        <v>231</v>
      </c>
      <c r="B20" s="50">
        <v>-18135269</v>
      </c>
      <c r="C20" s="44"/>
      <c r="D20" s="50">
        <v>-17461979</v>
      </c>
      <c r="E20" s="43"/>
      <c r="F20" s="36"/>
    </row>
    <row r="21" spans="1:6">
      <c r="A21" s="52" t="s">
        <v>232</v>
      </c>
      <c r="B21" s="50">
        <f>-45039813-841786</f>
        <v>-45881599</v>
      </c>
      <c r="C21" s="44"/>
      <c r="D21" s="50">
        <f>-41991988-1640782</f>
        <v>-43632770</v>
      </c>
      <c r="E21" s="43"/>
      <c r="F21" s="36"/>
    </row>
    <row r="22" spans="1:6">
      <c r="A22" s="52" t="s">
        <v>266</v>
      </c>
      <c r="B22" s="50">
        <f>-1210935-15775746</f>
        <v>-16986681</v>
      </c>
      <c r="C22" s="44"/>
      <c r="D22" s="50">
        <v>-17533272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267</v>
      </c>
      <c r="B27" s="50">
        <v>1197072</v>
      </c>
      <c r="C27" s="44"/>
      <c r="D27" s="50">
        <v>-12801114</v>
      </c>
      <c r="E27" s="43"/>
      <c r="F27" s="36"/>
    </row>
    <row r="28" spans="1:6" ht="15" customHeight="1">
      <c r="A28" s="53" t="s">
        <v>217</v>
      </c>
      <c r="B28" s="57">
        <f>SUM(B10:B22,B24:B27)</f>
        <v>52835423</v>
      </c>
      <c r="C28" s="44"/>
      <c r="D28" s="57">
        <f>SUM(D10:D22,D24:D27)</f>
        <v>38651311</v>
      </c>
      <c r="E28" s="43"/>
      <c r="F28" s="36"/>
    </row>
    <row r="29" spans="1:6" ht="15" customHeight="1">
      <c r="A29" s="52" t="s">
        <v>26</v>
      </c>
      <c r="B29" s="50">
        <v>-8403115</v>
      </c>
      <c r="C29" s="44"/>
      <c r="D29" s="50">
        <v>-6765820</v>
      </c>
      <c r="E29" s="43"/>
      <c r="F29" s="36"/>
    </row>
    <row r="30" spans="1:6" ht="15" customHeight="1">
      <c r="A30" s="53" t="s">
        <v>236</v>
      </c>
      <c r="B30" s="57">
        <f>SUM(B28:B29)</f>
        <v>44432308</v>
      </c>
      <c r="C30" s="45"/>
      <c r="D30" s="57">
        <f>SUM(D28:D29)</f>
        <v>31885491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44432308</v>
      </c>
      <c r="C35" s="48"/>
      <c r="D35" s="58">
        <f>D30+D33</f>
        <v>31885491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44432308</v>
      </c>
      <c r="D50" s="59">
        <f>D35</f>
        <v>31885491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44432308</v>
      </c>
      <c r="D71" s="60">
        <f>D69+D50</f>
        <v>31885491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Olivera Jano</cp:lastModifiedBy>
  <cp:lastPrinted>2016-10-03T09:59:38Z</cp:lastPrinted>
  <dcterms:created xsi:type="dcterms:W3CDTF">2012-01-19T09:31:29Z</dcterms:created>
  <dcterms:modified xsi:type="dcterms:W3CDTF">2020-07-29T07:30:45Z</dcterms:modified>
</cp:coreProperties>
</file>