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kaiv\Desktop\Viti 2018\Bilanci 2018\QKR\"/>
    </mc:Choice>
  </mc:AlternateContent>
  <xr:revisionPtr revIDLastSave="0" documentId="8_{D0F2562C-2FB1-49C4-8F57-E57548DBD92F}" xr6:coauthVersionLast="43" xr6:coauthVersionMax="43" xr10:uidLastSave="{00000000-0000-0000-0000-000000000000}"/>
  <bookViews>
    <workbookView xWindow="-120" yWindow="-120" windowWidth="29040" windowHeight="176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8" l="1"/>
  <c r="B21" i="18"/>
  <c r="D10" i="18"/>
  <c r="B10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<sst xmlns="http://schemas.openxmlformats.org/spreadsheetml/2006/main" count="418" uniqueCount="269">
  <si>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</si>
  <si>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</si>
  <si>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</si>
  <si>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</si>
  <si>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</si>
  <si>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</si>
  <si>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</si>
  <si>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</si>
  <si>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</si>
  <si>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</si>
  <si>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</si>
  <si>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</si>
  <si>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</si>
  <si>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</si>
  <si>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</si>
  <si>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</si>
  <si>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</si>
  <si>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</si>
  <si>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</si>
  <si>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</si>
  <si>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</si>
  <si>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</si>
  <si>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</si>
  <si>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</si>
  <si>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</si>
  <si>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</si>
  <si>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</si>
  <si>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</si>
  <si>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</si>
  <si>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</si>
  <si>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</si>
  <si>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</si>
  <si>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</si>
  <si>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</si>
  <si>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</si>
  <si>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</si>
  <si>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</si>
  <si>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</si>
  <si>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</si>
  <si>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</si>
  <si>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</si>
  <si>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</si>
  <si>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</si>
  <si>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</si>
  <si>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</si>
  <si>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</si>
  <si>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</si>
  <si>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</si>
  <si>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</si>
  <si>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</si>
  <si>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</si>
  <si>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</si>
  <si>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</si>
  <si>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</si>
  <si>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</si>
  <si>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</si>
  <si>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</si>
  <si>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</si>
  <si>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</si>
  <si>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</si>
  <si>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</si>
  <si>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</si>
  <si>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</si>
  <si>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</si>
  <si>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</si>
  <si>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</si>
  <si>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</si>
  <si>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</si>
  <si>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</si>
  <si>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</si>
  <si>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</si>
  <si>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</si>
  <si>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</si>
  <si>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</si>
  <si>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</si>
  <si>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</si>
  <si>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</si>
  <si>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</si>
  <si>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</si>
  <si>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</si>
  <si>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</si>
  <si>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</si>
  <si>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</si>
  <si>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</si>
  <si>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</si>
  <si>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</si>
  <si>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</si>
  <si>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</si>
  <si>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</si>
  <si>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</si>
  <si>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</si>
  <si>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</si>
  <si>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</si>
  <si>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</si>
  <si>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</si>
  <si>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</si>
  <si>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</si>
  <si>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</si>
  <si>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</si>
  <si>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</si>
  <si>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</si>
  <si>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</si>
  <si>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</si>
  <si>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</si>
  <si>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</si>
  <si>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</si>
  <si>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</si>
  <si>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</si>
  <si>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</si>
  <si>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</si>
  <si>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</si>
  <si>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</si>
  <si>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</si>
  <si>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</si>
  <si>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</si>
  <si>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</si>
  <si>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</si>
  <si>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</si>
  <si>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</si>
  <si>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</si>
  <si>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</si>
  <si>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</si>
  <si>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</si>
  <si>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</si>
  <si>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</si>
  <si>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</si>
  <si>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</si>
  <si>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</si>
  <si>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</si>
  <si>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</si>
  <si>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</si>
  <si>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</si>
  <si>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</si>
  <si>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</si>
  <si>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</si>
  <si>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</si>
  <si>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</si>
  <si>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</si>
  <si>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</si>
  <si>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</si>
  <si>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</si>
  <si>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</si>
  <si>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</si>
  <si>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</si>
  <si>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</si>
  <si>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</si>
  <si>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</si>
  <si>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</si>
  <si>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</si>
  <si>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</si>
  <si>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</si>
  <si>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</si>
  <si>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</si>
  <si>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</si>
  <si>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</si>
  <si>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</si>
  <si>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</si>
  <si>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</si>
  <si>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</si>
  <si>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</si>
  <si>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</si>
  <si>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</si>
  <si>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</si>
  <si>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</si>
  <si>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</si>
  <si>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</si>
  <si>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</si>
  <si>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</si>
  <si>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</si>
  <si>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</si>
  <si>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</si>
  <si>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</si>
  <si>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</si>
  <si>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</si>
  <si>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</si>
  <si>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</si>
  <si>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</si>
  <si>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</si>
  <si>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</si>
  <si>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</si>
  <si>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</si>
  <si>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</si>
  <si>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</si>
  <si>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</si>
  <si>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</si>
  <si>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</si>
  <si>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</si>
  <si>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</si>
  <si>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</si>
  <si>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</si>
  <si>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</si>
  <si>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</si>
  <si>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</si>
  <si>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</si>
  <si>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</si>
  <si>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</si>
  <si>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</si>
  <si>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</si>
  <si>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</si>
  <si>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</si>
  <si>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</si>
  <si>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</si>
  <si>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</si>
  <si>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</si>
  <si>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</si>
  <si>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</si>
  <si>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</si>
  <si>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</si>
  <si>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</si>
  <si>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</si>
  <si>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</si>
  <si>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</si>
  <si>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</si>
  <si>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</si>
  <si>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</si>
  <si>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</si>
  <si>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</si>
  <si>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</si>
  <si>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</si>
  <si>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</si>
  <si>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</si>
  <si>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</si>
  <si>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</si>
  <si>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</si>
  <si>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</si>
  <si>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</si>
  <si>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</si>
  <si>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</si>
  <si>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</si>
  <si>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</si>
  <si>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</si>
  <si>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</si>
  <si>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</si>
  <si>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</si>
  <si>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</si>
  <si>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</si>
  <si>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</si>
  <si>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</si>
  <si>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</si>
  <si>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</si>
  <si>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</si>
  <si>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</si>
  <si>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</si>
  <si>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</si>
  <si>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</si>
  <si>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</si>
  <si>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</si>
  <si>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</si>
  <si>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</si>
  <si>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</si>
  <si>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</si>
  <si>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</si>
  <si>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</si>
  <si>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</si>
  <si>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</si>
  <si>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</si>
  <si>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</si>
  <si>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</si>
  <si>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</si>
  <si>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</si>
  <si>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</si>
  <si>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</si>
  <si>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</si>
  <si>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</si>
  <si>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</si>
  <si>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</si>
  <si>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</si>
  <si>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</si>
  <si>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Tarifa te administrimit te fondeve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</si>
</sst>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Alignment="1">
      <alignment horizontal="right" wrapText="1"/>
    </xf>
    <xf numFmtId="37" fontId="178" fillId="0" borderId="0" xfId="0" applyNumberFormat="1" applyFont="1" applyAlignment="1">
      <alignment horizontal="right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L23" sqref="L23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264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65" t="s">
        <v>268</v>
      </c>
      <c r="B10" s="66">
        <f>864192775+1619496</f>
        <v>865812271</v>
      </c>
      <c r="C10" s="67"/>
      <c r="D10" s="66">
        <f>929812523+1151424</f>
        <v>930963947</v>
      </c>
      <c r="E10" s="43"/>
      <c r="F10" s="63" t="s">
        <v>265</v>
      </c>
    </row>
    <row r="11" spans="1:6">
      <c r="A11" s="49" t="s">
        <v>260</v>
      </c>
      <c r="B11" s="50"/>
      <c r="C11" s="44"/>
      <c r="D11" s="50"/>
      <c r="E11" s="43"/>
      <c r="F11" s="63" t="s">
        <v>266</v>
      </c>
    </row>
    <row r="12" spans="1:6">
      <c r="A12" s="49" t="s">
        <v>261</v>
      </c>
      <c r="B12" s="50"/>
      <c r="C12" s="44"/>
      <c r="D12" s="50"/>
      <c r="E12" s="43"/>
      <c r="F12" s="63" t="s">
        <v>266</v>
      </c>
    </row>
    <row r="13" spans="1:6">
      <c r="A13" s="49" t="s">
        <v>262</v>
      </c>
      <c r="B13" s="50"/>
      <c r="C13" s="44"/>
      <c r="D13" s="50"/>
      <c r="E13" s="43"/>
      <c r="F13" s="63" t="s">
        <v>266</v>
      </c>
    </row>
    <row r="14" spans="1:6">
      <c r="A14" s="49" t="s">
        <v>263</v>
      </c>
      <c r="B14" s="50"/>
      <c r="C14" s="44"/>
      <c r="D14" s="50"/>
      <c r="E14" s="43"/>
      <c r="F14" s="63" t="s">
        <v>267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66">
        <v>-4425768</v>
      </c>
      <c r="C19" s="67"/>
      <c r="D19" s="66">
        <v>-5761904</v>
      </c>
      <c r="E19" s="43"/>
      <c r="F19" s="36"/>
    </row>
    <row r="20" spans="1:6">
      <c r="A20" s="52" t="s">
        <v>233</v>
      </c>
      <c r="B20" s="66">
        <v>-43775141</v>
      </c>
      <c r="C20" s="67"/>
      <c r="D20" s="66">
        <v>-42138402</v>
      </c>
      <c r="E20" s="43"/>
      <c r="F20" s="36"/>
    </row>
    <row r="21" spans="1:6">
      <c r="A21" s="52" t="s">
        <v>234</v>
      </c>
      <c r="B21" s="66">
        <f>1565664+125125-1128723</f>
        <v>562066</v>
      </c>
      <c r="C21" s="67"/>
      <c r="D21" s="66">
        <f>1631863+1722554-228464-716888</f>
        <v>2409065</v>
      </c>
      <c r="E21" s="43"/>
      <c r="F21" s="36"/>
    </row>
    <row r="22" spans="1:6">
      <c r="A22" s="52" t="s">
        <v>235</v>
      </c>
      <c r="B22" s="66">
        <v>-562590019</v>
      </c>
      <c r="C22" s="67"/>
      <c r="D22" s="66">
        <v>-568840168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255583409</v>
      </c>
      <c r="C28" s="44"/>
      <c r="D28" s="57">
        <f>SUM(D10:D22,D24:D27)</f>
        <v>316632538</v>
      </c>
      <c r="E28" s="43"/>
      <c r="F28" s="36"/>
    </row>
    <row r="29" spans="1:6" ht="15" customHeight="1">
      <c r="A29" s="52" t="s">
        <v>26</v>
      </c>
      <c r="B29" s="66">
        <v>-102012335</v>
      </c>
      <c r="C29" s="67"/>
      <c r="D29" s="66">
        <v>-112356779</v>
      </c>
      <c r="E29" s="43"/>
      <c r="F29" s="36"/>
    </row>
    <row r="30" spans="1:6" ht="15" customHeight="1">
      <c r="A30" s="53" t="s">
        <v>239</v>
      </c>
      <c r="B30" s="57">
        <f>SUM(B28:B29)</f>
        <v>153571074</v>
      </c>
      <c r="C30" s="45"/>
      <c r="D30" s="57">
        <f>SUM(D28:D29)</f>
        <v>204275759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153571074</v>
      </c>
      <c r="C35" s="48"/>
      <c r="D35" s="58">
        <f>D30+D33</f>
        <v>204275759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153571074</v>
      </c>
      <c r="D50" s="59">
        <f>D35</f>
        <v>204275759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153571074</v>
      </c>
      <c r="D71" s="60">
        <f>D69+D50</f>
        <v>204275759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Ivana KARAPICI</cp:lastModifiedBy>
  <cp:lastPrinted>2016-10-03T09:59:38Z</cp:lastPrinted>
  <dcterms:created xsi:type="dcterms:W3CDTF">2012-01-19T09:31:29Z</dcterms:created>
  <dcterms:modified xsi:type="dcterms:W3CDTF">2019-07-29T12:08:16Z</dcterms:modified>
</cp:coreProperties>
</file>