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tabRatio="916" activeTab="0"/>
  </bookViews>
  <sheets>
    <sheet name="Bilanci" sheetId="1" r:id="rId1"/>
    <sheet name="PASH" sheetId="2" r:id="rId2"/>
    <sheet name="Kapitali" sheetId="3" r:id="rId3"/>
    <sheet name="Fluksi parase" sheetId="4" r:id="rId4"/>
  </sheets>
  <definedNames>
    <definedName name="AS2DocOpenMode" hidden="1">"AS2DocumentEdit"</definedName>
    <definedName name="TextRefCopy1">'Bilanci'!$D$7</definedName>
    <definedName name="TextRefCopy10">'PASH'!$D$11</definedName>
    <definedName name="TextRefCopy11">'PASH'!$D$12</definedName>
    <definedName name="TextRefCopy12">'PASH'!$D$17</definedName>
    <definedName name="TextRefCopy2">'Bilanci'!$D$9</definedName>
    <definedName name="TextRefCopy3">'Bilanci'!$D$13</definedName>
    <definedName name="TextRefCopy4">'Bilanci'!$D$14</definedName>
    <definedName name="TextRefCopy5">'Bilanci'!$D$21</definedName>
    <definedName name="TextRefCopy6">'Bilanci'!$D$22</definedName>
    <definedName name="TextRefCopy7">'Bilanci'!$D$26</definedName>
    <definedName name="TextRefCopy8">'PASH'!$D$16</definedName>
    <definedName name="TextRefCopy9">'PASH'!$D$13</definedName>
    <definedName name="TextRefCopyRangeCount" hidden="1">12</definedName>
  </definedNames>
  <calcPr fullCalcOnLoad="1"/>
</workbook>
</file>

<file path=xl/sharedStrings.xml><?xml version="1.0" encoding="utf-8"?>
<sst xmlns="http://schemas.openxmlformats.org/spreadsheetml/2006/main" count="85" uniqueCount="72">
  <si>
    <t>Totali</t>
  </si>
  <si>
    <t>Total liabilities</t>
  </si>
  <si>
    <t>escrow account</t>
  </si>
  <si>
    <t>Albania Leasing Sh.a</t>
  </si>
  <si>
    <t>Pasqyra e pozicionit financiar me 31 dhjetor 2013</t>
  </si>
  <si>
    <t>(Te gjitha shumat jane ne LEK)</t>
  </si>
  <si>
    <t>Aktivet</t>
  </si>
  <si>
    <t>Mjetet Monetare dhe ekuivalentet e tyre</t>
  </si>
  <si>
    <t>Llogari te bllokuara</t>
  </si>
  <si>
    <t>Parapagime dhe aktive te tjera</t>
  </si>
  <si>
    <t>Aktivet afatshkurtra</t>
  </si>
  <si>
    <t>Aktivet afatgjata</t>
  </si>
  <si>
    <t>Aktive afatgjata materiale</t>
  </si>
  <si>
    <t>Aktive afatagjata jo-materiale</t>
  </si>
  <si>
    <t>Parapagime te tjera</t>
  </si>
  <si>
    <t>Totali i aktiveve</t>
  </si>
  <si>
    <t>Detyrimet</t>
  </si>
  <si>
    <t>Detyrimet afatshkurtra</t>
  </si>
  <si>
    <t>Llogari te pagueshme</t>
  </si>
  <si>
    <t>Detyrime te tjera</t>
  </si>
  <si>
    <t>Kapitali</t>
  </si>
  <si>
    <t>Kapitali aksionar</t>
  </si>
  <si>
    <t>Humbje te mbartura</t>
  </si>
  <si>
    <t>Totali i kapitalit</t>
  </si>
  <si>
    <t>Totali i detyrimeve dhe kapitalit</t>
  </si>
  <si>
    <t>Shpenzime operative</t>
  </si>
  <si>
    <t>Shpenzimet e personelit</t>
  </si>
  <si>
    <t>Shpenzimet e amortizimit</t>
  </si>
  <si>
    <t>Shpenzime te tjera operative</t>
  </si>
  <si>
    <t>Periudha nga data 2 gusht 2013</t>
  </si>
  <si>
    <t>(data e themelimit)</t>
  </si>
  <si>
    <t>deri me 31 Dhjetor 2013</t>
  </si>
  <si>
    <t>Te ardhura financiare</t>
  </si>
  <si>
    <t>Te ardhura te tjera</t>
  </si>
  <si>
    <t>Fitime nga kurset e kembimit, neto</t>
  </si>
  <si>
    <t>Humbja para tatimit</t>
  </si>
  <si>
    <t>Tatimi mbi fitimin</t>
  </si>
  <si>
    <t>Humbja neto e vitit</t>
  </si>
  <si>
    <t>Te ardhura te tjera permbledhese</t>
  </si>
  <si>
    <t>Totali i te ardhurave permbledhese</t>
  </si>
  <si>
    <t xml:space="preserve">Pasqyra e fitimit ose humbjes dhe te ardhurave te tjera permbledhese per periudhen nga data </t>
  </si>
  <si>
    <t>2 gusht 2013 (data e themelimit) deri me 31 dhjetor 2013</t>
  </si>
  <si>
    <t>Pasqyra e ndryshimeve ne kapital per periudhen nga data 2 gusht 2013 (data e themelimit)</t>
  </si>
  <si>
    <t xml:space="preserve"> deri me 31 dhjetor 2013</t>
  </si>
  <si>
    <t>Gjendja ne 2 gusht 2013</t>
  </si>
  <si>
    <t>Kapitali i nenshkruar</t>
  </si>
  <si>
    <t>Humbja e periudhes, neto</t>
  </si>
  <si>
    <t>Gjendja me 31 Dhjetor 2013</t>
  </si>
  <si>
    <t>Pasqyra e rrjedhjes se parase per periudhen nga data 2 gusht 2013 (data e themelimit)</t>
  </si>
  <si>
    <t>Rrjedha e parase nga aktivitetet operative</t>
  </si>
  <si>
    <t>Rregullime per:</t>
  </si>
  <si>
    <t>Amortizimi</t>
  </si>
  <si>
    <t>Amortizimi i parapagimeve per sherbime profesionale</t>
  </si>
  <si>
    <t>Te ardhura te parealizuara nga kursi i kembimit</t>
  </si>
  <si>
    <t>Fluksi i parase para ndryshimeve ne kapitalin punues</t>
  </si>
  <si>
    <t>Ndryshimet ne kapitalin qarkullues:</t>
  </si>
  <si>
    <t>Rritje ne llogari te bllokuara</t>
  </si>
  <si>
    <t>Rritje ne llogarite e pagueshme</t>
  </si>
  <si>
    <t>Rritje ne llogarite te arketueshme</t>
  </si>
  <si>
    <t>Rritje ne detyrimet e pagueshme</t>
  </si>
  <si>
    <t>Rrjedha e parase e perdorur ne aktivitetet operative</t>
  </si>
  <si>
    <t>Rrjedha e parase nga aktivitetet investuese</t>
  </si>
  <si>
    <t>Blerje e aktiveve afatgjata materiale</t>
  </si>
  <si>
    <t>Blerje e aktiveve afatgjata jo-materiale</t>
  </si>
  <si>
    <t>Rrjedha e parase e perdorur ne aktivitetet investuese</t>
  </si>
  <si>
    <t>Rrjedha e parase nga aktivitetet financuese</t>
  </si>
  <si>
    <t>Kapitali aksionar i paguar</t>
  </si>
  <si>
    <t>Rrjedha e parase e perdorur ne aktivitetet financuese</t>
  </si>
  <si>
    <t>Rritja neto e mjeteve monetare dhe ekuivalentet e saj</t>
  </si>
  <si>
    <t>Efekti i kursit te kembimit ne daten e raportimit</t>
  </si>
  <si>
    <t>Mjete monetare dhe ekuivalentet e saj ne fillim te periudhes</t>
  </si>
  <si>
    <t>Mjete monetare dhe ekuivalentet e saj ne fund te periudhes</t>
  </si>
</sst>
</file>

<file path=xl/styles.xml><?xml version="1.0" encoding="utf-8"?>
<styleSheet xmlns="http://schemas.openxmlformats.org/spreadsheetml/2006/main">
  <numFmts count="29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#,##0.00_);\-#,##0.00"/>
    <numFmt numFmtId="174" formatCode="_(* #,##0_);_(* \(#,##0\);_(* &quot;-&quot;??_);_(@_)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 * #,##0_ ;_ * \-#,##0_ ;_ * &quot;-&quot;??_ ;_ @_ "/>
    <numFmt numFmtId="180" formatCode="[$€-2]\ #,##0.00_);[Red]\([$€-2]\ #,##0.00\)"/>
    <numFmt numFmtId="181" formatCode="d\-mmm\-yyyy"/>
    <numFmt numFmtId="182" formatCode="_(* #,##0.000_);_(* \(#,##0.000\);_(* &quot;-&quot;??_);_(@_)"/>
    <numFmt numFmtId="183" formatCode="_(* #,##0.0_);_(* \(#,##0.0\);_(* &quot;-&quot;?_);_(@_)"/>
    <numFmt numFmtId="184" formatCode="_(* #,##0_);_(* \(#,##0\);_(* &quot;-&quot;?_);_(@_)"/>
  </numFmts>
  <fonts count="52">
    <font>
      <sz val="10"/>
      <color indexed="8"/>
      <name val="MS Sans Serif"/>
      <family val="0"/>
    </font>
    <font>
      <b/>
      <i/>
      <sz val="13.45"/>
      <color indexed="8"/>
      <name val="Times New Roman"/>
      <family val="0"/>
    </font>
    <font>
      <b/>
      <i/>
      <sz val="11.05"/>
      <color indexed="8"/>
      <name val="Times New Roman"/>
      <family val="0"/>
    </font>
    <font>
      <b/>
      <i/>
      <sz val="9.85"/>
      <color indexed="8"/>
      <name val="Times New Roman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NumberFormat="1" applyFill="1" applyBorder="1" applyAlignment="1" applyProtection="1">
      <alignment/>
      <protection/>
    </xf>
    <xf numFmtId="0" fontId="4" fillId="0" borderId="0" xfId="58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59" applyFo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59" applyFont="1" applyAlignment="1">
      <alignment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81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174" fontId="4" fillId="0" borderId="0" xfId="42" applyNumberFormat="1" applyFont="1" applyAlignment="1">
      <alignment/>
    </xf>
    <xf numFmtId="0" fontId="51" fillId="0" borderId="0" xfId="59" applyFont="1" applyAlignment="1">
      <alignment/>
      <protection/>
    </xf>
    <xf numFmtId="0" fontId="51" fillId="0" borderId="0" xfId="59" applyFont="1">
      <alignment/>
      <protection/>
    </xf>
    <xf numFmtId="174" fontId="51" fillId="0" borderId="0" xfId="59" applyNumberFormat="1" applyFont="1">
      <alignment/>
      <protection/>
    </xf>
    <xf numFmtId="0" fontId="7" fillId="0" borderId="0" xfId="59" applyFont="1" applyAlignment="1">
      <alignment/>
      <protection/>
    </xf>
    <xf numFmtId="171" fontId="4" fillId="0" borderId="0" xfId="42" applyFont="1" applyAlignment="1">
      <alignment/>
    </xf>
    <xf numFmtId="174" fontId="4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174" fontId="4" fillId="0" borderId="10" xfId="42" applyNumberFormat="1" applyFont="1" applyBorder="1" applyAlignment="1">
      <alignment/>
    </xf>
    <xf numFmtId="174" fontId="7" fillId="0" borderId="0" xfId="59" applyNumberFormat="1" applyFont="1" applyAlignment="1">
      <alignment/>
      <protection/>
    </xf>
    <xf numFmtId="174" fontId="7" fillId="0" borderId="0" xfId="42" applyNumberFormat="1" applyFon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4" fontId="10" fillId="0" borderId="0" xfId="59" applyNumberFormat="1" applyFont="1" applyAlignment="1">
      <alignment/>
      <protection/>
    </xf>
    <xf numFmtId="174" fontId="7" fillId="0" borderId="10" xfId="59" applyNumberFormat="1" applyFont="1" applyBorder="1" applyAlignment="1">
      <alignment/>
      <protection/>
    </xf>
    <xf numFmtId="171" fontId="4" fillId="0" borderId="0" xfId="59" applyNumberFormat="1" applyFont="1" applyAlignment="1">
      <alignment/>
      <protection/>
    </xf>
    <xf numFmtId="174" fontId="51" fillId="0" borderId="0" xfId="42" applyNumberFormat="1" applyFont="1" applyAlignment="1">
      <alignment/>
    </xf>
    <xf numFmtId="0" fontId="10" fillId="0" borderId="0" xfId="59" applyFont="1" applyAlignment="1">
      <alignment/>
      <protection/>
    </xf>
    <xf numFmtId="174" fontId="51" fillId="0" borderId="0" xfId="42" applyNumberFormat="1" applyFont="1" applyAlignment="1">
      <alignment/>
    </xf>
    <xf numFmtId="174" fontId="4" fillId="0" borderId="10" xfId="42" applyNumberFormat="1" applyFont="1" applyBorder="1" applyAlignment="1">
      <alignment/>
    </xf>
    <xf numFmtId="184" fontId="4" fillId="0" borderId="0" xfId="59" applyNumberFormat="1" applyFont="1">
      <alignment/>
      <protection/>
    </xf>
    <xf numFmtId="171" fontId="4" fillId="0" borderId="0" xfId="42" applyFont="1" applyAlignment="1">
      <alignment/>
    </xf>
    <xf numFmtId="171" fontId="4" fillId="0" borderId="0" xfId="59" applyNumberFormat="1" applyFont="1">
      <alignment/>
      <protection/>
    </xf>
    <xf numFmtId="174" fontId="4" fillId="0" borderId="0" xfId="59" applyNumberFormat="1" applyFont="1" applyAlignment="1">
      <alignment/>
      <protection/>
    </xf>
    <xf numFmtId="3" fontId="4" fillId="0" borderId="0" xfId="59" applyNumberFormat="1" applyFont="1" applyAlignment="1">
      <alignment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/>
    </xf>
    <xf numFmtId="0" fontId="4" fillId="0" borderId="10" xfId="59" applyFont="1" applyBorder="1" applyAlignment="1">
      <alignment/>
      <protection/>
    </xf>
    <xf numFmtId="0" fontId="4" fillId="0" borderId="10" xfId="59" applyFont="1" applyBorder="1">
      <alignment/>
      <protection/>
    </xf>
    <xf numFmtId="0" fontId="10" fillId="0" borderId="0" xfId="59" applyFont="1">
      <alignment/>
      <protection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4" fontId="7" fillId="0" borderId="11" xfId="59" applyNumberFormat="1" applyFont="1" applyBorder="1" applyAlignment="1">
      <alignment/>
      <protection/>
    </xf>
    <xf numFmtId="174" fontId="7" fillId="0" borderId="12" xfId="59" applyNumberFormat="1" applyFont="1" applyBorder="1" applyAlignment="1">
      <alignment/>
      <protection/>
    </xf>
    <xf numFmtId="0" fontId="12" fillId="0" borderId="0" xfId="0" applyFont="1" applyBorder="1" applyAlignment="1">
      <alignment/>
    </xf>
    <xf numFmtId="0" fontId="13" fillId="0" borderId="0" xfId="59" applyFont="1" applyBorder="1" applyAlignment="1">
      <alignment/>
      <protection/>
    </xf>
    <xf numFmtId="0" fontId="13" fillId="0" borderId="0" xfId="59" applyFont="1" applyBorder="1">
      <alignment/>
      <protection/>
    </xf>
    <xf numFmtId="0" fontId="13" fillId="0" borderId="0" xfId="59" applyFont="1">
      <alignment/>
      <protection/>
    </xf>
    <xf numFmtId="0" fontId="7" fillId="0" borderId="0" xfId="59" applyFont="1" applyAlignment="1">
      <alignment horizontal="right"/>
      <protection/>
    </xf>
    <xf numFmtId="0" fontId="12" fillId="0" borderId="0" xfId="0" applyFont="1" applyBorder="1" applyAlignment="1">
      <alignment/>
    </xf>
    <xf numFmtId="174" fontId="7" fillId="0" borderId="0" xfId="42" applyNumberFormat="1" applyFont="1" applyAlignment="1">
      <alignment/>
    </xf>
    <xf numFmtId="174" fontId="7" fillId="0" borderId="12" xfId="42" applyNumberFormat="1" applyFont="1" applyBorder="1" applyAlignment="1">
      <alignment/>
    </xf>
    <xf numFmtId="174" fontId="4" fillId="0" borderId="0" xfId="59" applyNumberFormat="1" applyFont="1" applyAlignment="1">
      <alignment/>
      <protection/>
    </xf>
    <xf numFmtId="0" fontId="7" fillId="0" borderId="0" xfId="0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5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8.421875" style="4" customWidth="1"/>
    <col min="2" max="2" width="40.00390625" style="9" bestFit="1" customWidth="1"/>
    <col min="3" max="3" width="7.7109375" style="4" customWidth="1"/>
    <col min="4" max="4" width="16.8515625" style="4" bestFit="1" customWidth="1"/>
    <col min="5" max="5" width="0" style="4" hidden="1" customWidth="1"/>
    <col min="6" max="7" width="14.00390625" style="4" hidden="1" customWidth="1"/>
    <col min="8" max="8" width="17.421875" style="4" hidden="1" customWidth="1"/>
    <col min="9" max="16384" width="9.140625" style="4" customWidth="1"/>
  </cols>
  <sheetData>
    <row r="1" ht="15">
      <c r="A1" s="5" t="s">
        <v>3</v>
      </c>
    </row>
    <row r="2" spans="1:4" ht="15">
      <c r="A2" s="49" t="s">
        <v>4</v>
      </c>
      <c r="B2" s="50"/>
      <c r="C2" s="51"/>
      <c r="D2" s="51"/>
    </row>
    <row r="3" spans="1:8" ht="15">
      <c r="A3" s="52" t="s">
        <v>5</v>
      </c>
      <c r="G3" s="23">
        <v>402571.3300000004</v>
      </c>
      <c r="H3" s="45">
        <f>G3*140.2</f>
        <v>56440500.46600006</v>
      </c>
    </row>
    <row r="4" spans="4:8" ht="15">
      <c r="D4" s="18"/>
      <c r="G4" s="23">
        <v>75077.22000000003</v>
      </c>
      <c r="H4" s="45">
        <f>G4*140.2</f>
        <v>10525826.244000003</v>
      </c>
    </row>
    <row r="5" spans="2:8" ht="15">
      <c r="B5" s="6" t="s">
        <v>6</v>
      </c>
      <c r="C5" s="10"/>
      <c r="D5" s="19">
        <v>41639</v>
      </c>
      <c r="G5" s="23">
        <v>3600000</v>
      </c>
      <c r="H5" s="45">
        <f>G5*140.2</f>
        <v>504719999.99999994</v>
      </c>
    </row>
    <row r="6" spans="2:8" ht="15">
      <c r="B6" s="53" t="s">
        <v>10</v>
      </c>
      <c r="C6" s="10"/>
      <c r="D6" s="19"/>
      <c r="G6" s="23"/>
      <c r="H6" s="45"/>
    </row>
    <row r="7" spans="1:6" ht="15">
      <c r="A7" s="2"/>
      <c r="B7" s="1" t="s">
        <v>7</v>
      </c>
      <c r="D7" s="23">
        <v>11011890</v>
      </c>
      <c r="F7" s="23"/>
    </row>
    <row r="8" spans="1:6" ht="15">
      <c r="A8" s="2"/>
      <c r="B8" s="1" t="s">
        <v>8</v>
      </c>
      <c r="D8" s="23">
        <v>504732000</v>
      </c>
      <c r="F8" s="23"/>
    </row>
    <row r="9" spans="1:4" ht="15">
      <c r="A9" s="2"/>
      <c r="B9" s="1" t="s">
        <v>9</v>
      </c>
      <c r="D9" s="42">
        <v>9609038</v>
      </c>
    </row>
    <row r="10" ht="15">
      <c r="D10" s="33">
        <f>SUM(D7:D9)</f>
        <v>525352928</v>
      </c>
    </row>
    <row r="11" spans="2:4" ht="15">
      <c r="B11" s="53" t="s">
        <v>11</v>
      </c>
      <c r="D11" s="33"/>
    </row>
    <row r="12" spans="2:4" ht="15">
      <c r="B12" s="7" t="s">
        <v>12</v>
      </c>
      <c r="D12" s="23">
        <v>8322464</v>
      </c>
    </row>
    <row r="13" spans="1:4" ht="15">
      <c r="A13" s="2"/>
      <c r="B13" s="1" t="s">
        <v>13</v>
      </c>
      <c r="D13" s="23">
        <v>3148009</v>
      </c>
    </row>
    <row r="14" spans="1:4" ht="15">
      <c r="A14" s="2"/>
      <c r="B14" s="1" t="s">
        <v>14</v>
      </c>
      <c r="D14" s="42">
        <v>630900</v>
      </c>
    </row>
    <row r="15" spans="2:4" ht="15">
      <c r="B15" s="6"/>
      <c r="D15" s="33">
        <f>SUM(D12:D14)</f>
        <v>12101373</v>
      </c>
    </row>
    <row r="16" spans="2:7" ht="15">
      <c r="B16" s="6"/>
      <c r="D16" s="33"/>
      <c r="F16" s="23">
        <v>83330</v>
      </c>
      <c r="G16" s="23">
        <f>F16*140</f>
        <v>11666200</v>
      </c>
    </row>
    <row r="17" spans="2:4" ht="15">
      <c r="B17" s="6" t="s">
        <v>15</v>
      </c>
      <c r="D17" s="33">
        <f>D15+D10</f>
        <v>537454301</v>
      </c>
    </row>
    <row r="18" spans="2:8" ht="15">
      <c r="B18" s="6"/>
      <c r="D18" s="33"/>
      <c r="G18" s="4" t="s">
        <v>2</v>
      </c>
      <c r="H18" s="23">
        <v>4000000</v>
      </c>
    </row>
    <row r="19" spans="2:4" ht="15">
      <c r="B19" s="54" t="s">
        <v>16</v>
      </c>
      <c r="D19" s="23"/>
    </row>
    <row r="20" spans="2:4" ht="15">
      <c r="B20" s="53" t="s">
        <v>17</v>
      </c>
      <c r="D20" s="23"/>
    </row>
    <row r="21" spans="2:4" ht="15">
      <c r="B21" s="1" t="s">
        <v>18</v>
      </c>
      <c r="D21" s="23">
        <v>2269568</v>
      </c>
    </row>
    <row r="22" spans="2:4" ht="15">
      <c r="B22" s="1" t="s">
        <v>19</v>
      </c>
      <c r="D22" s="42">
        <v>1100496</v>
      </c>
    </row>
    <row r="23" spans="2:4" ht="15">
      <c r="B23" s="6" t="s">
        <v>1</v>
      </c>
      <c r="D23" s="33">
        <f>SUM(D21:D22)</f>
        <v>3370064</v>
      </c>
    </row>
    <row r="24" spans="2:4" ht="15">
      <c r="B24" s="7"/>
      <c r="D24" s="23"/>
    </row>
    <row r="25" spans="2:4" ht="15">
      <c r="B25" s="6" t="s">
        <v>20</v>
      </c>
      <c r="D25" s="23"/>
    </row>
    <row r="26" spans="1:8" ht="15">
      <c r="A26" s="2"/>
      <c r="B26" s="1" t="s">
        <v>21</v>
      </c>
      <c r="D26" s="23">
        <v>560120000</v>
      </c>
      <c r="F26" s="23">
        <v>4000000</v>
      </c>
      <c r="G26" s="44">
        <v>140.03</v>
      </c>
      <c r="H26" s="43">
        <f>F26*G26</f>
        <v>560120000</v>
      </c>
    </row>
    <row r="27" spans="2:4" ht="15">
      <c r="B27" s="8" t="s">
        <v>22</v>
      </c>
      <c r="D27" s="42">
        <v>-26035763</v>
      </c>
    </row>
    <row r="28" spans="2:4" ht="15">
      <c r="B28" s="6" t="s">
        <v>23</v>
      </c>
      <c r="D28" s="33">
        <f>SUM(D26:D27)</f>
        <v>534084237</v>
      </c>
    </row>
    <row r="29" spans="2:4" ht="15">
      <c r="B29" s="6"/>
      <c r="D29" s="23"/>
    </row>
    <row r="30" spans="2:4" ht="15">
      <c r="B30" s="6" t="s">
        <v>24</v>
      </c>
      <c r="D30" s="33">
        <f>D23+D28</f>
        <v>537454301</v>
      </c>
    </row>
    <row r="32" spans="2:4" ht="15">
      <c r="B32" s="24"/>
      <c r="C32" s="25"/>
      <c r="D32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zoomScalePageLayoutView="0" workbookViewId="0" topLeftCell="A1">
      <selection activeCell="D7" sqref="D7:D9"/>
    </sheetView>
  </sheetViews>
  <sheetFormatPr defaultColWidth="9.140625" defaultRowHeight="12.75"/>
  <cols>
    <col min="1" max="1" width="4.8515625" style="9" customWidth="1"/>
    <col min="2" max="2" width="34.7109375" style="9" bestFit="1" customWidth="1"/>
    <col min="3" max="3" width="7.00390625" style="9" customWidth="1"/>
    <col min="4" max="4" width="30.8515625" style="9" bestFit="1" customWidth="1"/>
    <col min="5" max="16384" width="9.140625" style="9" customWidth="1"/>
  </cols>
  <sheetData>
    <row r="1" spans="1:2" s="4" customFormat="1" ht="15">
      <c r="A1" s="5" t="s">
        <v>3</v>
      </c>
      <c r="B1" s="9"/>
    </row>
    <row r="2" spans="1:5" s="4" customFormat="1" ht="15">
      <c r="A2" s="49" t="s">
        <v>40</v>
      </c>
      <c r="B2" s="50"/>
      <c r="C2" s="51"/>
      <c r="D2" s="51"/>
      <c r="E2" s="51"/>
    </row>
    <row r="3" spans="1:5" s="4" customFormat="1" ht="15">
      <c r="A3" s="57" t="s">
        <v>41</v>
      </c>
      <c r="B3" s="58"/>
      <c r="C3" s="59"/>
      <c r="D3" s="59"/>
      <c r="E3" s="60"/>
    </row>
    <row r="4" spans="1:8" s="4" customFormat="1" ht="15">
      <c r="A4" s="52" t="s">
        <v>5</v>
      </c>
      <c r="B4" s="9"/>
      <c r="G4" s="23"/>
      <c r="H4" s="45"/>
    </row>
    <row r="5" spans="1:8" s="4" customFormat="1" ht="15">
      <c r="A5" s="52"/>
      <c r="B5" s="9"/>
      <c r="G5" s="23"/>
      <c r="H5" s="45"/>
    </row>
    <row r="6" spans="1:8" s="4" customFormat="1" ht="15">
      <c r="A6" s="52"/>
      <c r="B6" s="9"/>
      <c r="G6" s="23"/>
      <c r="H6" s="45"/>
    </row>
    <row r="7" spans="1:4" ht="15">
      <c r="A7" s="8"/>
      <c r="B7" s="12"/>
      <c r="C7" s="4"/>
      <c r="D7" s="61" t="s">
        <v>29</v>
      </c>
    </row>
    <row r="8" ht="15">
      <c r="D8" s="61" t="s">
        <v>30</v>
      </c>
    </row>
    <row r="9" spans="3:4" ht="15">
      <c r="C9" s="10"/>
      <c r="D9" s="61" t="s">
        <v>31</v>
      </c>
    </row>
    <row r="10" spans="1:2" ht="15">
      <c r="A10" s="8"/>
      <c r="B10" s="6" t="s">
        <v>25</v>
      </c>
    </row>
    <row r="11" spans="1:4" ht="15">
      <c r="A11" s="8"/>
      <c r="B11" s="7" t="s">
        <v>26</v>
      </c>
      <c r="D11" s="29">
        <v>-2373616</v>
      </c>
    </row>
    <row r="12" spans="1:4" ht="15">
      <c r="A12" s="8"/>
      <c r="B12" s="7" t="s">
        <v>27</v>
      </c>
      <c r="D12" s="29">
        <v>-66612</v>
      </c>
    </row>
    <row r="13" spans="1:4" ht="15">
      <c r="A13" s="8"/>
      <c r="B13" s="7" t="s">
        <v>28</v>
      </c>
      <c r="D13" s="31">
        <v>-24290465</v>
      </c>
    </row>
    <row r="14" spans="1:4" ht="15">
      <c r="A14" s="8"/>
      <c r="B14" s="7"/>
      <c r="D14" s="30">
        <f>SUM(D11:D13)</f>
        <v>-26730693</v>
      </c>
    </row>
    <row r="15" spans="1:4" ht="15">
      <c r="A15" s="8"/>
      <c r="B15" s="6" t="s">
        <v>32</v>
      </c>
      <c r="D15" s="29"/>
    </row>
    <row r="16" spans="1:4" ht="15">
      <c r="A16" s="8"/>
      <c r="B16" s="8" t="s">
        <v>33</v>
      </c>
      <c r="D16" s="29">
        <v>6351</v>
      </c>
    </row>
    <row r="17" spans="1:4" ht="15">
      <c r="A17" s="8"/>
      <c r="B17" s="8" t="s">
        <v>34</v>
      </c>
      <c r="D17" s="31">
        <v>688579</v>
      </c>
    </row>
    <row r="18" spans="1:4" ht="15">
      <c r="A18" s="8"/>
      <c r="B18" s="8"/>
      <c r="D18" s="30">
        <f>SUM(D16:D17)</f>
        <v>694930</v>
      </c>
    </row>
    <row r="19" spans="1:4" ht="15">
      <c r="A19" s="8"/>
      <c r="B19" s="8"/>
      <c r="D19" s="30"/>
    </row>
    <row r="20" spans="1:4" ht="15">
      <c r="A20" s="8"/>
      <c r="B20" s="6" t="s">
        <v>35</v>
      </c>
      <c r="D20" s="32">
        <f>D18+D14</f>
        <v>-26035763</v>
      </c>
    </row>
    <row r="21" spans="1:2" ht="15">
      <c r="A21" s="8"/>
      <c r="B21" s="7"/>
    </row>
    <row r="22" spans="1:4" ht="15">
      <c r="A22" s="8"/>
      <c r="B22" s="7" t="s">
        <v>36</v>
      </c>
      <c r="D22" s="29">
        <v>0</v>
      </c>
    </row>
    <row r="23" spans="1:2" ht="15">
      <c r="A23" s="8"/>
      <c r="B23" s="6"/>
    </row>
    <row r="24" spans="1:4" ht="15">
      <c r="A24" s="8"/>
      <c r="B24" s="6" t="s">
        <v>37</v>
      </c>
      <c r="D24" s="55">
        <f>D20+D22</f>
        <v>-26035763</v>
      </c>
    </row>
    <row r="26" spans="2:4" ht="15">
      <c r="B26" s="9" t="s">
        <v>38</v>
      </c>
      <c r="D26" s="28">
        <v>0</v>
      </c>
    </row>
    <row r="28" spans="2:4" ht="15.75" thickBot="1">
      <c r="B28" s="27" t="s">
        <v>39</v>
      </c>
      <c r="D28" s="56">
        <f>D24+D26</f>
        <v>-26035763</v>
      </c>
    </row>
    <row r="29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zoomScalePageLayoutView="0" workbookViewId="0" topLeftCell="A2">
      <selection activeCell="B25" sqref="B25"/>
    </sheetView>
  </sheetViews>
  <sheetFormatPr defaultColWidth="9.140625" defaultRowHeight="12.75"/>
  <cols>
    <col min="1" max="1" width="9.140625" style="4" customWidth="1"/>
    <col min="2" max="2" width="38.421875" style="9" bestFit="1" customWidth="1"/>
    <col min="3" max="3" width="3.28125" style="4" customWidth="1"/>
    <col min="4" max="4" width="14.57421875" style="4" customWidth="1"/>
    <col min="5" max="5" width="1.8515625" style="4" customWidth="1"/>
    <col min="6" max="6" width="16.28125" style="4" customWidth="1"/>
    <col min="7" max="7" width="2.140625" style="4" customWidth="1"/>
    <col min="8" max="8" width="15.00390625" style="4" customWidth="1"/>
    <col min="9" max="16384" width="9.140625" style="4" customWidth="1"/>
  </cols>
  <sheetData>
    <row r="1" ht="15">
      <c r="A1" s="5" t="s">
        <v>3</v>
      </c>
    </row>
    <row r="2" spans="1:6" ht="15">
      <c r="A2" s="49" t="s">
        <v>42</v>
      </c>
      <c r="B2" s="50"/>
      <c r="C2" s="51"/>
      <c r="D2" s="51"/>
      <c r="E2" s="51"/>
      <c r="F2" s="51"/>
    </row>
    <row r="3" spans="1:5" ht="15">
      <c r="A3" s="62" t="s">
        <v>43</v>
      </c>
      <c r="B3" s="58"/>
      <c r="C3" s="59"/>
      <c r="D3" s="59"/>
      <c r="E3" s="60"/>
    </row>
    <row r="4" spans="1:8" ht="15">
      <c r="A4" s="52" t="s">
        <v>5</v>
      </c>
      <c r="G4" s="23"/>
      <c r="H4" s="45"/>
    </row>
    <row r="5" spans="1:2" ht="15">
      <c r="A5" s="11"/>
      <c r="B5" s="12"/>
    </row>
    <row r="6" spans="1:2" ht="15">
      <c r="A6" s="11"/>
      <c r="B6" s="13"/>
    </row>
    <row r="7" spans="1:8" ht="28.5">
      <c r="A7" s="11"/>
      <c r="B7" s="8"/>
      <c r="D7" s="20" t="s">
        <v>21</v>
      </c>
      <c r="E7" s="20"/>
      <c r="F7" s="20" t="s">
        <v>22</v>
      </c>
      <c r="G7" s="20"/>
      <c r="H7" s="20" t="s">
        <v>0</v>
      </c>
    </row>
    <row r="8" spans="1:8" ht="15">
      <c r="A8" s="11"/>
      <c r="B8" s="3" t="s">
        <v>44</v>
      </c>
      <c r="D8" s="23">
        <v>0</v>
      </c>
      <c r="E8" s="23"/>
      <c r="F8" s="23">
        <v>0</v>
      </c>
      <c r="G8" s="23"/>
      <c r="H8" s="23">
        <v>0</v>
      </c>
    </row>
    <row r="9" spans="1:8" ht="15">
      <c r="A9" s="11"/>
      <c r="B9" s="22"/>
      <c r="D9" s="23"/>
      <c r="E9" s="23"/>
      <c r="F9" s="23"/>
      <c r="G9" s="23"/>
      <c r="H9" s="23"/>
    </row>
    <row r="10" spans="1:8" ht="15">
      <c r="A10" s="11"/>
      <c r="B10" s="22" t="s">
        <v>45</v>
      </c>
      <c r="D10" s="23">
        <v>560120000</v>
      </c>
      <c r="E10" s="23"/>
      <c r="F10" s="23">
        <v>0</v>
      </c>
      <c r="G10" s="23"/>
      <c r="H10" s="63">
        <f>D10+F10</f>
        <v>560120000</v>
      </c>
    </row>
    <row r="11" spans="1:8" ht="15">
      <c r="A11" s="11"/>
      <c r="B11" s="22"/>
      <c r="D11" s="23"/>
      <c r="E11" s="23"/>
      <c r="F11" s="23"/>
      <c r="G11" s="23"/>
      <c r="H11" s="23"/>
    </row>
    <row r="12" spans="1:8" ht="15">
      <c r="A12" s="11"/>
      <c r="B12" s="22" t="s">
        <v>46</v>
      </c>
      <c r="D12" s="23">
        <v>0</v>
      </c>
      <c r="E12" s="23"/>
      <c r="F12" s="23">
        <v>-26035763</v>
      </c>
      <c r="G12" s="23"/>
      <c r="H12" s="63">
        <f>D12+F12</f>
        <v>-26035763</v>
      </c>
    </row>
    <row r="13" spans="1:8" ht="15">
      <c r="A13" s="11"/>
      <c r="B13" s="21"/>
      <c r="D13" s="23"/>
      <c r="E13" s="23"/>
      <c r="F13" s="23"/>
      <c r="G13" s="23"/>
      <c r="H13" s="23"/>
    </row>
    <row r="14" spans="1:8" ht="15.75" thickBot="1">
      <c r="A14" s="11"/>
      <c r="B14" s="21" t="s">
        <v>47</v>
      </c>
      <c r="D14" s="64">
        <f>D12+D10</f>
        <v>560120000</v>
      </c>
      <c r="E14" s="64"/>
      <c r="F14" s="64">
        <f>F12+F10</f>
        <v>-26035763</v>
      </c>
      <c r="G14" s="64"/>
      <c r="H14" s="64">
        <f>H12+H10</f>
        <v>534084237</v>
      </c>
    </row>
    <row r="15" spans="1:8" ht="15.75" thickTop="1">
      <c r="A15" s="11"/>
      <c r="H15" s="39"/>
    </row>
    <row r="16" ht="15">
      <c r="A16" s="11"/>
    </row>
    <row r="17" ht="15">
      <c r="A17" s="11"/>
    </row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>
      <c r="A23" s="11"/>
    </row>
    <row r="24" ht="15">
      <c r="A24" s="11"/>
    </row>
    <row r="25" ht="15">
      <c r="A25" s="11"/>
    </row>
    <row r="26" ht="15">
      <c r="A26" s="11"/>
    </row>
    <row r="27" ht="15">
      <c r="A27" s="11"/>
    </row>
    <row r="28" ht="15">
      <c r="A28" s="11"/>
    </row>
    <row r="29" ht="15">
      <c r="A29" s="11"/>
    </row>
    <row r="30" ht="15">
      <c r="A30" s="11"/>
    </row>
    <row r="31" ht="15">
      <c r="A31" s="11"/>
    </row>
    <row r="32" ht="15">
      <c r="A32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4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8515625" style="9" customWidth="1"/>
    <col min="2" max="2" width="59.28125" style="9" bestFit="1" customWidth="1"/>
    <col min="3" max="3" width="6.57421875" style="9" customWidth="1"/>
    <col min="4" max="4" width="30.8515625" style="9" bestFit="1" customWidth="1"/>
    <col min="5" max="5" width="14.00390625" style="9" bestFit="1" customWidth="1"/>
    <col min="6" max="6" width="11.00390625" style="9" bestFit="1" customWidth="1"/>
    <col min="7" max="16384" width="9.140625" style="9" customWidth="1"/>
  </cols>
  <sheetData>
    <row r="1" spans="1:2" s="4" customFormat="1" ht="15">
      <c r="A1" s="5" t="s">
        <v>3</v>
      </c>
      <c r="B1" s="9"/>
    </row>
    <row r="2" spans="1:6" s="4" customFormat="1" ht="15">
      <c r="A2" s="49" t="s">
        <v>48</v>
      </c>
      <c r="B2" s="50"/>
      <c r="C2" s="51"/>
      <c r="D2" s="51"/>
      <c r="E2" s="51"/>
      <c r="F2" s="51"/>
    </row>
    <row r="3" spans="1:5" s="4" customFormat="1" ht="15">
      <c r="A3" s="62" t="s">
        <v>43</v>
      </c>
      <c r="B3" s="58"/>
      <c r="C3" s="59"/>
      <c r="D3" s="59"/>
      <c r="E3" s="60"/>
    </row>
    <row r="4" spans="1:8" s="4" customFormat="1" ht="15">
      <c r="A4" s="52" t="s">
        <v>5</v>
      </c>
      <c r="B4" s="9"/>
      <c r="G4" s="23"/>
      <c r="H4" s="45"/>
    </row>
    <row r="5" spans="1:8" s="4" customFormat="1" ht="15">
      <c r="A5" s="52"/>
      <c r="B5" s="9"/>
      <c r="C5" s="17"/>
      <c r="D5" s="61" t="s">
        <v>29</v>
      </c>
      <c r="G5" s="23"/>
      <c r="H5" s="45"/>
    </row>
    <row r="6" spans="1:4" ht="15">
      <c r="A6" s="8"/>
      <c r="B6" s="12"/>
      <c r="D6" s="61" t="s">
        <v>30</v>
      </c>
    </row>
    <row r="7" spans="1:4" ht="15">
      <c r="A7" s="14"/>
      <c r="D7" s="61" t="s">
        <v>31</v>
      </c>
    </row>
    <row r="8" spans="1:2" ht="15">
      <c r="A8" s="14"/>
      <c r="B8" s="34" t="s">
        <v>49</v>
      </c>
    </row>
    <row r="9" spans="1:4" ht="15">
      <c r="A9" s="14"/>
      <c r="B9" s="14" t="s">
        <v>35</v>
      </c>
      <c r="D9" s="29">
        <v>-26035763</v>
      </c>
    </row>
    <row r="10" spans="1:4" ht="15">
      <c r="A10" s="14"/>
      <c r="B10" s="15" t="s">
        <v>50</v>
      </c>
      <c r="D10" s="29"/>
    </row>
    <row r="11" spans="1:4" ht="15">
      <c r="A11" s="14"/>
      <c r="B11" s="14" t="s">
        <v>51</v>
      </c>
      <c r="D11" s="29">
        <v>66612</v>
      </c>
    </row>
    <row r="12" spans="1:4" ht="15">
      <c r="A12" s="14"/>
      <c r="B12" s="14" t="s">
        <v>52</v>
      </c>
      <c r="D12" s="29">
        <v>3889444</v>
      </c>
    </row>
    <row r="13" spans="1:4" ht="15">
      <c r="A13" s="14"/>
      <c r="B13" s="14" t="s">
        <v>53</v>
      </c>
      <c r="D13" s="31">
        <v>25668.841875626604</v>
      </c>
    </row>
    <row r="14" spans="1:4" ht="15">
      <c r="A14" s="14"/>
      <c r="B14" s="35" t="s">
        <v>54</v>
      </c>
      <c r="D14" s="32">
        <f>SUM(D9:D13)</f>
        <v>-22054038.158124372</v>
      </c>
    </row>
    <row r="15" spans="1:2" ht="15">
      <c r="A15" s="14"/>
      <c r="B15" s="16"/>
    </row>
    <row r="16" spans="1:2" ht="15">
      <c r="A16" s="14"/>
      <c r="B16" s="15" t="s">
        <v>55</v>
      </c>
    </row>
    <row r="17" spans="1:4" ht="15">
      <c r="A17" s="14"/>
      <c r="B17" s="14" t="s">
        <v>56</v>
      </c>
      <c r="D17" s="29">
        <v>-504732000</v>
      </c>
    </row>
    <row r="18" spans="1:4" ht="15">
      <c r="A18" s="14"/>
      <c r="B18" s="14" t="s">
        <v>58</v>
      </c>
      <c r="D18" s="29">
        <v>-14129382</v>
      </c>
    </row>
    <row r="19" spans="1:5" ht="15">
      <c r="A19" s="14"/>
      <c r="B19" s="14" t="s">
        <v>57</v>
      </c>
      <c r="D19" s="29">
        <v>1041235.2141243826</v>
      </c>
      <c r="E19" s="40"/>
    </row>
    <row r="20" spans="1:4" ht="15">
      <c r="A20" s="14"/>
      <c r="B20" s="14" t="s">
        <v>59</v>
      </c>
      <c r="D20" s="31">
        <v>2269568</v>
      </c>
    </row>
    <row r="21" spans="1:4" ht="15">
      <c r="A21" s="14"/>
      <c r="B21" s="17" t="s">
        <v>60</v>
      </c>
      <c r="D21" s="32">
        <f>SUM(D14:D20)</f>
        <v>-537604616.944</v>
      </c>
    </row>
    <row r="22" ht="15">
      <c r="A22" s="14"/>
    </row>
    <row r="23" spans="1:2" ht="15">
      <c r="A23" s="14"/>
      <c r="B23" s="34" t="s">
        <v>61</v>
      </c>
    </row>
    <row r="24" spans="1:4" ht="15">
      <c r="A24" s="14"/>
      <c r="B24" s="14" t="s">
        <v>62</v>
      </c>
      <c r="D24" s="29">
        <v>-8389076</v>
      </c>
    </row>
    <row r="25" spans="1:4" ht="15">
      <c r="A25" s="14"/>
      <c r="B25" s="14" t="s">
        <v>63</v>
      </c>
      <c r="D25" s="31">
        <v>-3148009</v>
      </c>
    </row>
    <row r="26" spans="1:6" ht="15">
      <c r="A26" s="14"/>
      <c r="B26" s="17" t="s">
        <v>64</v>
      </c>
      <c r="D26" s="32">
        <f>SUM(D24:D25)</f>
        <v>-11537085</v>
      </c>
      <c r="E26" s="29"/>
      <c r="F26" s="46"/>
    </row>
    <row r="27" spans="1:2" ht="15">
      <c r="A27" s="14"/>
      <c r="B27" s="17"/>
    </row>
    <row r="28" spans="1:2" ht="15">
      <c r="A28" s="14"/>
      <c r="B28" s="34" t="s">
        <v>65</v>
      </c>
    </row>
    <row r="29" spans="1:4" ht="15">
      <c r="A29" s="14"/>
      <c r="B29" s="14" t="s">
        <v>66</v>
      </c>
      <c r="D29" s="31">
        <v>560120000</v>
      </c>
    </row>
    <row r="30" spans="1:4" ht="15">
      <c r="A30" s="14"/>
      <c r="B30" s="17" t="s">
        <v>67</v>
      </c>
      <c r="D30" s="32">
        <f>SUM(D29)</f>
        <v>560120000</v>
      </c>
    </row>
    <row r="31" spans="1:2" ht="15">
      <c r="A31" s="14"/>
      <c r="B31" s="17"/>
    </row>
    <row r="32" spans="1:4" ht="15">
      <c r="A32" s="14"/>
      <c r="B32" s="17" t="s">
        <v>68</v>
      </c>
      <c r="D32" s="32">
        <f>D30+D26+D21</f>
        <v>10978298.055999994</v>
      </c>
    </row>
    <row r="33" spans="1:4" ht="15">
      <c r="A33" s="14"/>
      <c r="B33" s="15" t="s">
        <v>69</v>
      </c>
      <c r="C33" s="40"/>
      <c r="D33" s="65">
        <v>33591.94399999082</v>
      </c>
    </row>
    <row r="34" spans="1:4" ht="15">
      <c r="A34" s="14"/>
      <c r="B34" s="66" t="s">
        <v>70</v>
      </c>
      <c r="D34" s="31">
        <v>0</v>
      </c>
    </row>
    <row r="35" spans="1:4" ht="15">
      <c r="A35" s="14"/>
      <c r="B35" s="66" t="s">
        <v>71</v>
      </c>
      <c r="D35" s="37">
        <f>SUM(D32:D34)</f>
        <v>11011889.999999985</v>
      </c>
    </row>
    <row r="36" ht="15">
      <c r="D36" s="41"/>
    </row>
    <row r="37" ht="15">
      <c r="D37" s="36"/>
    </row>
    <row r="38" ht="15">
      <c r="D38" s="38"/>
    </row>
    <row r="39" ht="15">
      <c r="D39" s="47"/>
    </row>
    <row r="40" ht="15">
      <c r="D40" s="48"/>
    </row>
    <row r="41" ht="15">
      <c r="D41" s="48"/>
    </row>
    <row r="42" ht="15">
      <c r="D42" s="4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Leka, Atila (AL - Tirana)</dc:creator>
  <cp:keywords/>
  <dc:description/>
  <cp:lastModifiedBy>user2</cp:lastModifiedBy>
  <cp:lastPrinted>2014-07-17T09:35:53Z</cp:lastPrinted>
  <dcterms:created xsi:type="dcterms:W3CDTF">2014-03-14T12:10:10Z</dcterms:created>
  <dcterms:modified xsi:type="dcterms:W3CDTF">2014-07-17T09:36:06Z</dcterms:modified>
  <cp:category/>
  <cp:version/>
  <cp:contentType/>
  <cp:contentStatus/>
</cp:coreProperties>
</file>