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9" i="18" l="1"/>
  <c r="B19" i="18"/>
  <c r="D10" i="18"/>
  <c r="B1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<sst xmlns="http://schemas.openxmlformats.org/spreadsheetml/2006/main" count="413" uniqueCount="267">
  <si>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</si>
  <si>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</si>
  <si>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</si>
  <si>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</si>
  <si>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</si>
  <si>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</si>
  <si>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</si>
  <si>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</si>
  <si>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</si>
  <si>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</si>
  <si>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</si>
  <si>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</si>
  <si>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</si>
  <si>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</si>
  <si>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</si>
  <si>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</si>
  <si>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</si>
  <si>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</si>
  <si>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</si>
  <si>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</si>
  <si>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</si>
  <si>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</si>
  <si>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</si>
  <si>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</si>
  <si>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</si>
  <si>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</si>
  <si>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</si>
  <si>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</si>
  <si>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</si>
  <si>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</si>
  <si>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</si>
  <si>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</si>
  <si>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</si>
  <si>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</si>
  <si>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</si>
  <si>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</si>
  <si>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</si>
  <si>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</si>
  <si>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</si>
  <si>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</si>
  <si>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</si>
  <si>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</si>
  <si>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</si>
  <si>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</si>
  <si>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</si>
  <si>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</si>
  <si>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</si>
  <si>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</si>
  <si>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</si>
  <si>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</si>
  <si>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</si>
  <si>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</si>
  <si>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</si>
  <si>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</si>
  <si>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</si>
  <si>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</si>
  <si>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</si>
  <si>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</si>
  <si>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</si>
  <si>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</si>
  <si>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</si>
  <si>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</si>
  <si>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</si>
  <si>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</si>
  <si>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</si>
  <si>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</si>
  <si>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</si>
  <si>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</si>
  <si>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</si>
  <si>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</si>
  <si>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</si>
  <si>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</si>
  <si>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</si>
  <si>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</si>
  <si>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</si>
  <si>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</si>
  <si>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</si>
  <si>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</si>
  <si>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</si>
  <si>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</si>
  <si>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</si>
  <si>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</si>
  <si>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</si>
  <si>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</si>
  <si>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</si>
  <si>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</si>
  <si>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</si>
  <si>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</si>
  <si>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</si>
  <si>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</si>
  <si>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</si>
  <si>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</si>
  <si>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</si>
  <si>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</si>
  <si>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</si>
  <si>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</si>
  <si>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</si>
  <si>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</si>
  <si>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</si>
  <si>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</si>
  <si>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</si>
  <si>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</si>
  <si>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</si>
  <si>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</si>
  <si>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</si>
  <si>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</si>
  <si>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</si>
  <si>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</si>
  <si>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</si>
  <si>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</si>
  <si>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</si>
  <si>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</si>
  <si>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</si>
  <si>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</si>
  <si>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</si>
  <si>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</si>
  <si>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</si>
  <si>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</si>
  <si>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</si>
  <si>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</si>
  <si>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</si>
  <si>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</si>
  <si>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</si>
  <si>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</si>
  <si>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</si>
  <si>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</si>
  <si>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</si>
  <si>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</si>
  <si>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</si>
  <si>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</si>
  <si>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</si>
  <si>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</si>
  <si>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</si>
  <si>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</si>
  <si>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</si>
  <si>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</si>
  <si>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</si>
  <si>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</si>
  <si>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</si>
  <si>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</si>
  <si>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</si>
  <si>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</si>
  <si>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</si>
  <si>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</si>
  <si>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</si>
  <si>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</si>
  <si>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</si>
  <si>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</si>
  <si>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</si>
  <si>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</si>
  <si>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</si>
  <si>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</si>
  <si>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</si>
  <si>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</si>
  <si>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</si>
  <si>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</si>
  <si>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</si>
  <si>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</si>
  <si>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</si>
  <si>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</si>
  <si>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</si>
  <si>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</si>
  <si>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</si>
  <si>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</si>
  <si>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</si>
  <si>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</si>
  <si>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</si>
  <si>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</si>
  <si>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</si>
  <si>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</si>
  <si>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</si>
  <si>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</si>
  <si>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</si>
  <si>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</si>
  <si>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</si>
  <si>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</si>
  <si>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</si>
  <si>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</si>
  <si>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</si>
  <si>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</si>
  <si>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</si>
  <si>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</si>
  <si>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</si>
  <si>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</si>
  <si>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</si>
  <si>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</si>
  <si>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</si>
  <si>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</si>
  <si>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</si>
  <si>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</si>
  <si>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</si>
  <si>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</si>
  <si>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</si>
  <si>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</si>
  <si>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</si>
  <si>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</si>
  <si>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</si>
  <si>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</si>
  <si>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</si>
  <si>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</si>
  <si>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</si>
  <si>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</si>
  <si>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</si>
  <si>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</si>
  <si>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</si>
  <si>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</si>
  <si>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</si>
  <si>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</si>
  <si>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</si>
  <si>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</si>
  <si>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</si>
  <si>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</si>
  <si>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</si>
  <si>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</si>
  <si>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</si>
  <si>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</si>
  <si>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</si>
  <si>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</si>
  <si>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</si>
  <si>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</si>
  <si>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</si>
  <si>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</si>
  <si>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</si>
  <si>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</si>
  <si>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</si>
  <si>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</si>
  <si>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</si>
  <si>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</si>
  <si>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</si>
  <si>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</si>
  <si>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</si>
  <si>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</si>
  <si>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</si>
  <si>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</si>
  <si>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</si>
  <si>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</si>
  <si>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</si>
  <si>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</si>
  <si>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</si>
  <si>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</si>
  <si>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</si>
  <si>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</si>
  <si>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</si>
  <si>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</si>
  <si>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</si>
  <si>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</si>
  <si>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</si>
  <si>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</si>
  <si>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</si>
  <si>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</si>
  <si>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</si>
  <si>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</si>
  <si>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</si>
  <si>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</si>
  <si>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</si>
  <si>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</si>
  <si>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</si>
  <si>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</si>
  <si>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</si>
  <si>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</si>
  <si>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</si>
  <si>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</si>
  <si>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</si>
  <si>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</si>
  <si>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Amortizim premium leter me  vlere</t>
  </si>
  <si>
    <t>K52311009R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</si>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</sst>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J12" sqref="J1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224</v>
      </c>
    </row>
    <row r="3" spans="1:6">
      <c r="A3" s="42" t="s">
        <v>265</v>
      </c>
    </row>
    <row r="4" spans="1:6">
      <c r="A4" s="42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f>14230082+13622946+1040944+4917+928881</f>
        <v>29827770</v>
      </c>
      <c r="C10" s="44"/>
      <c r="D10" s="50">
        <f>8711196+4866762+483741+743845+453665+3558639</f>
        <v>18817848</v>
      </c>
      <c r="E10" s="43"/>
      <c r="F10" s="63"/>
    </row>
    <row r="11" spans="1:6">
      <c r="A11" s="49" t="s">
        <v>259</v>
      </c>
      <c r="B11" s="50"/>
      <c r="C11" s="44"/>
      <c r="D11" s="50"/>
      <c r="E11" s="43"/>
      <c r="F11" s="63"/>
    </row>
    <row r="12" spans="1:6">
      <c r="A12" s="49" t="s">
        <v>260</v>
      </c>
      <c r="B12" s="50"/>
      <c r="C12" s="44"/>
      <c r="D12" s="50"/>
      <c r="E12" s="43"/>
      <c r="F12" s="63"/>
    </row>
    <row r="13" spans="1:6">
      <c r="A13" s="49" t="s">
        <v>261</v>
      </c>
      <c r="B13" s="50"/>
      <c r="C13" s="44"/>
      <c r="D13" s="50"/>
      <c r="E13" s="43"/>
      <c r="F13" s="63"/>
    </row>
    <row r="14" spans="1:6">
      <c r="A14" s="49" t="s">
        <v>262</v>
      </c>
      <c r="B14" s="50">
        <v>4384515</v>
      </c>
      <c r="C14" s="44"/>
      <c r="D14" s="50"/>
      <c r="E14" s="43"/>
      <c r="F14" s="63"/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f>-2005600</f>
        <v>-2005600</v>
      </c>
      <c r="C19" s="44"/>
      <c r="D19" s="50">
        <f>-2452944</f>
        <v>-2452944</v>
      </c>
      <c r="E19" s="43"/>
      <c r="F19" s="36"/>
    </row>
    <row r="20" spans="1:6">
      <c r="A20" s="52" t="s">
        <v>231</v>
      </c>
      <c r="B20" s="50">
        <v>-18849325</v>
      </c>
      <c r="C20" s="44"/>
      <c r="D20" s="50">
        <v>-15461981</v>
      </c>
      <c r="E20" s="43"/>
      <c r="F20" s="36"/>
    </row>
    <row r="21" spans="1:6">
      <c r="A21" s="52" t="s">
        <v>232</v>
      </c>
      <c r="B21" s="50">
        <v>-9030212</v>
      </c>
      <c r="C21" s="44"/>
      <c r="D21" s="50">
        <v>-6740149</v>
      </c>
      <c r="E21" s="43"/>
      <c r="F21" s="36"/>
    </row>
    <row r="22" spans="1:6">
      <c r="A22" s="52" t="s">
        <v>233</v>
      </c>
      <c r="B22" s="50">
        <v>24397</v>
      </c>
      <c r="C22" s="44"/>
      <c r="D22" s="50">
        <v>-1117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5" t="s">
        <v>264</v>
      </c>
      <c r="B27" s="50"/>
      <c r="C27" s="44"/>
      <c r="D27" s="50">
        <v>-13178</v>
      </c>
      <c r="E27" s="43"/>
      <c r="F27" s="36"/>
    </row>
    <row r="28" spans="1:6" ht="15" customHeight="1">
      <c r="A28" s="53" t="s">
        <v>217</v>
      </c>
      <c r="B28" s="57">
        <f>SUM(B10:B22,B24:B27)</f>
        <v>4351545</v>
      </c>
      <c r="C28" s="44"/>
      <c r="D28" s="57">
        <f>SUM(D10:D22,D24:D27)</f>
        <v>-5851521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4351545</v>
      </c>
      <c r="C30" s="45"/>
      <c r="D30" s="57">
        <f>SUM(D28:D29)</f>
        <v>-5851521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4351545</v>
      </c>
      <c r="C35" s="48"/>
      <c r="D35" s="58">
        <f>D30+D33</f>
        <v>-5851521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4351545</v>
      </c>
      <c r="D50" s="59">
        <f>D35</f>
        <v>-5851521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4351545</v>
      </c>
      <c r="D71" s="60">
        <f>D69+D50</f>
        <v>-5851521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Armira Citozi</cp:lastModifiedBy>
  <cp:lastPrinted>2016-10-03T09:59:38Z</cp:lastPrinted>
  <dcterms:created xsi:type="dcterms:W3CDTF">2012-01-19T09:31:29Z</dcterms:created>
  <dcterms:modified xsi:type="dcterms:W3CDTF">2019-07-16T13:40:29Z</dcterms:modified>
</cp:coreProperties>
</file>