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eu\share\FIN_SHARE\FINANCA_ARKIVE\Eurosig_2020\Bilance 2020\PF 2020 ne tatime\QKB 2021\31 korrik 2021\2021\"/>
    </mc:Choice>
  </mc:AlternateContent>
  <xr:revisionPtr revIDLastSave="0" documentId="13_ncr:1_{53492914-F146-4450-AB42-C85327494F8C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6" i="26" l="1"/>
  <c r="B29" i="26" l="1"/>
  <c r="D33" i="26"/>
  <c r="B33" i="26"/>
  <c r="D29" i="26"/>
  <c r="D22" i="26"/>
  <c r="B22" i="26"/>
  <c r="D71" i="26"/>
  <c r="B71" i="26"/>
  <c r="D63" i="26"/>
  <c r="B63" i="26"/>
  <c r="D10" i="26"/>
  <c r="D13" i="26" s="1"/>
  <c r="D18" i="26" s="1"/>
  <c r="B10" i="26"/>
  <c r="B13" i="26" s="1"/>
  <c r="B18" i="26" s="1"/>
  <c r="B35" i="26" l="1"/>
  <c r="B37" i="26" s="1"/>
  <c r="B53" i="26" s="1"/>
  <c r="D37" i="26"/>
  <c r="D53" i="26" s="1"/>
  <c r="D75" i="26" s="1"/>
  <c r="D73" i="26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<sst xmlns="http://schemas.openxmlformats.org/spreadsheetml/2006/main" count="417" uniqueCount="268">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</sst>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6" fillId="34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activeCell="B8" sqref="B8:B76"/>
    </sheetView>
  </sheetViews>
  <sheetFormatPr defaultRowHeight="15"/>
  <cols>
    <col min="1" max="1" width="110.5703125" style="36" customWidth="1"/>
    <col min="2" max="2" width="20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2035701962</v>
      </c>
      <c r="C8" s="44"/>
      <c r="D8" s="49">
        <v>2309974074</v>
      </c>
      <c r="E8" s="43"/>
      <c r="F8" s="36"/>
    </row>
    <row r="9" spans="1:6">
      <c r="A9" s="51" t="s">
        <v>252</v>
      </c>
      <c r="B9" s="49">
        <v>-116318087</v>
      </c>
      <c r="C9" s="44"/>
      <c r="D9" s="49">
        <v>-150005123</v>
      </c>
      <c r="E9" s="43"/>
      <c r="F9" s="36"/>
    </row>
    <row r="10" spans="1:6">
      <c r="A10" s="52" t="s">
        <v>253</v>
      </c>
      <c r="B10" s="60">
        <f>SUM(B8:B9)</f>
        <v>1919383875</v>
      </c>
      <c r="C10" s="52"/>
      <c r="D10" s="60">
        <f>SUM(D8:D9)</f>
        <v>2159968951</v>
      </c>
      <c r="E10" s="43"/>
      <c r="F10" s="36"/>
    </row>
    <row r="11" spans="1:6">
      <c r="A11" s="51" t="s">
        <v>254</v>
      </c>
      <c r="B11" s="49">
        <v>38548790</v>
      </c>
      <c r="C11" s="44"/>
      <c r="D11" s="49">
        <v>-50246639</v>
      </c>
      <c r="E11" s="43"/>
      <c r="F11" s="36"/>
    </row>
    <row r="12" spans="1:6">
      <c r="A12" s="51" t="s">
        <v>255</v>
      </c>
      <c r="B12" s="49">
        <v>-28142326</v>
      </c>
      <c r="C12" s="44"/>
      <c r="D12" s="49">
        <v>13438021.699999999</v>
      </c>
      <c r="E12" s="43"/>
      <c r="F12" s="36"/>
    </row>
    <row r="13" spans="1:6">
      <c r="A13" s="52" t="s">
        <v>256</v>
      </c>
      <c r="B13" s="60">
        <f>SUM(B10:B12)</f>
        <v>1929790339</v>
      </c>
      <c r="C13" s="52"/>
      <c r="D13" s="60">
        <f>SUM(D10:D12)</f>
        <v>2123160333.7</v>
      </c>
      <c r="E13" s="43"/>
      <c r="F13" s="36"/>
    </row>
    <row r="14" spans="1:6">
      <c r="A14" s="51" t="s">
        <v>243</v>
      </c>
      <c r="B14" s="49"/>
      <c r="C14" s="44"/>
      <c r="D14" s="49"/>
      <c r="E14" s="43"/>
      <c r="F14" s="36"/>
    </row>
    <row r="15" spans="1:6">
      <c r="A15" s="51" t="s">
        <v>244</v>
      </c>
      <c r="B15" s="49"/>
      <c r="C15" s="44"/>
      <c r="D15" s="49"/>
      <c r="E15" s="43"/>
      <c r="F15" s="36"/>
    </row>
    <row r="16" spans="1:6">
      <c r="A16" s="51" t="s">
        <v>245</v>
      </c>
      <c r="B16" s="49"/>
      <c r="C16" s="44"/>
      <c r="D16" s="49"/>
      <c r="E16" s="43"/>
      <c r="F16" s="36"/>
    </row>
    <row r="17" spans="1:6">
      <c r="A17" s="61" t="s">
        <v>213</v>
      </c>
      <c r="B17" s="49">
        <v>14319555</v>
      </c>
      <c r="C17" s="44"/>
      <c r="D17" s="49">
        <v>33117255.190000001</v>
      </c>
      <c r="E17" s="43"/>
      <c r="F17" s="36"/>
    </row>
    <row r="18" spans="1:6">
      <c r="A18" s="52" t="s">
        <v>257</v>
      </c>
      <c r="B18" s="60">
        <f>SUM(B13:B17)</f>
        <v>1944109894</v>
      </c>
      <c r="C18" s="52"/>
      <c r="D18" s="60">
        <f>SUM(D13:D17)</f>
        <v>2156277588.8899999</v>
      </c>
      <c r="E18" s="43"/>
      <c r="F18" s="36"/>
    </row>
    <row r="19" spans="1:6">
      <c r="A19" s="63" t="s">
        <v>263</v>
      </c>
      <c r="B19" s="49">
        <v>-574900595</v>
      </c>
      <c r="C19" s="52"/>
      <c r="D19" s="49">
        <v>-509096484</v>
      </c>
      <c r="E19" s="43"/>
      <c r="F19" s="36"/>
    </row>
    <row r="20" spans="1:6">
      <c r="A20" s="63" t="s">
        <v>264</v>
      </c>
      <c r="B20" s="49">
        <v>94855062</v>
      </c>
      <c r="C20" s="52"/>
      <c r="D20" s="49">
        <v>-184199067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258</v>
      </c>
      <c r="B22" s="60">
        <f>SUM(B19:B21)</f>
        <v>-480045533</v>
      </c>
      <c r="C22" s="52"/>
      <c r="D22" s="60">
        <f>SUM(D19:D21)</f>
        <v>-693295551</v>
      </c>
      <c r="E22" s="43"/>
      <c r="F22" s="36"/>
    </row>
    <row r="23" spans="1:6">
      <c r="A23" s="51" t="s">
        <v>259</v>
      </c>
      <c r="B23" s="49">
        <v>-794520623</v>
      </c>
      <c r="C23" s="44"/>
      <c r="D23" s="49">
        <v>-771869358</v>
      </c>
      <c r="E23" s="43"/>
      <c r="F23" s="36"/>
    </row>
    <row r="24" spans="1:6">
      <c r="A24" s="51" t="s">
        <v>246</v>
      </c>
      <c r="B24" s="49"/>
      <c r="C24" s="44"/>
      <c r="D24" s="49"/>
      <c r="E24" s="43"/>
      <c r="F24" s="36"/>
    </row>
    <row r="25" spans="1:6">
      <c r="A25" s="51" t="s">
        <v>261</v>
      </c>
      <c r="B25" s="49">
        <v>-354639491</v>
      </c>
      <c r="C25" s="44"/>
      <c r="D25" s="49">
        <v>-377450082.76999998</v>
      </c>
      <c r="E25" s="43"/>
      <c r="F25" s="36"/>
    </row>
    <row r="26" spans="1:6">
      <c r="A26" s="51" t="s">
        <v>247</v>
      </c>
      <c r="B26" s="49">
        <v>-68774800</v>
      </c>
      <c r="C26" s="44"/>
      <c r="D26" s="49">
        <v>-67485685.879999995</v>
      </c>
      <c r="E26" s="43"/>
      <c r="F26" s="36"/>
    </row>
    <row r="27" spans="1:6">
      <c r="A27" s="51" t="s">
        <v>225</v>
      </c>
      <c r="B27" s="49">
        <v>-109841588</v>
      </c>
      <c r="C27" s="44"/>
      <c r="D27" s="49">
        <v>-80036487.810000002</v>
      </c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267</v>
      </c>
      <c r="B29" s="60">
        <f>SUM(B23:B28)</f>
        <v>-1327776502</v>
      </c>
      <c r="C29" s="51"/>
      <c r="D29" s="60">
        <f>SUM(D23:D28)</f>
        <v>-1296841614.46</v>
      </c>
      <c r="E29" s="43"/>
      <c r="F29" s="36"/>
    </row>
    <row r="30" spans="1:6">
      <c r="A30" s="51" t="s">
        <v>265</v>
      </c>
      <c r="B30" s="49">
        <v>-97453172</v>
      </c>
      <c r="C30" s="44"/>
      <c r="D30" s="49">
        <v>3726662.9000000008</v>
      </c>
      <c r="E30" s="43"/>
      <c r="F30" s="36"/>
    </row>
    <row r="31" spans="1:6">
      <c r="A31" s="51" t="s">
        <v>266</v>
      </c>
      <c r="B31" s="49"/>
      <c r="C31" s="44"/>
      <c r="D31" s="49"/>
      <c r="E31" s="43"/>
      <c r="F31" s="36"/>
    </row>
    <row r="32" spans="1:6">
      <c r="A32" s="51" t="s">
        <v>260</v>
      </c>
      <c r="B32" s="49">
        <v>8477292</v>
      </c>
      <c r="C32" s="44"/>
      <c r="D32" s="49">
        <v>-2734158</v>
      </c>
      <c r="E32" s="43"/>
      <c r="F32" s="36"/>
    </row>
    <row r="33" spans="1:6">
      <c r="A33" s="52" t="s">
        <v>249</v>
      </c>
      <c r="B33" s="60">
        <f>SUM(B30:B32)</f>
        <v>-88975880</v>
      </c>
      <c r="C33" s="51"/>
      <c r="D33" s="60">
        <f>SUM(D30:D32)</f>
        <v>992504.90000000084</v>
      </c>
      <c r="E33" s="43"/>
      <c r="F33" s="36"/>
    </row>
    <row r="34" spans="1:6">
      <c r="A34" s="52"/>
      <c r="B34" s="62">
        <v>88975880</v>
      </c>
      <c r="C34" s="51"/>
      <c r="D34" s="62">
        <v>-992504.90000000084</v>
      </c>
      <c r="E34" s="43"/>
      <c r="F34" s="36"/>
    </row>
    <row r="35" spans="1:6">
      <c r="A35" s="52" t="s">
        <v>214</v>
      </c>
      <c r="B35" s="66">
        <f>B33+B29+B22+B18</f>
        <v>47311979</v>
      </c>
      <c r="C35" s="51"/>
      <c r="D35" s="62">
        <v>167132928.32999992</v>
      </c>
      <c r="E35" s="43"/>
      <c r="F35" s="36"/>
    </row>
    <row r="36" spans="1:6">
      <c r="A36" s="51" t="s">
        <v>26</v>
      </c>
      <c r="B36" s="49">
        <f>-12260323</f>
        <v>-12260323</v>
      </c>
      <c r="C36" s="44"/>
      <c r="D36" s="49">
        <v>-33398005.111500021</v>
      </c>
      <c r="E36" s="43"/>
      <c r="F36" s="36"/>
    </row>
    <row r="37" spans="1:6" ht="15" customHeight="1" thickBot="1">
      <c r="A37" s="52" t="s">
        <v>250</v>
      </c>
      <c r="B37" s="56">
        <f>SUM(B33:B36)</f>
        <v>35051656</v>
      </c>
      <c r="C37" s="44"/>
      <c r="D37" s="56">
        <f>SUM(D33:D36)</f>
        <v>133734923.2184999</v>
      </c>
      <c r="E37" s="43"/>
      <c r="F37" s="36"/>
    </row>
    <row r="38" spans="1:6" ht="15" customHeight="1" thickTop="1">
      <c r="A38" s="51"/>
      <c r="B38" s="67"/>
      <c r="C38" s="51"/>
      <c r="D38" s="51"/>
      <c r="E38" s="51"/>
      <c r="F38" s="36"/>
    </row>
    <row r="39" spans="1:6">
      <c r="A39" s="52" t="s">
        <v>226</v>
      </c>
      <c r="B39" s="6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68"/>
      <c r="C42" s="55"/>
      <c r="D42" s="55"/>
      <c r="E42" s="43"/>
      <c r="F42" s="36"/>
    </row>
    <row r="43" spans="1:6">
      <c r="A43" s="52" t="s">
        <v>229</v>
      </c>
      <c r="B43" s="69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68"/>
      <c r="C47" s="55"/>
      <c r="D47" s="55"/>
      <c r="E47" s="43"/>
      <c r="F47" s="36"/>
    </row>
    <row r="48" spans="1:6">
      <c r="A48" s="51" t="s">
        <v>233</v>
      </c>
      <c r="B48" s="69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69"/>
      <c r="C51" s="36"/>
      <c r="D51" s="36"/>
      <c r="E51" s="36"/>
    </row>
    <row r="52" spans="1:6">
      <c r="B52" s="70"/>
    </row>
    <row r="53" spans="1:6">
      <c r="A53" s="52" t="s">
        <v>234</v>
      </c>
      <c r="B53" s="57">
        <f>B37</f>
        <v>35051656</v>
      </c>
      <c r="D53" s="57">
        <f>D37</f>
        <v>133734923.2184999</v>
      </c>
    </row>
    <row r="54" spans="1:6" s="35" customFormat="1">
      <c r="A54" s="52"/>
      <c r="B54" s="70"/>
    </row>
    <row r="55" spans="1:6" s="35" customFormat="1">
      <c r="A55" s="53" t="s">
        <v>224</v>
      </c>
      <c r="B55" s="70"/>
    </row>
    <row r="56" spans="1:6" s="35" customFormat="1">
      <c r="A56" s="52"/>
      <c r="B56" s="70"/>
    </row>
    <row r="57" spans="1:6" s="35" customFormat="1">
      <c r="A57" s="52" t="s">
        <v>235</v>
      </c>
      <c r="B57" s="70"/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  <c r="B64" s="70"/>
    </row>
    <row r="65" spans="1:4" s="35" customFormat="1">
      <c r="A65" s="52" t="s">
        <v>238</v>
      </c>
      <c r="B65" s="70"/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  <c r="B72" s="7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35051656</v>
      </c>
      <c r="D75" s="58">
        <f>D73+D53</f>
        <v>133734923.2184999</v>
      </c>
    </row>
    <row r="76" spans="1:4" s="35" customFormat="1" ht="15.75" thickTop="1">
      <c r="A76" s="51"/>
      <c r="B76" s="70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2E1024-17D1-4C43-8D9C-3DA23A493C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8A3218-0FC4-4BD1-ABAE-13F4A515A8A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3DF023-3DDD-4A65-AB32-1211BE3F5D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Lashi</cp:lastModifiedBy>
  <cp:lastPrinted>2016-10-03T09:59:38Z</cp:lastPrinted>
  <dcterms:created xsi:type="dcterms:W3CDTF">2012-01-19T09:31:29Z</dcterms:created>
  <dcterms:modified xsi:type="dcterms:W3CDTF">2021-07-08T12:37:08Z</dcterms:modified>
</cp:coreProperties>
</file>