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A:\Dep_Financa-SH\EVEREST\DEKLARIME\BILANC\2022\perfundimtar\QKB\"/>
    </mc:Choice>
  </mc:AlternateContent>
  <xr:revisionPtr revIDLastSave="0" documentId="13_ncr:1_{26FA20AB-8DA7-4444-B2AB-F4FD577294A2}" xr6:coauthVersionLast="47" xr6:coauthVersionMax="47" xr10:uidLastSave="{00000000-0000-0000-0000-000000000000}"/>
  <bookViews>
    <workbookView xWindow="1905" yWindow="1905" windowWidth="21600" windowHeight="12735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D71" i="1" s="1"/>
  <c r="B59" i="1"/>
  <c r="B69" i="1" s="1"/>
  <c r="B71" i="1" s="1"/>
  <c r="B30" i="1"/>
  <c r="B35" i="1" s="1"/>
  <c r="B50" i="1" s="1"/>
  <c r="B29" i="1"/>
  <c r="D28" i="1"/>
  <c r="D30" i="1" s="1"/>
  <c r="D35" i="1" s="1"/>
  <c r="D50" i="1" s="1"/>
  <c r="B28" i="1"/>
</calcChain>
</file>

<file path=xl/sharedStrings.xml><?xml version="1.0" encoding="utf-8"?>
<sst xmlns="http://schemas.openxmlformats.org/spreadsheetml/2006/main" count="64" uniqueCount="56">
  <si>
    <t>Pasqyrat financiare te vitit 2022</t>
  </si>
  <si>
    <t>EVEREST  SHPK</t>
  </si>
  <si>
    <t>NIPT J78311921L</t>
  </si>
  <si>
    <t>Lek/Mije Lek/Miljon Lek</t>
  </si>
  <si>
    <r>
      <rPr>
        <b/>
        <sz val="10"/>
        <color theme="1"/>
        <rFont val="Times New Roman"/>
        <family val="1"/>
      </rPr>
      <t xml:space="preserve">Pasqyra e Performances </t>
    </r>
    <r>
      <rPr>
        <b/>
        <i/>
        <sz val="10"/>
        <color theme="1"/>
        <rFont val="Times New Roman"/>
        <family val="1"/>
      </rPr>
      <t>(sipas natyres)</t>
    </r>
  </si>
  <si>
    <t>Periudha</t>
  </si>
  <si>
    <t>Raportuese 2022</t>
  </si>
  <si>
    <t>Para ardhese 2021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</si>
  <si>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</si>
  <si>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</si>
  <si>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</si>
  <si>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</si>
  <si>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</si>
  <si>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</si>
  <si>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</si>
  <si>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</si>
  <si>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</si>
  <si>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</si>
  <si>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</si>
  <si>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</si>
  <si>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</si>
  <si>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</si>
  <si>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</si>
  <si>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</si>
  <si>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</si>
  <si>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</si>
  <si>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rPr>
        <sz val="10"/>
        <color theme="1"/>
        <rFont val="Times New Roman"/>
        <family val="1"/>
      </rPr>
      <t>Te tjera</t>
    </r>
    <r>
      <rPr>
        <i/>
        <sz val="10"/>
        <color theme="1"/>
        <rFont val="Times New Roman"/>
        <family val="1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</si>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</sst>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0" applyFont="1"/>
    <xf numFmtId="164" fontId="3" fillId="2" borderId="0" xfId="1" applyNumberFormat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164" fontId="3" fillId="2" borderId="0" xfId="1" applyNumberFormat="1" applyFont="1" applyFill="1" applyBorder="1" applyAlignment="1" applyProtection="1"/>
    <xf numFmtId="0" fontId="3" fillId="2" borderId="0" xfId="0" applyFont="1" applyFill="1"/>
    <xf numFmtId="164" fontId="2" fillId="2" borderId="0" xfId="1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4" fillId="0" borderId="0" xfId="2" applyFont="1" applyAlignment="1">
      <alignment wrapText="1"/>
    </xf>
    <xf numFmtId="164" fontId="3" fillId="2" borderId="0" xfId="1" applyNumberFormat="1" applyFont="1" applyFill="1"/>
    <xf numFmtId="0" fontId="3" fillId="0" borderId="0" xfId="2" applyFont="1" applyAlignment="1">
      <alignment wrapText="1"/>
    </xf>
    <xf numFmtId="0" fontId="5" fillId="0" borderId="0" xfId="0" applyFont="1" applyAlignment="1">
      <alignment horizontal="left" wrapText="1" indent="2"/>
    </xf>
    <xf numFmtId="164" fontId="3" fillId="2" borderId="0" xfId="1" applyNumberFormat="1" applyFont="1" applyFill="1" applyBorder="1" applyAlignment="1" applyProtection="1">
      <alignment horizontal="right" wrapText="1"/>
    </xf>
    <xf numFmtId="37" fontId="3" fillId="2" borderId="0" xfId="0" applyNumberFormat="1" applyFont="1" applyFill="1" applyAlignment="1">
      <alignment horizontal="right"/>
    </xf>
    <xf numFmtId="164" fontId="3" fillId="2" borderId="0" xfId="1" applyNumberFormat="1" applyFont="1" applyFill="1" applyBorder="1" applyAlignment="1" applyProtection="1">
      <alignment wrapText="1"/>
    </xf>
    <xf numFmtId="164" fontId="3" fillId="2" borderId="0" xfId="2" applyNumberFormat="1" applyFont="1" applyFill="1" applyAlignment="1">
      <alignment wrapText="1"/>
    </xf>
    <xf numFmtId="0" fontId="3" fillId="3" borderId="0" xfId="2" applyFont="1" applyFill="1" applyAlignment="1">
      <alignment wrapText="1"/>
    </xf>
    <xf numFmtId="0" fontId="2" fillId="0" borderId="0" xfId="2" applyFont="1" applyAlignment="1">
      <alignment wrapText="1"/>
    </xf>
    <xf numFmtId="164" fontId="2" fillId="2" borderId="1" xfId="1" applyNumberFormat="1" applyFont="1" applyFill="1" applyBorder="1" applyAlignment="1" applyProtection="1">
      <alignment horizontal="right" wrapText="1"/>
    </xf>
    <xf numFmtId="37" fontId="2" fillId="2" borderId="0" xfId="0" applyNumberFormat="1" applyFont="1" applyFill="1" applyAlignment="1">
      <alignment horizontal="right"/>
    </xf>
    <xf numFmtId="0" fontId="3" fillId="2" borderId="0" xfId="2" applyFont="1" applyFill="1" applyAlignment="1">
      <alignment wrapText="1"/>
    </xf>
    <xf numFmtId="164" fontId="2" fillId="2" borderId="2" xfId="1" applyNumberFormat="1" applyFont="1" applyFill="1" applyBorder="1" applyAlignment="1" applyProtection="1">
      <alignment horizontal="right" wrapText="1"/>
    </xf>
    <xf numFmtId="164" fontId="2" fillId="2" borderId="0" xfId="1" applyNumberFormat="1" applyFont="1" applyFill="1" applyBorder="1" applyAlignment="1" applyProtection="1">
      <alignment wrapText="1"/>
    </xf>
    <xf numFmtId="0" fontId="2" fillId="2" borderId="0" xfId="2" applyFont="1" applyFill="1" applyAlignment="1">
      <alignment wrapText="1"/>
    </xf>
    <xf numFmtId="37" fontId="3" fillId="2" borderId="0" xfId="1" applyNumberFormat="1" applyFont="1" applyFill="1" applyBorder="1" applyAlignment="1" applyProtection="1">
      <alignment horizontal="right" wrapText="1"/>
    </xf>
    <xf numFmtId="164" fontId="6" fillId="2" borderId="0" xfId="1" applyNumberFormat="1" applyFont="1" applyFill="1" applyBorder="1" applyAlignment="1">
      <alignment horizontal="left" vertical="center"/>
    </xf>
    <xf numFmtId="0" fontId="6" fillId="2" borderId="0" xfId="2" applyFont="1" applyFill="1" applyAlignment="1">
      <alignment horizontal="left" vertical="center"/>
    </xf>
    <xf numFmtId="164" fontId="2" fillId="2" borderId="0" xfId="1" applyNumberFormat="1" applyFont="1" applyFill="1" applyBorder="1" applyAlignment="1">
      <alignment horizontal="right"/>
    </xf>
    <xf numFmtId="0" fontId="3" fillId="0" borderId="0" xfId="2" applyFont="1" applyAlignment="1">
      <alignment horizontal="left" wrapText="1" indent="2"/>
    </xf>
    <xf numFmtId="0" fontId="6" fillId="0" borderId="0" xfId="2" applyFont="1" applyAlignment="1">
      <alignment horizontal="left" vertical="center"/>
    </xf>
    <xf numFmtId="164" fontId="2" fillId="2" borderId="1" xfId="1" applyNumberFormat="1" applyFont="1" applyFill="1" applyBorder="1" applyAlignment="1" applyProtection="1">
      <alignment horizontal="right"/>
    </xf>
    <xf numFmtId="0" fontId="7" fillId="0" borderId="0" xfId="2" applyFont="1"/>
    <xf numFmtId="164" fontId="2" fillId="2" borderId="2" xfId="1" applyNumberFormat="1" applyFont="1" applyFill="1" applyBorder="1" applyAlignment="1" applyProtection="1">
      <alignment horizontal="right"/>
    </xf>
    <xf numFmtId="37" fontId="3" fillId="2" borderId="0" xfId="0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Normal 23" xfId="2" xr:uid="{6F706E71-63EF-441A-9C4A-A0CB88172F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Dep_Financa-SH\EVEREST\DEKLARIME\BILANC\2022\perfundimtar\22_2_Bilanci%20Tatimor%20%20Everest.perfundimtar.xlsx" TargetMode="External"/><Relationship Id="rId1" Type="http://schemas.openxmlformats.org/officeDocument/2006/relationships/externalLinkPath" Target="/Dep_Financa-SH/EVEREST/DEKLARIME/BILANC/2022/perfundimtar/22_2_Bilanci%20Tatimor%20%20Everest.perfundimt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apaku"/>
      <sheetName val="1.Pasqyra e Pozicioni Financiar"/>
      <sheetName val="2.Pasqyra e Perform. (natyra)"/>
      <sheetName val="3-CashFlow (indirekt)"/>
      <sheetName val="4-Pasqyr e Levizjeve ne Kapital"/>
      <sheetName val="Shpenzime te pazbritshme 14  "/>
      <sheetName val="8-Pasq AAM"/>
      <sheetName val="Shenimet shpjeguese"/>
      <sheetName val="Mjetete transpotit"/>
      <sheetName val="Mbyllja"/>
      <sheetName val="Magazina 31,12,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8">
          <cell r="C148">
            <v>105691739.08740492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5"/>
  <sheetViews>
    <sheetView tabSelected="1" workbookViewId="0">
      <selection sqref="A1:XFD1048576"/>
    </sheetView>
  </sheetViews>
  <sheetFormatPr defaultColWidth="8.7109375" defaultRowHeight="12.75" x14ac:dyDescent="0.2"/>
  <cols>
    <col min="1" max="1" width="50.7109375" style="4" customWidth="1"/>
    <col min="2" max="2" width="16.7109375" style="2" bestFit="1" customWidth="1"/>
    <col min="3" max="3" width="14.28515625" style="3" customWidth="1"/>
    <col min="4" max="4" width="18.42578125" style="2" bestFit="1" customWidth="1"/>
    <col min="5" max="16384" width="8.7109375" style="4"/>
  </cols>
  <sheetData>
    <row r="1" spans="1:4" x14ac:dyDescent="0.2">
      <c r="A1" s="1" t="s">
        <v>0</v>
      </c>
    </row>
    <row r="2" spans="1:4" ht="13.5" x14ac:dyDescent="0.25">
      <c r="A2" s="5" t="s">
        <v>1</v>
      </c>
    </row>
    <row r="3" spans="1:4" ht="13.5" x14ac:dyDescent="0.25">
      <c r="A3" s="5" t="s">
        <v>2</v>
      </c>
    </row>
    <row r="4" spans="1:4" ht="13.5" x14ac:dyDescent="0.25">
      <c r="A4" s="5" t="s">
        <v>3</v>
      </c>
    </row>
    <row r="5" spans="1:4" ht="13.5" x14ac:dyDescent="0.25">
      <c r="A5" s="1" t="s">
        <v>4</v>
      </c>
      <c r="B5" s="6"/>
      <c r="C5" s="7"/>
      <c r="D5" s="6"/>
    </row>
    <row r="6" spans="1:4" x14ac:dyDescent="0.2">
      <c r="B6" s="8" t="s">
        <v>5</v>
      </c>
      <c r="C6" s="9"/>
      <c r="D6" s="8" t="s">
        <v>5</v>
      </c>
    </row>
    <row r="7" spans="1:4" x14ac:dyDescent="0.2">
      <c r="B7" s="8" t="s">
        <v>6</v>
      </c>
      <c r="C7" s="9"/>
      <c r="D7" s="8" t="s">
        <v>7</v>
      </c>
    </row>
    <row r="8" spans="1:4" ht="13.5" x14ac:dyDescent="0.25">
      <c r="A8" s="10" t="s">
        <v>8</v>
      </c>
      <c r="B8" s="11"/>
      <c r="C8" s="7"/>
      <c r="D8" s="11"/>
    </row>
    <row r="9" spans="1:4" x14ac:dyDescent="0.2">
      <c r="A9" s="12" t="s">
        <v>9</v>
      </c>
      <c r="B9" s="11"/>
      <c r="C9" s="7"/>
      <c r="D9" s="11"/>
    </row>
    <row r="10" spans="1:4" x14ac:dyDescent="0.2">
      <c r="A10" s="13" t="s">
        <v>10</v>
      </c>
      <c r="B10" s="14">
        <v>7419388908.8978004</v>
      </c>
      <c r="C10" s="15"/>
      <c r="D10" s="14">
        <v>4944761055</v>
      </c>
    </row>
    <row r="11" spans="1:4" x14ac:dyDescent="0.2">
      <c r="A11" s="13" t="s">
        <v>11</v>
      </c>
      <c r="B11" s="14">
        <v>0</v>
      </c>
      <c r="C11" s="15"/>
      <c r="D11" s="14">
        <v>0</v>
      </c>
    </row>
    <row r="12" spans="1:4" x14ac:dyDescent="0.2">
      <c r="A12" s="13" t="s">
        <v>12</v>
      </c>
      <c r="B12" s="14">
        <v>0</v>
      </c>
      <c r="C12" s="15"/>
      <c r="D12" s="14">
        <v>0</v>
      </c>
    </row>
    <row r="13" spans="1:4" x14ac:dyDescent="0.2">
      <c r="A13" s="13" t="s">
        <v>13</v>
      </c>
      <c r="B13" s="14">
        <v>0</v>
      </c>
      <c r="C13" s="15"/>
      <c r="D13" s="14">
        <v>0</v>
      </c>
    </row>
    <row r="14" spans="1:4" x14ac:dyDescent="0.2">
      <c r="A14" s="13" t="s">
        <v>14</v>
      </c>
      <c r="B14" s="14">
        <v>0</v>
      </c>
      <c r="C14" s="15"/>
      <c r="D14" s="14">
        <v>0</v>
      </c>
    </row>
    <row r="15" spans="1:4" x14ac:dyDescent="0.2">
      <c r="A15" s="12" t="s">
        <v>15</v>
      </c>
      <c r="B15" s="14">
        <v>0</v>
      </c>
      <c r="C15" s="15"/>
      <c r="D15" s="14">
        <v>0</v>
      </c>
    </row>
    <row r="16" spans="1:4" x14ac:dyDescent="0.2">
      <c r="A16" s="12" t="s">
        <v>16</v>
      </c>
      <c r="B16" s="11">
        <v>33437376</v>
      </c>
      <c r="C16" s="15"/>
      <c r="D16" s="11">
        <v>32214308</v>
      </c>
    </row>
    <row r="17" spans="1:4" x14ac:dyDescent="0.2">
      <c r="A17" s="12" t="s">
        <v>17</v>
      </c>
      <c r="B17" s="14">
        <v>0</v>
      </c>
      <c r="C17" s="15"/>
      <c r="D17" s="14">
        <v>0</v>
      </c>
    </row>
    <row r="18" spans="1:4" x14ac:dyDescent="0.2">
      <c r="A18" s="12" t="s">
        <v>18</v>
      </c>
      <c r="B18" s="14">
        <v>-6029396906.8554897</v>
      </c>
      <c r="C18" s="15"/>
      <c r="D18" s="14">
        <v>-3927167914</v>
      </c>
    </row>
    <row r="19" spans="1:4" x14ac:dyDescent="0.2">
      <c r="A19" s="12" t="s">
        <v>19</v>
      </c>
      <c r="B19" s="14">
        <v>-143648325.21640801</v>
      </c>
      <c r="C19" s="15"/>
      <c r="D19" s="14">
        <v>-139070477</v>
      </c>
    </row>
    <row r="20" spans="1:4" x14ac:dyDescent="0.2">
      <c r="A20" s="12" t="s">
        <v>20</v>
      </c>
      <c r="B20" s="14">
        <v>-302529527</v>
      </c>
      <c r="C20" s="15"/>
      <c r="D20" s="14">
        <v>-161192622</v>
      </c>
    </row>
    <row r="21" spans="1:4" x14ac:dyDescent="0.2">
      <c r="A21" s="12" t="s">
        <v>21</v>
      </c>
      <c r="B21" s="14">
        <v>-40343590.466199897</v>
      </c>
      <c r="C21" s="15"/>
      <c r="D21" s="14">
        <v>-24442916</v>
      </c>
    </row>
    <row r="22" spans="1:4" x14ac:dyDescent="0.2">
      <c r="A22" s="12" t="s">
        <v>22</v>
      </c>
      <c r="B22" s="14">
        <v>-234054197.12997001</v>
      </c>
      <c r="C22" s="15"/>
      <c r="D22" s="14">
        <v>-198099301</v>
      </c>
    </row>
    <row r="23" spans="1:4" x14ac:dyDescent="0.2">
      <c r="A23" s="12"/>
      <c r="B23" s="16"/>
      <c r="C23" s="17"/>
      <c r="D23" s="16"/>
    </row>
    <row r="24" spans="1:4" x14ac:dyDescent="0.2">
      <c r="A24" s="12" t="s">
        <v>23</v>
      </c>
      <c r="B24" s="14"/>
      <c r="C24" s="15"/>
      <c r="D24" s="14"/>
    </row>
    <row r="25" spans="1:4" ht="25.5" x14ac:dyDescent="0.2">
      <c r="A25" s="12" t="s">
        <v>24</v>
      </c>
      <c r="B25" s="14"/>
      <c r="C25" s="15"/>
      <c r="D25" s="14"/>
    </row>
    <row r="26" spans="1:4" x14ac:dyDescent="0.2">
      <c r="A26" s="12" t="s">
        <v>25</v>
      </c>
      <c r="B26" s="14"/>
      <c r="C26" s="15"/>
      <c r="D26" s="14"/>
    </row>
    <row r="27" spans="1:4" x14ac:dyDescent="0.2">
      <c r="A27" s="18" t="s">
        <v>26</v>
      </c>
      <c r="B27" s="14"/>
      <c r="C27" s="15"/>
      <c r="D27" s="14"/>
    </row>
    <row r="28" spans="1:4" x14ac:dyDescent="0.2">
      <c r="A28" s="19" t="s">
        <v>27</v>
      </c>
      <c r="B28" s="20">
        <f>SUM(B10:B22,B24:B27)</f>
        <v>702853738.22973275</v>
      </c>
      <c r="C28" s="15"/>
      <c r="D28" s="20">
        <f>SUM(D10:D22,D24:D27)</f>
        <v>527002133</v>
      </c>
    </row>
    <row r="29" spans="1:4" x14ac:dyDescent="0.2">
      <c r="A29" s="12" t="s">
        <v>28</v>
      </c>
      <c r="B29" s="14">
        <f>-'[1]Shenimet shpjeguese'!C148</f>
        <v>-105691739.08740492</v>
      </c>
      <c r="C29" s="15"/>
      <c r="D29" s="14">
        <v>-79965430</v>
      </c>
    </row>
    <row r="30" spans="1:4" x14ac:dyDescent="0.2">
      <c r="A30" s="19" t="s">
        <v>29</v>
      </c>
      <c r="B30" s="20">
        <f>SUM(B28:B29)</f>
        <v>597161999.14232779</v>
      </c>
      <c r="C30" s="21"/>
      <c r="D30" s="20">
        <f>SUM(D28:D29)</f>
        <v>447036703</v>
      </c>
    </row>
    <row r="31" spans="1:4" x14ac:dyDescent="0.2">
      <c r="A31" s="12"/>
      <c r="B31" s="16"/>
      <c r="C31" s="22"/>
      <c r="D31" s="16"/>
    </row>
    <row r="32" spans="1:4" ht="15" customHeight="1" x14ac:dyDescent="0.25">
      <c r="A32" s="10" t="s">
        <v>30</v>
      </c>
      <c r="B32" s="16"/>
      <c r="C32" s="22"/>
      <c r="D32" s="16"/>
    </row>
    <row r="33" spans="1:4" ht="15" customHeight="1" x14ac:dyDescent="0.2">
      <c r="A33" s="12" t="s">
        <v>31</v>
      </c>
      <c r="B33" s="14"/>
      <c r="C33" s="15"/>
      <c r="D33" s="14"/>
    </row>
    <row r="34" spans="1:4" ht="15" customHeight="1" x14ac:dyDescent="0.2">
      <c r="A34" s="12"/>
      <c r="B34" s="16"/>
      <c r="C34" s="22"/>
      <c r="D34" s="16"/>
    </row>
    <row r="35" spans="1:4" ht="15" customHeight="1" thickBot="1" x14ac:dyDescent="0.25">
      <c r="A35" s="19" t="s">
        <v>32</v>
      </c>
      <c r="B35" s="23">
        <f>B30+B33</f>
        <v>597161999.14232779</v>
      </c>
      <c r="C35" s="21"/>
      <c r="D35" s="23">
        <f>D30+D33</f>
        <v>447036703</v>
      </c>
    </row>
    <row r="36" spans="1:4" ht="15" customHeight="1" thickTop="1" x14ac:dyDescent="0.2">
      <c r="A36" s="19"/>
      <c r="B36" s="24"/>
      <c r="C36" s="25"/>
      <c r="D36" s="24"/>
    </row>
    <row r="37" spans="1:4" ht="15" customHeight="1" x14ac:dyDescent="0.2">
      <c r="A37" s="19" t="s">
        <v>33</v>
      </c>
      <c r="B37" s="24"/>
      <c r="C37" s="25"/>
      <c r="D37" s="24"/>
    </row>
    <row r="38" spans="1:4" x14ac:dyDescent="0.2">
      <c r="A38" s="12" t="s">
        <v>34</v>
      </c>
      <c r="B38" s="14"/>
      <c r="C38" s="26"/>
      <c r="D38" s="14"/>
    </row>
    <row r="39" spans="1:4" x14ac:dyDescent="0.2">
      <c r="A39" s="12" t="s">
        <v>35</v>
      </c>
      <c r="B39" s="14"/>
      <c r="C39" s="15"/>
      <c r="D39" s="14"/>
    </row>
    <row r="40" spans="1:4" x14ac:dyDescent="0.2">
      <c r="A40" s="12"/>
      <c r="B40" s="27"/>
      <c r="C40" s="28"/>
      <c r="D40" s="27"/>
    </row>
    <row r="41" spans="1:4" x14ac:dyDescent="0.2">
      <c r="A41" s="19" t="s">
        <v>36</v>
      </c>
      <c r="B41" s="6"/>
      <c r="C41" s="7"/>
      <c r="D41" s="6"/>
    </row>
    <row r="42" spans="1:4" x14ac:dyDescent="0.2">
      <c r="A42" s="12" t="s">
        <v>37</v>
      </c>
      <c r="B42" s="29"/>
      <c r="C42" s="21"/>
      <c r="D42" s="29"/>
    </row>
    <row r="43" spans="1:4" x14ac:dyDescent="0.2">
      <c r="A43" s="30" t="s">
        <v>38</v>
      </c>
      <c r="B43" s="14"/>
      <c r="C43" s="15"/>
      <c r="D43" s="14"/>
    </row>
    <row r="44" spans="1:4" x14ac:dyDescent="0.2">
      <c r="A44" s="30" t="s">
        <v>39</v>
      </c>
      <c r="B44" s="14"/>
      <c r="C44" s="15"/>
      <c r="D44" s="14"/>
    </row>
    <row r="45" spans="1:4" x14ac:dyDescent="0.2">
      <c r="A45" s="31"/>
      <c r="B45" s="27"/>
      <c r="C45" s="28"/>
      <c r="D45" s="27"/>
    </row>
    <row r="46" spans="1:4" x14ac:dyDescent="0.2">
      <c r="A46" s="12" t="s">
        <v>40</v>
      </c>
      <c r="B46" s="6"/>
      <c r="C46" s="7"/>
      <c r="D46" s="6"/>
    </row>
    <row r="47" spans="1:4" x14ac:dyDescent="0.2">
      <c r="A47" s="30" t="s">
        <v>38</v>
      </c>
      <c r="B47" s="14"/>
      <c r="C47" s="15"/>
      <c r="D47" s="14"/>
    </row>
    <row r="48" spans="1:4" x14ac:dyDescent="0.2">
      <c r="A48" s="30" t="s">
        <v>39</v>
      </c>
      <c r="B48" s="14"/>
      <c r="C48" s="15"/>
      <c r="D48" s="14"/>
    </row>
    <row r="49" spans="1:4" x14ac:dyDescent="0.2">
      <c r="B49" s="6"/>
      <c r="C49" s="7"/>
      <c r="D49" s="6"/>
    </row>
    <row r="50" spans="1:4" x14ac:dyDescent="0.2">
      <c r="A50" s="19" t="s">
        <v>41</v>
      </c>
      <c r="B50" s="32">
        <f>B35</f>
        <v>597161999.14232779</v>
      </c>
      <c r="D50" s="32">
        <f>D35</f>
        <v>447036703</v>
      </c>
    </row>
    <row r="51" spans="1:4" x14ac:dyDescent="0.2">
      <c r="A51" s="19"/>
    </row>
    <row r="52" spans="1:4" ht="13.5" x14ac:dyDescent="0.25">
      <c r="A52" s="10" t="s">
        <v>42</v>
      </c>
    </row>
    <row r="53" spans="1:4" x14ac:dyDescent="0.2">
      <c r="A53" s="19"/>
    </row>
    <row r="54" spans="1:4" x14ac:dyDescent="0.2">
      <c r="A54" s="19" t="s">
        <v>43</v>
      </c>
    </row>
    <row r="55" spans="1:4" x14ac:dyDescent="0.2">
      <c r="A55" s="12" t="s">
        <v>44</v>
      </c>
      <c r="B55" s="14"/>
      <c r="C55" s="15"/>
      <c r="D55" s="14"/>
    </row>
    <row r="56" spans="1:4" x14ac:dyDescent="0.2">
      <c r="A56" s="12" t="s">
        <v>45</v>
      </c>
      <c r="B56" s="14"/>
      <c r="C56" s="15"/>
      <c r="D56" s="14"/>
    </row>
    <row r="57" spans="1:4" x14ac:dyDescent="0.2">
      <c r="A57" s="18" t="s">
        <v>26</v>
      </c>
      <c r="B57" s="14"/>
      <c r="C57" s="15"/>
      <c r="D57" s="14"/>
    </row>
    <row r="58" spans="1:4" ht="25.5" x14ac:dyDescent="0.2">
      <c r="A58" s="12" t="s">
        <v>46</v>
      </c>
      <c r="B58" s="14"/>
      <c r="C58" s="15"/>
      <c r="D58" s="14"/>
    </row>
    <row r="59" spans="1:4" x14ac:dyDescent="0.2">
      <c r="A59" s="19" t="s">
        <v>47</v>
      </c>
      <c r="B59" s="32">
        <f>SUM(B55:B58)</f>
        <v>0</v>
      </c>
      <c r="D59" s="32">
        <f>SUM(D55:D58)</f>
        <v>0</v>
      </c>
    </row>
    <row r="60" spans="1:4" x14ac:dyDescent="0.2">
      <c r="A60" s="33"/>
    </row>
    <row r="61" spans="1:4" x14ac:dyDescent="0.2">
      <c r="A61" s="19" t="s">
        <v>48</v>
      </c>
    </row>
    <row r="62" spans="1:4" x14ac:dyDescent="0.2">
      <c r="A62" s="12" t="s">
        <v>49</v>
      </c>
      <c r="B62" s="14"/>
      <c r="C62" s="15"/>
      <c r="D62" s="14"/>
    </row>
    <row r="63" spans="1:4" ht="25.5" x14ac:dyDescent="0.2">
      <c r="A63" s="12" t="s">
        <v>50</v>
      </c>
      <c r="B63" s="14"/>
      <c r="C63" s="15"/>
      <c r="D63" s="14"/>
    </row>
    <row r="64" spans="1:4" ht="25.5" x14ac:dyDescent="0.2">
      <c r="A64" s="12" t="s">
        <v>51</v>
      </c>
      <c r="B64" s="14"/>
      <c r="C64" s="15"/>
      <c r="D64" s="14"/>
    </row>
    <row r="65" spans="1:4" x14ac:dyDescent="0.2">
      <c r="A65" s="18" t="s">
        <v>26</v>
      </c>
      <c r="B65" s="14"/>
      <c r="C65" s="15"/>
      <c r="D65" s="14"/>
    </row>
    <row r="66" spans="1:4" ht="25.5" x14ac:dyDescent="0.2">
      <c r="A66" s="12" t="s">
        <v>52</v>
      </c>
      <c r="B66" s="14"/>
      <c r="C66" s="15"/>
      <c r="D66" s="14"/>
    </row>
    <row r="67" spans="1:4" x14ac:dyDescent="0.2">
      <c r="A67" s="19" t="s">
        <v>47</v>
      </c>
      <c r="B67" s="32">
        <f>SUM(B62:B66)</f>
        <v>0</v>
      </c>
      <c r="D67" s="32">
        <f>SUM(D62:D66)</f>
        <v>0</v>
      </c>
    </row>
    <row r="68" spans="1:4" x14ac:dyDescent="0.2">
      <c r="A68" s="33"/>
    </row>
    <row r="69" spans="1:4" ht="25.5" x14ac:dyDescent="0.2">
      <c r="A69" s="19" t="s">
        <v>53</v>
      </c>
      <c r="B69" s="32">
        <f>SUM(B59,B67)</f>
        <v>0</v>
      </c>
      <c r="D69" s="32">
        <f>SUM(D59,D67)</f>
        <v>0</v>
      </c>
    </row>
    <row r="70" spans="1:4" x14ac:dyDescent="0.2">
      <c r="A70" s="33"/>
      <c r="B70" s="32"/>
      <c r="D70" s="32"/>
    </row>
    <row r="71" spans="1:4" ht="13.5" thickBot="1" x14ac:dyDescent="0.25">
      <c r="A71" s="19" t="s">
        <v>54</v>
      </c>
      <c r="B71" s="34">
        <f>B69+B50</f>
        <v>597161999.14232779</v>
      </c>
      <c r="D71" s="34">
        <f>D69+D50</f>
        <v>447036703</v>
      </c>
    </row>
    <row r="72" spans="1:4" ht="13.5" thickTop="1" x14ac:dyDescent="0.2">
      <c r="A72" s="12"/>
    </row>
    <row r="73" spans="1:4" ht="13.5" x14ac:dyDescent="0.25">
      <c r="A73" s="10" t="s">
        <v>55</v>
      </c>
    </row>
    <row r="74" spans="1:4" x14ac:dyDescent="0.2">
      <c r="A74" s="12" t="s">
        <v>34</v>
      </c>
      <c r="C74" s="35"/>
    </row>
    <row r="75" spans="1:4" x14ac:dyDescent="0.2">
      <c r="A75" s="1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Dorjan Shera</dc:creator>
  <cp:lastModifiedBy>Dorjan Shera</cp:lastModifiedBy>
  <dcterms:created xsi:type="dcterms:W3CDTF">2015-06-05T18:17:20Z</dcterms:created>
  <dcterms:modified xsi:type="dcterms:W3CDTF">2023-07-22T12:01:59Z</dcterms:modified>
</cp:coreProperties>
</file>