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-05 Computers\Desktop\bilanc 2022\BILANC QKB 2022\"/>
    </mc:Choice>
  </mc:AlternateContent>
  <bookViews>
    <workbookView xWindow="0" yWindow="0" windowWidth="21570" windowHeight="9405" tabRatio="801"/>
  </bookViews>
  <sheets>
    <sheet name="2.1-Pasqyra e Perform. (natyra)" sheetId="22" r:id="rId1"/>
    <sheet name="2.1-Pasqyra e Perform. nat kons" sheetId="23" r:id="rId2"/>
    <sheet name="Shpenzime te pazbritshme 14  " sheetId="11" state="hidden" r:id="rId3"/>
  </sheets>
  <externalReferences>
    <externalReference r:id="rId4"/>
    <externalReference r:id="rId5"/>
    <externalReference r:id="rId6"/>
  </externalReferences>
  <definedNames>
    <definedName name="_xlnm._FilterDatabase" localSheetId="2" hidden="1">'Shpenzime te pazbritshme 14  '!$A$2:$M$2</definedName>
    <definedName name="_Key1" localSheetId="1" hidden="1">[1]PRODUKTE!#REF!</definedName>
    <definedName name="_Key1" hidden="1">[1]PRODUKTE!#REF!</definedName>
    <definedName name="_Key2" localSheetId="1" hidden="1">[1]PRODUKTE!#REF!</definedName>
    <definedName name="_Key2" hidden="1">[1]PRODUKTE!#REF!</definedName>
    <definedName name="_Order1" hidden="1">255</definedName>
    <definedName name="_Order2" hidden="1">255</definedName>
    <definedName name="a" localSheetId="1">#REF!</definedName>
    <definedName name="a">#REF!</definedName>
    <definedName name="dger" localSheetId="1">#REF!</definedName>
    <definedName name="dger">#REF!</definedName>
    <definedName name="End_Bal" localSheetId="1">#REF!</definedName>
    <definedName name="End_Bal">#REF!</definedName>
    <definedName name="FFF" localSheetId="1">#REF!</definedName>
    <definedName name="FFF">#REF!</definedName>
    <definedName name="Full_Print" localSheetId="1">#REF!</definedName>
    <definedName name="Full_Print">#REF!</definedName>
    <definedName name="gdd" localSheetId="1">#REF!</definedName>
    <definedName name="gdd">#REF!</definedName>
    <definedName name="gsg" localSheetId="1">#REF!</definedName>
    <definedName name="gsg">#REF!</definedName>
    <definedName name="Header_Row" localSheetId="1">ROW(#REF!)</definedName>
    <definedName name="Header_Row">ROW(#REF!)</definedName>
    <definedName name="Interest_Rate" localSheetId="1">#REF!</definedName>
    <definedName name="Interest_Rate">#REF!</definedName>
    <definedName name="Kapaku" localSheetId="1">#REF!</definedName>
    <definedName name="Kapaku">#REF!</definedName>
    <definedName name="Last_Row">#N/A</definedName>
    <definedName name="Loan_Amount" localSheetId="1">#REF!</definedName>
    <definedName name="Loan_Amount">#REF!</definedName>
    <definedName name="Loan_Start" localSheetId="1">#REF!</definedName>
    <definedName name="Loan_Start">#REF!</definedName>
    <definedName name="Loan_Years" localSheetId="1">#REF!</definedName>
    <definedName name="Loan_Years">#REF!</definedName>
    <definedName name="_xlnm.Print_Area" localSheetId="0">'2.1-Pasqyra e Perform. (natyra)'!$A$1:$E$63</definedName>
    <definedName name="_xlnm.Print_Area" localSheetId="1">'2.1-Pasqyra e Perform. nat kons'!$A$1:$D$62</definedName>
    <definedName name="Tetor" localSheetId="1">#REF!</definedName>
    <definedName name="Tetor">#REF!</definedName>
    <definedName name="xe110soc" localSheetId="1">#REF!</definedName>
    <definedName name="xe110soc">#REF!</definedName>
    <definedName name="xe180soc" localSheetId="1">#REF!</definedName>
    <definedName name="xe180soc">#REF!</definedName>
    <definedName name="Z_096747DA_4711_43D6_BB6F_CF73DCE67DAC_.wvu.FilterData" localSheetId="2" hidden="1">'Shpenzime te pazbritshme 14  '!$A$2:$M$2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22" l="1"/>
  <c r="B47" i="22" s="1"/>
  <c r="B57" i="22" s="1"/>
  <c r="D62" i="23"/>
  <c r="D55" i="23"/>
  <c r="B54" i="23"/>
  <c r="B53" i="23"/>
  <c r="B52" i="23"/>
  <c r="B51" i="23"/>
  <c r="B50" i="23"/>
  <c r="B46" i="23"/>
  <c r="B45" i="23"/>
  <c r="A3" i="23"/>
  <c r="A2" i="23"/>
  <c r="A1" i="23"/>
  <c r="A1" i="22"/>
  <c r="A2" i="22"/>
  <c r="A3" i="22"/>
  <c r="D42" i="22"/>
  <c r="D47" i="22" s="1"/>
  <c r="D57" i="22" s="1"/>
  <c r="B55" i="22"/>
  <c r="D55" i="22"/>
  <c r="B55" i="23" l="1"/>
  <c r="D42" i="23"/>
  <c r="D47" i="23" s="1"/>
  <c r="D57" i="23" s="1"/>
  <c r="B42" i="23"/>
  <c r="B47" i="23" s="1"/>
  <c r="B57" i="23" l="1"/>
  <c r="B62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<sst xmlns="http://schemas.openxmlformats.org/spreadsheetml/2006/main" count="460" uniqueCount="263">
  <si>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</si>
  <si>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</si>
  <si>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</si>
  <si>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</si>
  <si>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</si>
  <si>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</si>
  <si>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</si>
  <si>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</si>
  <si>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</si>
  <si>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</si>
  <si>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</si>
  <si>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</si>
  <si>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</si>
  <si>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</si>
  <si>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</si>
  <si>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</si>
  <si>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</si>
  <si>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</si>
  <si>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</si>
  <si>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</si>
  <si>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</si>
  <si>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</si>
  <si>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</si>
  <si>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</si>
  <si>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</si>
  <si>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</si>
  <si>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</si>
  <si>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</si>
  <si>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</si>
  <si>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</si>
  <si>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</si>
  <si>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</si>
  <si>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</si>
  <si>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</si>
  <si>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</si>
  <si>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</si>
  <si>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</si>
  <si>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</si>
  <si>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</si>
  <si>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</si>
  <si>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</si>
  <si>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</si>
  <si>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</si>
  <si>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</si>
  <si>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</si>
  <si>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</si>
  <si>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</si>
  <si>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</si>
  <si>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</si>
  <si>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</si>
  <si>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</si>
  <si>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</si>
  <si>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</si>
  <si>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</si>
  <si>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</si>
  <si>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</si>
  <si>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</si>
  <si>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</si>
  <si>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</si>
  <si>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</si>
  <si>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</si>
  <si>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</si>
  <si>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</si>
  <si>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</si>
  <si>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</si>
  <si>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</si>
  <si>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</si>
  <si>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</si>
  <si>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</si>
  <si>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</si>
  <si>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</si>
  <si>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</si>
  <si>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</si>
  <si>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</si>
  <si>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</si>
  <si>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</si>
  <si>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</si>
  <si>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</si>
  <si>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</si>
  <si>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</si>
  <si>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</si>
  <si>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</si>
  <si>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</si>
  <si>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</si>
  <si>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</si>
  <si>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</si>
  <si>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</si>
  <si>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</si>
  <si>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</si>
  <si>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</si>
  <si>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</si>
  <si>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</si>
  <si>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</si>
  <si>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</si>
  <si>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</si>
  <si>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</si>
  <si>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</si>
  <si>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</si>
  <si>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</si>
  <si>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</si>
  <si>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</si>
  <si>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</si>
  <si>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</si>
  <si>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</si>
  <si>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</si>
  <si>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</si>
  <si>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</si>
  <si>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</si>
  <si>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</si>
  <si>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</si>
  <si>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</si>
  <si>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</si>
  <si>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</si>
  <si>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</si>
  <si>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</si>
  <si>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</si>
  <si>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</si>
  <si>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</si>
  <si>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</si>
  <si>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</si>
  <si>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</si>
  <si>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</si>
  <si>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</si>
  <si>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</si>
  <si>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</si>
  <si>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</si>
  <si>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</si>
  <si>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</si>
  <si>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</si>
  <si>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</si>
  <si>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</si>
  <si>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</si>
  <si>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</si>
  <si>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</si>
  <si>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</si>
  <si>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</si>
  <si>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</si>
  <si>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</si>
  <si>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</si>
  <si>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</si>
  <si>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</si>
  <si>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</si>
  <si>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</si>
  <si>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</si>
  <si>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</si>
  <si>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</si>
  <si>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</si>
  <si>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</si>
  <si>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</si>
  <si>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</si>
  <si>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</si>
  <si>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</si>
  <si>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</si>
  <si>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</si>
  <si>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</si>
  <si>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</si>
  <si>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</si>
  <si>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</si>
  <si>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</si>
  <si>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</si>
  <si>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</si>
  <si>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</si>
  <si>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</si>
  <si>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</si>
  <si>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</si>
  <si>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</si>
  <si>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</si>
  <si>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</si>
  <si>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</si>
  <si>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</si>
  <si>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</si>
  <si>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</si>
  <si>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</si>
  <si>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</si>
  <si>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</si>
  <si>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</si>
  <si>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</si>
  <si>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</si>
  <si>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</si>
  <si>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</si>
  <si>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</si>
  <si>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</si>
  <si>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</si>
  <si>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</si>
  <si>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</si>
  <si>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</si>
  <si>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</si>
  <si>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</si>
  <si>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</si>
  <si>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</si>
  <si>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</si>
  <si>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</si>
  <si>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</si>
  <si>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</si>
  <si>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</si>
  <si>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</si>
  <si>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</si>
  <si>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</si>
  <si>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</si>
  <si>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</si>
  <si>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</si>
  <si>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</si>
  <si>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</si>
  <si>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</si>
  <si>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</si>
  <si>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</si>
  <si>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</si>
  <si>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</si>
  <si>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</si>
  <si>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</si>
  <si>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</si>
  <si>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</si>
  <si>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</si>
  <si>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</si>
  <si>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</si>
  <si>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</si>
  <si>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</si>
  <si>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</si>
  <si>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</si>
  <si>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</si>
  <si>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</si>
  <si>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</si>
  <si>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</si>
  <si>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</si>
  <si>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</si>
  <si>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</si>
  <si>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</si>
  <si>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</si>
  <si>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</si>
  <si>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</si>
  <si>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</si>
  <si>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</si>
  <si>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</si>
  <si>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</si>
  <si>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</si>
  <si>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</si>
  <si>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</si>
  <si>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</si>
  <si>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</si>
  <si>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</si>
  <si>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</si>
  <si>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</si>
  <si>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</si>
  <si>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</si>
  <si>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</si>
  <si>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</si>
  <si>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</si>
  <si>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financiare nga pjesmarrjet</t>
  </si>
  <si>
    <t>Shpenzime financiare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</si>
  <si>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</si>
  <si>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</si>
  <si>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</si>
  <si>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</si>
  <si>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</si>
  <si>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</si>
  <si>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</si>
  <si>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</si>
  <si>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</si>
  <si>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</si>
  <si>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</si>
  <si>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</si>
  <si>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ardhurat nga aktiviteti i shfrytezimit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</si>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</sst>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0_);_(* \(#,##0.000000\);_(* &quot;-&quot;??_);_(@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1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81" fillId="0" borderId="0" xfId="215" applyFont="1" applyFill="1" applyBorder="1" applyAlignment="1" applyProtection="1">
      <alignment horizontal="left" wrapText="1" indent="2"/>
    </xf>
    <xf numFmtId="43" fontId="177" fillId="0" borderId="0" xfId="215" applyFont="1" applyFill="1" applyBorder="1" applyAlignment="1" applyProtection="1">
      <alignment wrapText="1"/>
    </xf>
    <xf numFmtId="43" fontId="174" fillId="0" borderId="0" xfId="215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" fontId="179" fillId="0" borderId="0" xfId="215" applyNumberFormat="1" applyFont="1" applyBorder="1" applyAlignment="1">
      <alignment horizontal="center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0" fontId="183" fillId="0" borderId="0" xfId="0" applyFont="1"/>
    <xf numFmtId="0" fontId="184" fillId="0" borderId="0" xfId="0" applyFont="1"/>
    <xf numFmtId="0" fontId="174" fillId="0" borderId="0" xfId="0" applyNumberFormat="1" applyFont="1" applyFill="1" applyBorder="1" applyAlignment="1" applyProtection="1">
      <alignment horizontal="center"/>
    </xf>
    <xf numFmtId="167" fontId="174" fillId="0" borderId="0" xfId="215" applyNumberFormat="1" applyFont="1" applyFill="1" applyBorder="1" applyAlignment="1" applyProtection="1">
      <alignment horizontal="center"/>
    </xf>
    <xf numFmtId="167" fontId="174" fillId="0" borderId="0" xfId="215" applyNumberFormat="1" applyFont="1" applyFill="1" applyBorder="1" applyAlignment="1" applyProtection="1"/>
    <xf numFmtId="0" fontId="176" fillId="0" borderId="0" xfId="3275" applyFont="1" applyFill="1" applyAlignment="1">
      <alignment horizontal="center"/>
    </xf>
    <xf numFmtId="0" fontId="176" fillId="0" borderId="0" xfId="3275" applyFont="1" applyAlignment="1">
      <alignment horizontal="center"/>
    </xf>
    <xf numFmtId="167" fontId="176" fillId="0" borderId="0" xfId="215" applyNumberFormat="1" applyFont="1" applyAlignment="1">
      <alignment horizontal="center"/>
    </xf>
    <xf numFmtId="167" fontId="176" fillId="0" borderId="0" xfId="215" applyNumberFormat="1" applyFont="1"/>
    <xf numFmtId="0" fontId="176" fillId="0" borderId="0" xfId="3275" applyFont="1"/>
    <xf numFmtId="0" fontId="175" fillId="0" borderId="0" xfId="3506" applyFont="1" applyFill="1" applyAlignment="1">
      <alignment horizontal="center" vertical="center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Fill="1" applyBorder="1" applyAlignment="1">
      <alignment vertical="center"/>
    </xf>
    <xf numFmtId="167" fontId="175" fillId="0" borderId="0" xfId="215" applyNumberFormat="1" applyFont="1" applyAlignment="1">
      <alignment vertical="center"/>
    </xf>
    <xf numFmtId="167" fontId="180" fillId="0" borderId="0" xfId="215" applyNumberFormat="1" applyFont="1" applyFill="1" applyBorder="1" applyAlignment="1" applyProtection="1">
      <alignment wrapText="1"/>
    </xf>
    <xf numFmtId="0" fontId="180" fillId="0" borderId="0" xfId="6596" applyNumberFormat="1" applyFont="1" applyFill="1" applyBorder="1" applyAlignment="1" applyProtection="1">
      <alignment wrapText="1"/>
    </xf>
    <xf numFmtId="37" fontId="179" fillId="0" borderId="0" xfId="6596" applyNumberFormat="1" applyFont="1" applyBorder="1" applyAlignment="1">
      <alignment horizontal="right"/>
    </xf>
    <xf numFmtId="167" fontId="179" fillId="0" borderId="0" xfId="215" applyNumberFormat="1" applyFont="1" applyAlignment="1">
      <alignment horizontal="right"/>
    </xf>
    <xf numFmtId="167" fontId="185" fillId="0" borderId="0" xfId="215" applyNumberFormat="1" applyFont="1" applyFill="1" applyBorder="1" applyAlignment="1" applyProtection="1">
      <alignment wrapText="1"/>
    </xf>
    <xf numFmtId="0" fontId="185" fillId="0" borderId="0" xfId="6596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/>
    </xf>
    <xf numFmtId="183" fontId="174" fillId="0" borderId="0" xfId="215" applyNumberFormat="1" applyFont="1" applyFill="1" applyBorder="1" applyAlignment="1" applyProtection="1"/>
    <xf numFmtId="37" fontId="183" fillId="0" borderId="0" xfId="6596" applyNumberFormat="1" applyFont="1" applyFill="1" applyBorder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7" fillId="0" borderId="0" xfId="215" applyNumberFormat="1" applyFont="1" applyFill="1" applyBorder="1" applyAlignment="1" applyProtection="1">
      <alignment wrapText="1"/>
    </xf>
    <xf numFmtId="0" fontId="177" fillId="0" borderId="0" xfId="6596" applyNumberFormat="1" applyFont="1" applyFill="1" applyBorder="1" applyAlignment="1" applyProtection="1">
      <alignment wrapText="1"/>
    </xf>
    <xf numFmtId="37" fontId="178" fillId="0" borderId="0" xfId="6596" applyNumberFormat="1" applyFont="1" applyBorder="1" applyAlignment="1">
      <alignment horizontal="right" vertical="center"/>
    </xf>
    <xf numFmtId="167" fontId="178" fillId="0" borderId="25" xfId="215" applyNumberFormat="1" applyFont="1" applyBorder="1" applyAlignment="1">
      <alignment horizontal="right" vertical="center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 applyFill="1" applyBorder="1" applyAlignment="1" applyProtection="1">
      <alignment horizontal="left" wrapText="1" indent="2"/>
    </xf>
    <xf numFmtId="0" fontId="179" fillId="0" borderId="0" xfId="0" applyFont="1" applyFill="1"/>
    <xf numFmtId="37" fontId="179" fillId="0" borderId="0" xfId="0" applyNumberFormat="1" applyFont="1" applyFill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79" fillId="0" borderId="15" xfId="215" applyNumberFormat="1" applyFont="1" applyBorder="1" applyAlignment="1">
      <alignment horizontal="right"/>
    </xf>
    <xf numFmtId="167" fontId="177" fillId="0" borderId="15" xfId="215" applyNumberFormat="1" applyFont="1" applyFill="1" applyBorder="1" applyAlignment="1" applyProtection="1">
      <alignment wrapText="1"/>
    </xf>
    <xf numFmtId="37" fontId="183" fillId="0" borderId="0" xfId="0" applyNumberFormat="1" applyFont="1" applyFill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37" fontId="179" fillId="0" borderId="0" xfId="0" applyNumberFormat="1" applyFont="1" applyFill="1" applyBorder="1" applyAlignment="1">
      <alignment horizontal="right"/>
    </xf>
    <xf numFmtId="167" fontId="174" fillId="0" borderId="0" xfId="0" applyNumberFormat="1" applyFont="1" applyFill="1" applyBorder="1" applyAlignment="1" applyProtection="1"/>
    <xf numFmtId="167" fontId="187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0" fontId="179" fillId="0" borderId="0" xfId="0" applyFont="1" applyBorder="1" applyAlignment="1">
      <alignment horizontal="center"/>
    </xf>
    <xf numFmtId="1" fontId="179" fillId="0" borderId="0" xfId="215" applyNumberFormat="1" applyFont="1" applyAlignment="1">
      <alignment horizontal="center"/>
    </xf>
    <xf numFmtId="1" fontId="182" fillId="0" borderId="0" xfId="215" applyNumberFormat="1" applyFont="1" applyBorder="1" applyAlignment="1">
      <alignment vertical="center"/>
    </xf>
    <xf numFmtId="0" fontId="182" fillId="0" borderId="0" xfId="0" applyFont="1" applyBorder="1" applyAlignment="1">
      <alignment vertical="center"/>
    </xf>
    <xf numFmtId="3" fontId="178" fillId="0" borderId="0" xfId="0" applyNumberFormat="1" applyFont="1" applyFill="1" applyBorder="1" applyAlignment="1">
      <alignment horizontal="center" vertical="center"/>
    </xf>
    <xf numFmtId="3" fontId="178" fillId="0" borderId="0" xfId="0" applyNumberFormat="1" applyFont="1" applyBorder="1" applyAlignment="1">
      <alignment horizontal="center" vertic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 applyAlignment="1"/>
    <xf numFmtId="0" fontId="179" fillId="0" borderId="0" xfId="0" applyFont="1" applyAlignment="1"/>
    <xf numFmtId="167" fontId="183" fillId="0" borderId="0" xfId="215" applyNumberFormat="1" applyFont="1"/>
    <xf numFmtId="167" fontId="184" fillId="0" borderId="0" xfId="215" applyNumberFormat="1" applyFont="1"/>
    <xf numFmtId="167" fontId="183" fillId="0" borderId="0" xfId="215" applyNumberFormat="1" applyFont="1" applyFill="1" applyBorder="1" applyAlignment="1">
      <alignment horizontal="right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viti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.R.C/Downloads/2020/SKK2%20BILANC%20VITI%202020%20DENIS-05%20konsolid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NIS-05"/>
      <sheetName val="1-Pasqyra e Pozicioni Financiar"/>
      <sheetName val="2.1-Pasqyra e Perform. (natyra)"/>
      <sheetName val="3.1-CashFlow (indirekt)"/>
      <sheetName val="4-Pasq. e Levizjeve ne Kapital"/>
      <sheetName val="AAM (2022)"/>
      <sheetName val="DENIS-05 konsol"/>
      <sheetName val="1-Pasqyra e Pozi Finan Konsol"/>
      <sheetName val="2.1-Pasqyra e Perform. nat kons"/>
      <sheetName val="3.1-CashFlow (indirekt) Konsol"/>
      <sheetName val="4-Pasq. e Leviz. ne Kapi kons "/>
      <sheetName val="Fatlum"/>
      <sheetName val="1-Pasqyra e Pozicioni Finan (2"/>
      <sheetName val="2.1-Pasqyra e Perform. (nat (2"/>
      <sheetName val="3.1-CashFlow (indirekt) (2)"/>
      <sheetName val="4-Pasq. e Levizjeve ne Kapi (2"/>
      <sheetName val="FATLUM AAM (2022)"/>
    </sheetNames>
    <sheetDataSet>
      <sheetData sheetId="0"/>
      <sheetData sheetId="1">
        <row r="1">
          <cell r="A1" t="str">
            <v>Pasqyrat financiare te vitit 2022</v>
          </cell>
        </row>
      </sheetData>
      <sheetData sheetId="2"/>
      <sheetData sheetId="3">
        <row r="65">
          <cell r="C65"/>
        </row>
      </sheetData>
      <sheetData sheetId="4">
        <row r="1">
          <cell r="A1" t="str">
            <v>Pasqyrat financiare te vitit 2022</v>
          </cell>
        </row>
      </sheetData>
      <sheetData sheetId="5"/>
      <sheetData sheetId="6"/>
      <sheetData sheetId="7">
        <row r="1">
          <cell r="A1" t="str">
            <v>Pasqyrat financiare te vitit 2022</v>
          </cell>
        </row>
        <row r="106">
          <cell r="B106">
            <v>5679783.8187521882</v>
          </cell>
          <cell r="D106">
            <v>-10320246</v>
          </cell>
        </row>
      </sheetData>
      <sheetData sheetId="8"/>
      <sheetData sheetId="9"/>
      <sheetData sheetId="10">
        <row r="1">
          <cell r="A1" t="str">
            <v>Pasqyrat financiare te vitit 2022</v>
          </cell>
        </row>
      </sheetData>
      <sheetData sheetId="11"/>
      <sheetData sheetId="12"/>
      <sheetData sheetId="13">
        <row r="45">
          <cell r="B45"/>
        </row>
        <row r="46">
          <cell r="B46"/>
        </row>
        <row r="50">
          <cell r="B50"/>
        </row>
        <row r="51">
          <cell r="B51"/>
        </row>
        <row r="52">
          <cell r="B52"/>
        </row>
        <row r="53">
          <cell r="B53"/>
        </row>
        <row r="54">
          <cell r="B54"/>
        </row>
      </sheetData>
      <sheetData sheetId="14">
        <row r="65">
          <cell r="C65"/>
        </row>
      </sheetData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NIS-05"/>
      <sheetName val="1-Pasqyra e Pozicioni Financiar"/>
      <sheetName val="2.1-Pasqyra e Perform. (natyra)"/>
      <sheetName val="3.1-CashFlow (indirekt)"/>
      <sheetName val="4-Pasq. e Levizjeve ne Kapital"/>
      <sheetName val="AAM (2020)"/>
      <sheetName val="DENIS-05 konsol"/>
      <sheetName val="1-Pasqyra e Pozi Finan Konsol"/>
      <sheetName val="2.1-Pasqyra e Perform. nat kons"/>
      <sheetName val="3.1-CashFlow (indirekt) Konsol"/>
      <sheetName val="4-Pasq. e Levi ne Kapi konsild"/>
      <sheetName val="Fatlum"/>
      <sheetName val="1-Pasqyra e Poz FINAN FATLUM"/>
      <sheetName val="2.1-PasQ e Perf NATYRES FATLUM"/>
      <sheetName val="3.1-CashFlow (indirekt) FATLUM"/>
      <sheetName val="4-Pasq. e Levizjeve ne Kapi FAT"/>
      <sheetName val="AAM (2020) FATLUM"/>
    </sheetNames>
    <sheetDataSet>
      <sheetData sheetId="0" refreshError="1"/>
      <sheetData sheetId="1" refreshError="1">
        <row r="1">
          <cell r="A1" t="str">
            <v>Pasqyrat financiare te vitit 2020</v>
          </cell>
        </row>
        <row r="2">
          <cell r="A2" t="str">
            <v>"DENIS-05" SHPK</v>
          </cell>
        </row>
        <row r="3">
          <cell r="A3" t="str">
            <v>K51518029B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 t="str">
            <v>Pasqyrat financiare te vitit 2020</v>
          </cell>
        </row>
        <row r="2">
          <cell r="A2" t="str">
            <v>"DENIS-05" SHPK &amp; FATLUM SHPK</v>
          </cell>
        </row>
        <row r="3">
          <cell r="A3" t="str">
            <v>K51518029B &amp; L32125021H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showGridLines="0" tabSelected="1" view="pageBreakPreview" topLeftCell="A34" zoomScaleSheetLayoutView="100" workbookViewId="0">
      <selection activeCell="D40" sqref="D1:D1048576"/>
    </sheetView>
  </sheetViews>
  <sheetFormatPr defaultColWidth="9.140625" defaultRowHeight="15"/>
  <cols>
    <col min="1" max="1" width="79.7109375" style="38" customWidth="1"/>
    <col min="2" max="2" width="15.7109375" style="59" customWidth="1"/>
    <col min="3" max="3" width="5" style="60" customWidth="1"/>
    <col min="4" max="4" width="18.85546875" style="59" bestFit="1" customWidth="1"/>
    <col min="5" max="5" width="2.7109375" style="58" customWidth="1"/>
    <col min="6" max="6" width="2.5703125" style="58" customWidth="1"/>
    <col min="7" max="7" width="11" style="38" bestFit="1" customWidth="1"/>
    <col min="8" max="8" width="15" style="38" bestFit="1" customWidth="1"/>
    <col min="9" max="9" width="13.5703125" style="38" customWidth="1"/>
    <col min="10" max="10" width="9.140625" style="38"/>
    <col min="11" max="11" width="26.28515625" style="38" customWidth="1"/>
    <col min="12" max="15" width="9.140625" style="38"/>
    <col min="16" max="16" width="12.42578125" style="38" customWidth="1"/>
    <col min="17" max="16384" width="9.140625" style="38"/>
  </cols>
  <sheetData>
    <row r="1" spans="1:8">
      <c r="A1" s="56" t="str">
        <f>+'[2]4-Pasq. e Levizjeve ne Kapital'!A1</f>
        <v>Pasqyrat financiare te vitit 2022</v>
      </c>
      <c r="C1" s="108"/>
    </row>
    <row r="2" spans="1:8">
      <c r="A2" s="57" t="str">
        <f>+'[3]1-Pasqyra e Pozicioni Financiar'!A2</f>
        <v>"DENIS-05" SHPK</v>
      </c>
      <c r="C2" s="109"/>
    </row>
    <row r="3" spans="1:8">
      <c r="A3" s="57" t="str">
        <f>+'[3]1-Pasqyra e Pozicioni Financiar'!A3</f>
        <v>K51518029B</v>
      </c>
      <c r="C3" s="109"/>
    </row>
    <row r="4" spans="1:8">
      <c r="A4" s="57"/>
      <c r="C4" s="109"/>
    </row>
    <row r="5" spans="1:8">
      <c r="A5" s="56" t="s">
        <v>262</v>
      </c>
      <c r="B5" s="60"/>
      <c r="C5" s="108"/>
      <c r="D5" s="60"/>
      <c r="E5" s="38"/>
      <c r="F5" s="38"/>
    </row>
    <row r="6" spans="1:8">
      <c r="A6" s="107"/>
      <c r="B6" s="105" t="s">
        <v>211</v>
      </c>
      <c r="C6" s="106"/>
      <c r="D6" s="105" t="s">
        <v>211</v>
      </c>
      <c r="E6" s="104"/>
      <c r="F6" s="103"/>
    </row>
    <row r="7" spans="1:8">
      <c r="A7" s="107"/>
      <c r="B7" s="105" t="s">
        <v>212</v>
      </c>
      <c r="C7" s="106"/>
      <c r="D7" s="105" t="s">
        <v>212</v>
      </c>
      <c r="E7" s="104"/>
      <c r="F7" s="103"/>
    </row>
    <row r="8" spans="1:8">
      <c r="A8" s="102"/>
      <c r="B8" s="100">
        <v>2022</v>
      </c>
      <c r="C8" s="101"/>
      <c r="D8" s="112">
        <v>2021</v>
      </c>
      <c r="E8" s="99"/>
      <c r="F8" s="86"/>
    </row>
    <row r="9" spans="1:8">
      <c r="A9" s="39" t="s">
        <v>261</v>
      </c>
      <c r="B9" s="53"/>
      <c r="C9" s="80"/>
      <c r="D9" s="53"/>
      <c r="E9" s="41"/>
      <c r="F9" s="40"/>
    </row>
    <row r="10" spans="1:8">
      <c r="A10" s="43" t="s">
        <v>242</v>
      </c>
      <c r="B10" s="46">
        <v>170935678</v>
      </c>
      <c r="C10" s="47"/>
      <c r="D10" s="50">
        <v>611737353</v>
      </c>
      <c r="E10" s="41"/>
      <c r="F10" s="40"/>
      <c r="H10" s="60"/>
    </row>
    <row r="11" spans="1:8">
      <c r="A11" s="43" t="s">
        <v>244</v>
      </c>
      <c r="B11" s="46">
        <v>7381725</v>
      </c>
      <c r="C11" s="47"/>
      <c r="D11" s="50">
        <v>17103229</v>
      </c>
      <c r="E11" s="41"/>
      <c r="F11" s="40"/>
      <c r="H11" s="60"/>
    </row>
    <row r="12" spans="1:8">
      <c r="A12" s="43" t="s">
        <v>245</v>
      </c>
      <c r="B12" s="46"/>
      <c r="C12" s="47"/>
      <c r="D12" s="50"/>
      <c r="E12" s="41"/>
      <c r="F12" s="40"/>
      <c r="H12" s="60"/>
    </row>
    <row r="13" spans="1:8">
      <c r="A13" s="43" t="s">
        <v>246</v>
      </c>
      <c r="B13" s="46"/>
      <c r="C13" s="47"/>
      <c r="D13" s="50"/>
      <c r="E13" s="41"/>
      <c r="F13" s="40"/>
      <c r="H13" s="60"/>
    </row>
    <row r="14" spans="1:8">
      <c r="A14" s="43" t="s">
        <v>243</v>
      </c>
      <c r="B14" s="46">
        <v>71678</v>
      </c>
      <c r="C14" s="47"/>
      <c r="D14" s="50"/>
      <c r="E14" s="41"/>
      <c r="F14" s="40"/>
      <c r="H14" s="60"/>
    </row>
    <row r="15" spans="1:8">
      <c r="A15" s="39" t="s">
        <v>260</v>
      </c>
      <c r="B15" s="46"/>
      <c r="C15" s="48"/>
      <c r="D15" s="50"/>
      <c r="E15" s="41"/>
      <c r="F15" s="40"/>
      <c r="H15" s="60"/>
    </row>
    <row r="16" spans="1:8" ht="29.25">
      <c r="A16" s="39" t="s">
        <v>259</v>
      </c>
      <c r="B16" s="46"/>
      <c r="C16" s="48"/>
      <c r="D16" s="50"/>
      <c r="E16" s="41"/>
      <c r="F16" s="40"/>
      <c r="H16" s="60"/>
    </row>
    <row r="17" spans="1:16">
      <c r="A17" s="39" t="s">
        <v>258</v>
      </c>
      <c r="B17" s="46"/>
      <c r="C17" s="48"/>
      <c r="D17" s="50"/>
      <c r="E17" s="41"/>
      <c r="F17" s="40"/>
      <c r="H17" s="60"/>
    </row>
    <row r="18" spans="1:16">
      <c r="A18" s="39" t="s">
        <v>257</v>
      </c>
      <c r="B18" s="49"/>
      <c r="C18" s="48"/>
      <c r="D18" s="53"/>
      <c r="E18" s="41"/>
      <c r="F18" s="40"/>
      <c r="I18" s="96"/>
    </row>
    <row r="19" spans="1:16">
      <c r="A19" s="43" t="s">
        <v>257</v>
      </c>
      <c r="B19" s="46">
        <v>-65068294</v>
      </c>
      <c r="C19" s="47"/>
      <c r="D19" s="50">
        <v>-165518900</v>
      </c>
      <c r="E19" s="41"/>
      <c r="F19" s="40"/>
    </row>
    <row r="20" spans="1:16">
      <c r="A20" s="43" t="s">
        <v>256</v>
      </c>
      <c r="B20" s="46">
        <v>-56051041</v>
      </c>
      <c r="C20" s="47"/>
      <c r="D20" s="50">
        <v>-436728314</v>
      </c>
      <c r="E20" s="41"/>
      <c r="F20" s="40"/>
      <c r="H20" s="98"/>
      <c r="K20" s="98"/>
      <c r="P20" s="60"/>
    </row>
    <row r="21" spans="1:16">
      <c r="A21" s="39" t="s">
        <v>255</v>
      </c>
      <c r="B21" s="49"/>
      <c r="C21" s="48"/>
      <c r="D21" s="53"/>
      <c r="E21" s="41"/>
      <c r="F21" s="40"/>
      <c r="K21" s="60"/>
      <c r="P21" s="60"/>
    </row>
    <row r="22" spans="1:16">
      <c r="A22" s="43" t="s">
        <v>254</v>
      </c>
      <c r="B22" s="46">
        <v>-25256530</v>
      </c>
      <c r="C22" s="47"/>
      <c r="D22" s="50">
        <v>-22107095</v>
      </c>
      <c r="E22" s="41"/>
      <c r="F22" s="40"/>
      <c r="K22" s="60"/>
      <c r="P22" s="60"/>
    </row>
    <row r="23" spans="1:16">
      <c r="A23" s="43" t="s">
        <v>253</v>
      </c>
      <c r="B23" s="46">
        <v>-4140569</v>
      </c>
      <c r="C23" s="47"/>
      <c r="D23" s="50">
        <v>-3355621</v>
      </c>
      <c r="E23" s="41"/>
      <c r="F23" s="40"/>
      <c r="K23" s="60"/>
      <c r="P23" s="60"/>
    </row>
    <row r="24" spans="1:16">
      <c r="A24" s="43" t="s">
        <v>252</v>
      </c>
      <c r="B24" s="46"/>
      <c r="C24" s="47"/>
      <c r="D24" s="50"/>
      <c r="E24" s="41"/>
      <c r="F24" s="40"/>
      <c r="K24" s="97"/>
    </row>
    <row r="25" spans="1:16">
      <c r="A25" s="39" t="s">
        <v>251</v>
      </c>
      <c r="B25" s="46"/>
      <c r="C25" s="48"/>
      <c r="D25" s="50"/>
      <c r="E25" s="41"/>
      <c r="F25" s="40"/>
    </row>
    <row r="26" spans="1:16">
      <c r="A26" s="39" t="s">
        <v>250</v>
      </c>
      <c r="B26" s="46"/>
      <c r="C26" s="48"/>
      <c r="D26" s="50">
        <v>-14894</v>
      </c>
      <c r="E26" s="41"/>
      <c r="F26" s="40"/>
    </row>
    <row r="27" spans="1:16">
      <c r="A27" s="39" t="s">
        <v>249</v>
      </c>
      <c r="B27" s="46"/>
      <c r="C27" s="48"/>
      <c r="D27" s="50"/>
      <c r="E27" s="41"/>
      <c r="F27" s="40"/>
      <c r="K27" s="60"/>
      <c r="P27" s="96"/>
    </row>
    <row r="28" spans="1:16">
      <c r="A28" s="39" t="s">
        <v>210</v>
      </c>
      <c r="B28" s="49"/>
      <c r="C28" s="48"/>
      <c r="D28" s="53"/>
      <c r="E28" s="41"/>
      <c r="F28" s="40"/>
      <c r="K28" s="60"/>
    </row>
    <row r="29" spans="1:16" ht="15" customHeight="1">
      <c r="A29" s="43" t="s">
        <v>232</v>
      </c>
      <c r="B29" s="46"/>
      <c r="C29" s="47"/>
      <c r="D29" s="50"/>
      <c r="E29" s="41"/>
      <c r="F29" s="40"/>
      <c r="K29" s="60"/>
    </row>
    <row r="30" spans="1:16" ht="15" customHeight="1">
      <c r="A30" s="43" t="s">
        <v>231</v>
      </c>
      <c r="B30" s="46"/>
      <c r="C30" s="47"/>
      <c r="D30" s="50"/>
      <c r="E30" s="41"/>
      <c r="F30" s="40"/>
      <c r="K30" s="97"/>
    </row>
    <row r="31" spans="1:16" ht="15" customHeight="1">
      <c r="A31" s="43" t="s">
        <v>239</v>
      </c>
      <c r="B31" s="46"/>
      <c r="C31" s="47"/>
      <c r="D31" s="50"/>
      <c r="E31" s="41"/>
      <c r="F31" s="40"/>
    </row>
    <row r="32" spans="1:16" ht="15" customHeight="1">
      <c r="A32" s="43" t="s">
        <v>233</v>
      </c>
      <c r="B32" s="46"/>
      <c r="C32" s="47"/>
      <c r="D32" s="50"/>
      <c r="E32" s="41"/>
      <c r="F32" s="40"/>
    </row>
    <row r="33" spans="1:11" ht="15" customHeight="1">
      <c r="A33" s="43" t="s">
        <v>238</v>
      </c>
      <c r="B33" s="46"/>
      <c r="C33" s="47"/>
      <c r="D33" s="50"/>
      <c r="E33" s="41"/>
      <c r="F33" s="40"/>
    </row>
    <row r="34" spans="1:11" ht="15" customHeight="1">
      <c r="A34" s="43" t="s">
        <v>234</v>
      </c>
      <c r="B34" s="46"/>
      <c r="C34" s="47"/>
      <c r="D34" s="50"/>
      <c r="E34" s="41"/>
      <c r="F34" s="40"/>
      <c r="K34" s="96"/>
    </row>
    <row r="35" spans="1:11" ht="29.25">
      <c r="A35" s="39" t="s">
        <v>215</v>
      </c>
      <c r="B35" s="46"/>
      <c r="C35" s="48"/>
      <c r="D35" s="50"/>
      <c r="E35" s="41"/>
      <c r="F35" s="40"/>
    </row>
    <row r="36" spans="1:11">
      <c r="A36" s="39" t="s">
        <v>248</v>
      </c>
      <c r="B36" s="49"/>
      <c r="C36" s="48"/>
      <c r="D36" s="53"/>
      <c r="E36" s="95"/>
      <c r="F36" s="40"/>
    </row>
    <row r="37" spans="1:11">
      <c r="A37" s="43" t="s">
        <v>235</v>
      </c>
      <c r="B37" s="46">
        <v>-22872695</v>
      </c>
      <c r="C37" s="47"/>
      <c r="D37" s="50">
        <v>-11984295</v>
      </c>
      <c r="E37" s="41"/>
      <c r="F37" s="40"/>
    </row>
    <row r="38" spans="1:11" ht="30">
      <c r="A38" s="43" t="s">
        <v>237</v>
      </c>
      <c r="B38" s="46">
        <v>-83320</v>
      </c>
      <c r="C38" s="47"/>
      <c r="D38" s="50">
        <v>-1120427</v>
      </c>
      <c r="E38" s="41"/>
      <c r="F38" s="40"/>
    </row>
    <row r="39" spans="1:11">
      <c r="A39" s="43" t="s">
        <v>236</v>
      </c>
      <c r="B39" s="46"/>
      <c r="C39" s="47"/>
      <c r="D39" s="50"/>
      <c r="E39" s="41"/>
      <c r="F39" s="40"/>
    </row>
    <row r="40" spans="1:11">
      <c r="A40" s="39" t="s">
        <v>247</v>
      </c>
      <c r="B40" s="46"/>
      <c r="C40" s="48"/>
      <c r="D40" s="50"/>
      <c r="E40" s="41"/>
      <c r="F40" s="40"/>
    </row>
    <row r="41" spans="1:11">
      <c r="A41" s="39" t="s">
        <v>240</v>
      </c>
      <c r="B41" s="50"/>
      <c r="C41" s="80"/>
      <c r="D41" s="50"/>
      <c r="E41" s="41"/>
      <c r="F41" s="40"/>
    </row>
    <row r="42" spans="1:11">
      <c r="A42" s="39" t="s">
        <v>216</v>
      </c>
      <c r="B42" s="94">
        <f>SUM(B9:B41)</f>
        <v>4916632</v>
      </c>
      <c r="C42" s="80"/>
      <c r="D42" s="94">
        <f>SUM(D9:D41)</f>
        <v>-11988964</v>
      </c>
      <c r="E42" s="93"/>
      <c r="F42" s="91"/>
    </row>
    <row r="43" spans="1:11">
      <c r="A43" s="39" t="s">
        <v>26</v>
      </c>
      <c r="B43" s="55"/>
      <c r="C43" s="80"/>
      <c r="D43" s="55"/>
      <c r="E43" s="93"/>
      <c r="F43" s="91"/>
    </row>
    <row r="44" spans="1:11">
      <c r="A44" s="43" t="s">
        <v>217</v>
      </c>
      <c r="B44" s="50">
        <v>-1747033</v>
      </c>
      <c r="C44" s="85"/>
      <c r="D44" s="50">
        <v>-1719044</v>
      </c>
      <c r="E44" s="41"/>
      <c r="F44" s="40"/>
    </row>
    <row r="45" spans="1:11">
      <c r="A45" s="43" t="s">
        <v>218</v>
      </c>
      <c r="B45" s="50"/>
      <c r="C45" s="85"/>
      <c r="D45" s="50"/>
      <c r="E45" s="41"/>
      <c r="F45" s="40"/>
    </row>
    <row r="46" spans="1:11">
      <c r="A46" s="43" t="s">
        <v>226</v>
      </c>
      <c r="B46" s="50"/>
      <c r="C46" s="85"/>
      <c r="D46" s="50"/>
      <c r="E46" s="41"/>
      <c r="F46" s="40"/>
    </row>
    <row r="47" spans="1:11">
      <c r="A47" s="39" t="s">
        <v>227</v>
      </c>
      <c r="B47" s="92">
        <f>SUM(B42:B46)</f>
        <v>3169599</v>
      </c>
      <c r="C47" s="80"/>
      <c r="D47" s="92">
        <f>SUM(D42:D46)</f>
        <v>-13708008</v>
      </c>
      <c r="E47" s="91"/>
      <c r="F47" s="91"/>
    </row>
    <row r="48" spans="1:11" ht="15.75" thickBot="1">
      <c r="A48" s="44"/>
      <c r="B48" s="89"/>
      <c r="C48" s="90"/>
      <c r="D48" s="89"/>
      <c r="E48" s="45"/>
      <c r="F48" s="87"/>
    </row>
    <row r="49" spans="1:8" ht="15.75" thickTop="1">
      <c r="A49" s="81" t="s">
        <v>228</v>
      </c>
      <c r="B49" s="88"/>
      <c r="C49" s="80"/>
      <c r="D49" s="88"/>
      <c r="E49" s="42"/>
      <c r="F49" s="87"/>
    </row>
    <row r="50" spans="1:8">
      <c r="A50" s="43" t="s">
        <v>221</v>
      </c>
      <c r="B50" s="84"/>
      <c r="C50" s="85"/>
      <c r="D50" s="84"/>
      <c r="E50" s="42"/>
      <c r="F50" s="40"/>
    </row>
    <row r="51" spans="1:8">
      <c r="A51" s="43" t="s">
        <v>222</v>
      </c>
      <c r="B51" s="84"/>
      <c r="C51" s="85"/>
      <c r="D51" s="84"/>
      <c r="E51" s="42"/>
      <c r="F51" s="40"/>
    </row>
    <row r="52" spans="1:8">
      <c r="A52" s="43" t="s">
        <v>223</v>
      </c>
      <c r="B52" s="84"/>
      <c r="C52" s="85"/>
      <c r="D52" s="84"/>
      <c r="E52" s="42"/>
      <c r="F52" s="86"/>
    </row>
    <row r="53" spans="1:8" ht="15" customHeight="1">
      <c r="A53" s="43" t="s">
        <v>224</v>
      </c>
      <c r="B53" s="84"/>
      <c r="C53" s="85"/>
      <c r="D53" s="84"/>
      <c r="E53" s="42"/>
      <c r="F53" s="76"/>
    </row>
    <row r="54" spans="1:8">
      <c r="A54" s="43" t="s">
        <v>214</v>
      </c>
      <c r="B54" s="84"/>
      <c r="C54" s="85"/>
      <c r="D54" s="84"/>
      <c r="E54" s="42"/>
      <c r="F54" s="60"/>
    </row>
    <row r="55" spans="1:8">
      <c r="A55" s="81" t="s">
        <v>229</v>
      </c>
      <c r="B55" s="83">
        <f>SUM(B50:B54)</f>
        <v>0</v>
      </c>
      <c r="C55" s="80"/>
      <c r="D55" s="83">
        <f>SUM(D50:D54)</f>
        <v>0</v>
      </c>
      <c r="E55" s="82"/>
      <c r="F55" s="76"/>
    </row>
    <row r="56" spans="1:8">
      <c r="A56" s="71"/>
      <c r="B56" s="73"/>
      <c r="C56" s="70"/>
      <c r="D56" s="73"/>
      <c r="E56" s="72"/>
      <c r="F56" s="76"/>
    </row>
    <row r="57" spans="1:8" ht="15.75" thickBot="1">
      <c r="A57" s="81" t="s">
        <v>230</v>
      </c>
      <c r="B57" s="79">
        <f>B47+B55</f>
        <v>3169599</v>
      </c>
      <c r="C57" s="80"/>
      <c r="D57" s="79">
        <f>D47+D55</f>
        <v>-13708008</v>
      </c>
      <c r="E57" s="78"/>
      <c r="F57" s="76"/>
      <c r="H57" s="77"/>
    </row>
    <row r="58" spans="1:8" ht="15.75" thickTop="1">
      <c r="A58" s="71"/>
      <c r="B58" s="73"/>
      <c r="C58" s="70"/>
      <c r="D58" s="73"/>
      <c r="E58" s="72"/>
      <c r="F58" s="76"/>
    </row>
    <row r="59" spans="1:8">
      <c r="A59" s="75" t="s">
        <v>225</v>
      </c>
      <c r="B59" s="73"/>
      <c r="C59" s="74"/>
      <c r="D59" s="73"/>
      <c r="E59" s="72"/>
      <c r="F59" s="66"/>
    </row>
    <row r="60" spans="1:8">
      <c r="A60" s="71" t="s">
        <v>219</v>
      </c>
      <c r="B60" s="50"/>
      <c r="C60" s="70"/>
      <c r="D60" s="50"/>
      <c r="E60" s="40"/>
      <c r="F60" s="66"/>
    </row>
    <row r="61" spans="1:8">
      <c r="A61" s="71" t="s">
        <v>220</v>
      </c>
      <c r="B61" s="50"/>
      <c r="C61" s="70"/>
      <c r="D61" s="50"/>
      <c r="E61" s="40"/>
      <c r="F61" s="66"/>
    </row>
    <row r="62" spans="1:8">
      <c r="A62" s="35"/>
      <c r="B62" s="67"/>
      <c r="C62" s="69"/>
      <c r="D62" s="67"/>
      <c r="E62" s="36"/>
      <c r="F62" s="66"/>
    </row>
    <row r="63" spans="1:8">
      <c r="A63" s="35"/>
      <c r="B63" s="67"/>
      <c r="C63" s="69"/>
      <c r="D63" s="67"/>
      <c r="E63" s="36"/>
      <c r="F63" s="66"/>
    </row>
    <row r="64" spans="1:8">
      <c r="A64" s="37" t="s">
        <v>241</v>
      </c>
      <c r="B64" s="67"/>
      <c r="C64" s="68"/>
      <c r="D64" s="67"/>
      <c r="E64" s="36"/>
      <c r="F64" s="66"/>
    </row>
    <row r="65" spans="1:6">
      <c r="A65" s="65"/>
      <c r="B65" s="63"/>
      <c r="C65" s="64"/>
      <c r="D65" s="63"/>
      <c r="E65" s="62"/>
      <c r="F65" s="61"/>
    </row>
  </sheetData>
  <pageMargins left="0.70866141732283505" right="0.70866141732283505" top="0.74803149606299202" bottom="0.74803149606299202" header="0.31496062992126" footer="0.31496062992126"/>
  <pageSetup paperSize="9" scale="74" fitToHeight="2" orientation="portrait" r:id="rId1"/>
  <colBreaks count="1" manualBreakCount="1">
    <brk id="5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view="pageBreakPreview" topLeftCell="A28" zoomScaleSheetLayoutView="100" workbookViewId="0">
      <selection activeCell="B44" sqref="B44:D44"/>
    </sheetView>
  </sheetViews>
  <sheetFormatPr defaultColWidth="9.140625" defaultRowHeight="15"/>
  <cols>
    <col min="1" max="1" width="81.85546875" style="38" customWidth="1"/>
    <col min="2" max="2" width="16.7109375" style="59" customWidth="1"/>
    <col min="3" max="3" width="2.7109375" style="59" customWidth="1"/>
    <col min="4" max="4" width="18.28515625" style="59" customWidth="1"/>
    <col min="5" max="5" width="2.5703125" style="58" customWidth="1"/>
    <col min="6" max="6" width="11" style="38" bestFit="1" customWidth="1"/>
    <col min="7" max="7" width="14.140625" style="38" bestFit="1" customWidth="1"/>
    <col min="8" max="8" width="9.5703125" style="38" bestFit="1" customWidth="1"/>
    <col min="9" max="16384" width="9.140625" style="38"/>
  </cols>
  <sheetData>
    <row r="1" spans="1:5">
      <c r="A1" s="56" t="str">
        <f>+'[2]4-Pasq. e Leviz. ne Kapi kons '!A1</f>
        <v>Pasqyrat financiare te vitit 2022</v>
      </c>
    </row>
    <row r="2" spans="1:5">
      <c r="A2" s="57" t="str">
        <f>+'[3]1-Pasqyra e Pozi Finan Konsol'!A2</f>
        <v>"DENIS-05" SHPK &amp; FATLUM SHPK</v>
      </c>
    </row>
    <row r="3" spans="1:5">
      <c r="A3" s="57" t="str">
        <f>+'[3]1-Pasqyra e Pozi Finan Konsol'!A3</f>
        <v>K51518029B &amp; L32125021H</v>
      </c>
    </row>
    <row r="4" spans="1:5">
      <c r="A4" s="57"/>
    </row>
    <row r="5" spans="1:5">
      <c r="A5" s="56" t="s">
        <v>262</v>
      </c>
      <c r="B5" s="60"/>
      <c r="C5" s="60"/>
      <c r="D5" s="60"/>
      <c r="E5" s="38"/>
    </row>
    <row r="6" spans="1:5">
      <c r="A6" s="107"/>
      <c r="B6" s="105" t="s">
        <v>211</v>
      </c>
      <c r="C6" s="105"/>
      <c r="D6" s="105" t="s">
        <v>211</v>
      </c>
      <c r="E6" s="103"/>
    </row>
    <row r="7" spans="1:5">
      <c r="A7" s="107"/>
      <c r="B7" s="105" t="s">
        <v>212</v>
      </c>
      <c r="C7" s="105"/>
      <c r="D7" s="105" t="s">
        <v>213</v>
      </c>
      <c r="E7" s="103"/>
    </row>
    <row r="8" spans="1:5">
      <c r="A8" s="102"/>
      <c r="B8" s="100">
        <v>2022</v>
      </c>
      <c r="C8" s="51"/>
      <c r="D8" s="100">
        <v>2021</v>
      </c>
      <c r="E8" s="86"/>
    </row>
    <row r="9" spans="1:5">
      <c r="A9" s="39" t="s">
        <v>261</v>
      </c>
      <c r="B9" s="53"/>
      <c r="C9" s="51"/>
      <c r="D9" s="53"/>
      <c r="E9" s="40"/>
    </row>
    <row r="10" spans="1:5">
      <c r="A10" s="43" t="s">
        <v>242</v>
      </c>
      <c r="B10" s="50">
        <v>177961260</v>
      </c>
      <c r="C10" s="51"/>
      <c r="D10" s="50">
        <v>618719695.66999996</v>
      </c>
      <c r="E10" s="40"/>
    </row>
    <row r="11" spans="1:5">
      <c r="A11" s="43" t="s">
        <v>244</v>
      </c>
      <c r="B11" s="50">
        <v>7381725</v>
      </c>
      <c r="C11" s="52"/>
      <c r="D11" s="50">
        <v>17103228.850000001</v>
      </c>
      <c r="E11" s="40"/>
    </row>
    <row r="12" spans="1:5">
      <c r="A12" s="43" t="s">
        <v>245</v>
      </c>
      <c r="B12" s="50">
        <v>0</v>
      </c>
      <c r="C12" s="52"/>
      <c r="D12" s="50">
        <v>0</v>
      </c>
      <c r="E12" s="40"/>
    </row>
    <row r="13" spans="1:5">
      <c r="A13" s="43" t="s">
        <v>246</v>
      </c>
      <c r="B13" s="50">
        <v>0</v>
      </c>
      <c r="C13" s="52"/>
      <c r="D13" s="50">
        <v>0</v>
      </c>
      <c r="E13" s="40"/>
    </row>
    <row r="14" spans="1:5">
      <c r="A14" s="43" t="s">
        <v>243</v>
      </c>
      <c r="B14" s="50">
        <v>71678.2</v>
      </c>
      <c r="C14" s="52"/>
      <c r="D14" s="50">
        <v>0</v>
      </c>
      <c r="E14" s="40"/>
    </row>
    <row r="15" spans="1:5">
      <c r="A15" s="39" t="s">
        <v>260</v>
      </c>
      <c r="B15" s="50">
        <v>0</v>
      </c>
      <c r="C15" s="52"/>
      <c r="D15" s="50">
        <v>0</v>
      </c>
      <c r="E15" s="40"/>
    </row>
    <row r="16" spans="1:5" ht="29.25">
      <c r="A16" s="39" t="s">
        <v>259</v>
      </c>
      <c r="B16" s="50">
        <v>0</v>
      </c>
      <c r="C16" s="52"/>
      <c r="D16" s="50">
        <v>0</v>
      </c>
      <c r="E16" s="40"/>
    </row>
    <row r="17" spans="1:7">
      <c r="A17" s="39" t="s">
        <v>258</v>
      </c>
      <c r="B17" s="50">
        <v>0</v>
      </c>
      <c r="C17" s="52"/>
      <c r="D17" s="50">
        <v>0</v>
      </c>
      <c r="E17" s="40"/>
    </row>
    <row r="18" spans="1:7">
      <c r="A18" s="39" t="s">
        <v>257</v>
      </c>
      <c r="B18" s="53"/>
      <c r="C18" s="54"/>
      <c r="D18" s="53">
        <v>0</v>
      </c>
      <c r="E18" s="40"/>
    </row>
    <row r="19" spans="1:7">
      <c r="A19" s="43" t="s">
        <v>257</v>
      </c>
      <c r="B19" s="50">
        <v>-65068293.677189797</v>
      </c>
      <c r="C19" s="52"/>
      <c r="D19" s="50">
        <v>-165518900</v>
      </c>
      <c r="E19" s="40"/>
    </row>
    <row r="20" spans="1:7">
      <c r="A20" s="43" t="s">
        <v>256</v>
      </c>
      <c r="B20" s="50">
        <v>-56059792.084058002</v>
      </c>
      <c r="C20" s="52"/>
      <c r="D20" s="50">
        <v>-436736181.22790802</v>
      </c>
      <c r="E20" s="40"/>
      <c r="G20" s="98"/>
    </row>
    <row r="21" spans="1:7">
      <c r="A21" s="39" t="s">
        <v>255</v>
      </c>
      <c r="B21" s="53"/>
      <c r="C21" s="54"/>
      <c r="D21" s="53">
        <v>0</v>
      </c>
      <c r="E21" s="40"/>
    </row>
    <row r="22" spans="1:7">
      <c r="A22" s="43" t="s">
        <v>254</v>
      </c>
      <c r="B22" s="50">
        <v>-27014530</v>
      </c>
      <c r="C22" s="52"/>
      <c r="D22" s="50">
        <v>-23787095</v>
      </c>
      <c r="E22" s="40"/>
    </row>
    <row r="23" spans="1:7">
      <c r="A23" s="43" t="s">
        <v>253</v>
      </c>
      <c r="B23" s="50">
        <v>-4434155</v>
      </c>
      <c r="C23" s="52"/>
      <c r="D23" s="50">
        <v>-3636181</v>
      </c>
      <c r="E23" s="40"/>
    </row>
    <row r="24" spans="1:7">
      <c r="A24" s="43" t="s">
        <v>252</v>
      </c>
      <c r="B24" s="50">
        <v>0</v>
      </c>
      <c r="C24" s="52"/>
      <c r="D24" s="50">
        <v>0</v>
      </c>
      <c r="E24" s="40"/>
    </row>
    <row r="25" spans="1:7">
      <c r="A25" s="39" t="s">
        <v>251</v>
      </c>
      <c r="B25" s="50">
        <v>0</v>
      </c>
      <c r="C25" s="52"/>
      <c r="D25" s="50">
        <v>0</v>
      </c>
      <c r="E25" s="40"/>
    </row>
    <row r="26" spans="1:7">
      <c r="A26" s="39" t="s">
        <v>250</v>
      </c>
      <c r="B26" s="50">
        <v>-865262</v>
      </c>
      <c r="C26" s="52"/>
      <c r="D26" s="50">
        <v>-902340.61</v>
      </c>
      <c r="E26" s="40"/>
    </row>
    <row r="27" spans="1:7">
      <c r="A27" s="39" t="s">
        <v>249</v>
      </c>
      <c r="B27" s="50">
        <v>-1500837</v>
      </c>
      <c r="C27" s="52"/>
      <c r="D27" s="50">
        <v>-1377200</v>
      </c>
      <c r="E27" s="40"/>
    </row>
    <row r="28" spans="1:7">
      <c r="A28" s="39" t="s">
        <v>210</v>
      </c>
      <c r="B28" s="53"/>
      <c r="C28" s="54"/>
      <c r="D28" s="53">
        <v>0</v>
      </c>
      <c r="E28" s="40"/>
    </row>
    <row r="29" spans="1:7" ht="15" customHeight="1">
      <c r="A29" s="43" t="s">
        <v>232</v>
      </c>
      <c r="B29" s="50">
        <v>0</v>
      </c>
      <c r="C29" s="52"/>
      <c r="D29" s="50">
        <v>0</v>
      </c>
      <c r="E29" s="40"/>
    </row>
    <row r="30" spans="1:7" ht="15" customHeight="1">
      <c r="A30" s="43" t="s">
        <v>231</v>
      </c>
      <c r="B30" s="50">
        <v>0</v>
      </c>
      <c r="C30" s="52"/>
      <c r="D30" s="50">
        <v>0</v>
      </c>
      <c r="E30" s="40"/>
    </row>
    <row r="31" spans="1:7" ht="15" customHeight="1">
      <c r="A31" s="43" t="s">
        <v>239</v>
      </c>
      <c r="B31" s="50">
        <v>0</v>
      </c>
      <c r="C31" s="52"/>
      <c r="D31" s="50">
        <v>0</v>
      </c>
      <c r="E31" s="40"/>
    </row>
    <row r="32" spans="1:7" ht="15" customHeight="1">
      <c r="A32" s="43" t="s">
        <v>233</v>
      </c>
      <c r="B32" s="50">
        <v>0</v>
      </c>
      <c r="C32" s="52"/>
      <c r="D32" s="50">
        <v>0</v>
      </c>
      <c r="E32" s="40"/>
    </row>
    <row r="33" spans="1:5" ht="15" customHeight="1">
      <c r="A33" s="43" t="s">
        <v>238</v>
      </c>
      <c r="B33" s="50">
        <v>0</v>
      </c>
      <c r="C33" s="52"/>
      <c r="D33" s="50">
        <v>0</v>
      </c>
      <c r="E33" s="40"/>
    </row>
    <row r="34" spans="1:5" ht="15" customHeight="1">
      <c r="A34" s="43" t="s">
        <v>234</v>
      </c>
      <c r="B34" s="50">
        <v>0</v>
      </c>
      <c r="C34" s="52"/>
      <c r="D34" s="50">
        <v>0</v>
      </c>
      <c r="E34" s="40"/>
    </row>
    <row r="35" spans="1:5" ht="29.25">
      <c r="A35" s="39" t="s">
        <v>215</v>
      </c>
      <c r="B35" s="50">
        <v>0</v>
      </c>
      <c r="C35" s="52"/>
      <c r="D35" s="50">
        <v>0</v>
      </c>
      <c r="E35" s="40"/>
    </row>
    <row r="36" spans="1:5">
      <c r="A36" s="39" t="s">
        <v>248</v>
      </c>
      <c r="B36" s="53"/>
      <c r="C36" s="54"/>
      <c r="D36" s="53">
        <v>0</v>
      </c>
      <c r="E36" s="40"/>
    </row>
    <row r="37" spans="1:5">
      <c r="A37" s="43" t="s">
        <v>235</v>
      </c>
      <c r="B37" s="50">
        <v>-22872694.620000001</v>
      </c>
      <c r="C37" s="52"/>
      <c r="D37" s="50">
        <v>-11984295</v>
      </c>
      <c r="E37" s="40"/>
    </row>
    <row r="38" spans="1:5" ht="30">
      <c r="A38" s="43" t="s">
        <v>237</v>
      </c>
      <c r="B38" s="50">
        <v>-172282</v>
      </c>
      <c r="C38" s="52"/>
      <c r="D38" s="50">
        <v>-481934</v>
      </c>
      <c r="E38" s="40"/>
    </row>
    <row r="39" spans="1:5">
      <c r="A39" s="43" t="s">
        <v>236</v>
      </c>
      <c r="B39" s="50">
        <v>0</v>
      </c>
      <c r="C39" s="52"/>
      <c r="D39" s="50">
        <v>0</v>
      </c>
      <c r="E39" s="40"/>
    </row>
    <row r="40" spans="1:5">
      <c r="A40" s="39" t="s">
        <v>247</v>
      </c>
      <c r="B40" s="50">
        <v>0</v>
      </c>
      <c r="C40" s="52"/>
      <c r="D40" s="50">
        <v>0</v>
      </c>
      <c r="E40" s="40"/>
    </row>
    <row r="41" spans="1:5">
      <c r="A41" s="39" t="s">
        <v>240</v>
      </c>
      <c r="B41" s="50">
        <v>0</v>
      </c>
      <c r="C41" s="52"/>
      <c r="D41" s="50"/>
      <c r="E41" s="40"/>
    </row>
    <row r="42" spans="1:5">
      <c r="A42" s="39" t="s">
        <v>216</v>
      </c>
      <c r="B42" s="94">
        <f>SUM(B9:B41)</f>
        <v>7426816.8187521882</v>
      </c>
      <c r="C42" s="55"/>
      <c r="D42" s="94">
        <f>SUM(D9:D41)</f>
        <v>-8601202.3179080337</v>
      </c>
      <c r="E42" s="91"/>
    </row>
    <row r="43" spans="1:5">
      <c r="A43" s="39" t="s">
        <v>26</v>
      </c>
      <c r="B43" s="55"/>
      <c r="C43" s="55"/>
      <c r="D43" s="55"/>
      <c r="E43" s="91"/>
    </row>
    <row r="44" spans="1:5">
      <c r="A44" s="43" t="s">
        <v>217</v>
      </c>
      <c r="B44" s="50">
        <v>-1747033</v>
      </c>
      <c r="C44" s="55">
        <v>0</v>
      </c>
      <c r="D44" s="50">
        <v>-1719044</v>
      </c>
      <c r="E44" s="40"/>
    </row>
    <row r="45" spans="1:5">
      <c r="A45" s="43" t="s">
        <v>218</v>
      </c>
      <c r="B45" s="50">
        <f>+'2.1-Pasqyra e Perform. (natyra)'!B45+'[2]2.1-Pasqyra e Perform. (nat (2'!B45</f>
        <v>0</v>
      </c>
      <c r="C45" s="52"/>
      <c r="D45" s="50"/>
      <c r="E45" s="40"/>
    </row>
    <row r="46" spans="1:5">
      <c r="A46" s="43" t="s">
        <v>226</v>
      </c>
      <c r="B46" s="50">
        <f>+'2.1-Pasqyra e Perform. (natyra)'!B46+'[2]2.1-Pasqyra e Perform. (nat (2'!B46</f>
        <v>0</v>
      </c>
      <c r="C46" s="52"/>
      <c r="D46" s="50"/>
      <c r="E46" s="40"/>
    </row>
    <row r="47" spans="1:5">
      <c r="A47" s="39" t="s">
        <v>227</v>
      </c>
      <c r="B47" s="92">
        <f>SUM(B42:B46)</f>
        <v>5679783.8187521882</v>
      </c>
      <c r="C47" s="110"/>
      <c r="D47" s="92">
        <f>SUM(D42:D46)</f>
        <v>-10320246.317908034</v>
      </c>
      <c r="E47" s="91"/>
    </row>
    <row r="48" spans="1:5" ht="15.75" thickBot="1">
      <c r="A48" s="44"/>
      <c r="B48" s="89"/>
      <c r="C48" s="89"/>
      <c r="D48" s="89"/>
      <c r="E48" s="87"/>
    </row>
    <row r="49" spans="1:5" ht="15.75" thickTop="1">
      <c r="A49" s="81" t="s">
        <v>228</v>
      </c>
      <c r="B49" s="88"/>
      <c r="C49" s="88"/>
      <c r="D49" s="88"/>
      <c r="E49" s="87"/>
    </row>
    <row r="50" spans="1:5">
      <c r="A50" s="43" t="s">
        <v>221</v>
      </c>
      <c r="B50" s="50">
        <f>+'2.1-Pasqyra e Perform. (natyra)'!B50+'[2]2.1-Pasqyra e Perform. (nat (2'!B50</f>
        <v>0</v>
      </c>
      <c r="C50" s="88"/>
      <c r="D50" s="84"/>
      <c r="E50" s="40"/>
    </row>
    <row r="51" spans="1:5">
      <c r="A51" s="43" t="s">
        <v>222</v>
      </c>
      <c r="B51" s="84">
        <f>+'2.1-Pasqyra e Perform. (natyra)'!B51+'[2]2.1-Pasqyra e Perform. (nat (2'!B51</f>
        <v>0</v>
      </c>
      <c r="C51" s="88"/>
      <c r="D51" s="84"/>
      <c r="E51" s="40"/>
    </row>
    <row r="52" spans="1:5">
      <c r="A52" s="43" t="s">
        <v>223</v>
      </c>
      <c r="B52" s="84">
        <f>+'2.1-Pasqyra e Perform. (natyra)'!B52+'[2]2.1-Pasqyra e Perform. (nat (2'!B52</f>
        <v>0</v>
      </c>
      <c r="C52" s="88"/>
      <c r="D52" s="84"/>
      <c r="E52" s="86"/>
    </row>
    <row r="53" spans="1:5" ht="15" customHeight="1">
      <c r="A53" s="43" t="s">
        <v>224</v>
      </c>
      <c r="B53" s="84">
        <f>+'2.1-Pasqyra e Perform. (natyra)'!B53+'[2]2.1-Pasqyra e Perform. (nat (2'!B53</f>
        <v>0</v>
      </c>
      <c r="C53" s="88"/>
      <c r="D53" s="84"/>
      <c r="E53" s="76"/>
    </row>
    <row r="54" spans="1:5">
      <c r="A54" s="43" t="s">
        <v>214</v>
      </c>
      <c r="B54" s="84">
        <f>+'2.1-Pasqyra e Perform. (natyra)'!B54+'[2]2.1-Pasqyra e Perform. (nat (2'!B54</f>
        <v>0</v>
      </c>
      <c r="C54" s="88"/>
      <c r="D54" s="84"/>
      <c r="E54" s="60"/>
    </row>
    <row r="55" spans="1:5">
      <c r="A55" s="81" t="s">
        <v>229</v>
      </c>
      <c r="B55" s="83">
        <f>SUM(B50:B54)</f>
        <v>0</v>
      </c>
      <c r="C55" s="111"/>
      <c r="D55" s="83">
        <f>SUM(D50:D54)</f>
        <v>0</v>
      </c>
      <c r="E55" s="76"/>
    </row>
    <row r="56" spans="1:5">
      <c r="A56" s="71"/>
      <c r="B56" s="73"/>
      <c r="C56" s="52"/>
      <c r="D56" s="73"/>
      <c r="E56" s="76"/>
    </row>
    <row r="57" spans="1:5" ht="15.75" thickBot="1">
      <c r="A57" s="81" t="s">
        <v>230</v>
      </c>
      <c r="B57" s="79">
        <f>B47+B55</f>
        <v>5679783.8187521882</v>
      </c>
      <c r="C57" s="110"/>
      <c r="D57" s="79">
        <f>D47+D55</f>
        <v>-10320246.317908034</v>
      </c>
      <c r="E57" s="76"/>
    </row>
    <row r="58" spans="1:5" ht="15.75" thickTop="1">
      <c r="A58" s="71"/>
      <c r="B58" s="73"/>
      <c r="C58" s="52"/>
      <c r="D58" s="73"/>
      <c r="E58" s="76"/>
    </row>
    <row r="59" spans="1:5">
      <c r="A59" s="75" t="s">
        <v>225</v>
      </c>
      <c r="B59" s="73"/>
      <c r="C59" s="52"/>
      <c r="D59" s="73"/>
      <c r="E59" s="66"/>
    </row>
    <row r="60" spans="1:5">
      <c r="A60" s="71" t="s">
        <v>219</v>
      </c>
      <c r="B60" s="50"/>
      <c r="C60" s="53"/>
      <c r="D60" s="50"/>
      <c r="E60" s="66"/>
    </row>
    <row r="61" spans="1:5">
      <c r="A61" s="71" t="s">
        <v>220</v>
      </c>
      <c r="B61" s="50"/>
      <c r="C61" s="53"/>
      <c r="D61" s="50"/>
      <c r="E61" s="66"/>
    </row>
    <row r="62" spans="1:5">
      <c r="A62" s="35"/>
      <c r="B62" s="67">
        <f>+'[2]1-Pasqyra e Pozi Finan Konsol'!B106</f>
        <v>5679783.8187521882</v>
      </c>
      <c r="C62" s="67"/>
      <c r="D62" s="67">
        <f>+'[2]1-Pasqyra e Pozi Finan Konsol'!D106</f>
        <v>-10320246</v>
      </c>
      <c r="E62" s="66"/>
    </row>
    <row r="63" spans="1:5">
      <c r="A63" s="35"/>
      <c r="B63" s="67"/>
      <c r="C63" s="67"/>
      <c r="D63" s="67"/>
      <c r="E63" s="66"/>
    </row>
    <row r="64" spans="1:5">
      <c r="A64" s="37" t="s">
        <v>241</v>
      </c>
      <c r="B64" s="67"/>
      <c r="C64" s="67"/>
      <c r="D64" s="67"/>
      <c r="E64" s="66"/>
    </row>
    <row r="65" spans="1:5">
      <c r="A65" s="65"/>
      <c r="B65" s="63"/>
      <c r="C65" s="63"/>
      <c r="D65" s="63"/>
      <c r="E65" s="61"/>
    </row>
  </sheetData>
  <printOptions horizontalCentered="1"/>
  <pageMargins left="0" right="0" top="0.5" bottom="0.5" header="0.3" footer="0.3"/>
  <pageSetup scale="7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2.1-Pasqyra e Perform. (natyra)</vt:lpstr>
      <vt:lpstr>2.1-Pasqyra e Perform. nat kons</vt:lpstr>
      <vt:lpstr>Shpenzime te pazbritshme 14  </vt:lpstr>
      <vt:lpstr>'2.1-Pasqyra e Perform. (natyra)'!Print_Area</vt:lpstr>
      <vt:lpstr>'2.1-Pasqyra e Perform. nat kons'!Print_Area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Denis-05 Computers</cp:lastModifiedBy>
  <cp:lastPrinted>2016-10-03T09:59:38Z</cp:lastPrinted>
  <dcterms:created xsi:type="dcterms:W3CDTF">2012-01-19T09:31:29Z</dcterms:created>
  <dcterms:modified xsi:type="dcterms:W3CDTF">2023-07-27T15:33:42Z</dcterms:modified>
</cp:coreProperties>
</file>