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firstSheet="4" activeTab="13"/>
  </bookViews>
  <sheets>
    <sheet name="AKTIVE" sheetId="1" r:id="rId1"/>
    <sheet name="PASIVE" sheetId="2" r:id="rId2"/>
    <sheet name="PASH" sheetId="3" r:id="rId3"/>
    <sheet name="PASH 1" sheetId="4" r:id="rId4"/>
    <sheet name="MAG 2" sheetId="6" r:id="rId5"/>
    <sheet name="cash flow" sheetId="11" r:id="rId6"/>
    <sheet name="Sheet1" sheetId="16" r:id="rId7"/>
    <sheet name="KAPITALI AKS" sheetId="20" r:id="rId8"/>
    <sheet name="GJENDJA E FURNITOREVE" sheetId="9" r:id="rId9"/>
    <sheet name="BANKAT" sheetId="10" r:id="rId10"/>
    <sheet name="p1" sheetId="12" r:id="rId11"/>
    <sheet name="p2" sheetId="13" r:id="rId12"/>
    <sheet name="p3" sheetId="14" r:id="rId13"/>
    <sheet name="pasqyra shpjeguese" sheetId="17" r:id="rId14"/>
    <sheet name="Sheet2" sheetId="18" r:id="rId15"/>
    <sheet name="Sheet3" sheetId="19" r:id="rId16"/>
  </sheets>
  <calcPr calcId="124519"/>
</workbook>
</file>

<file path=xl/calcChain.xml><?xml version="1.0" encoding="utf-8"?>
<calcChain xmlns="http://schemas.openxmlformats.org/spreadsheetml/2006/main">
  <c r="D18" i="20"/>
  <c r="L15"/>
  <c r="L14"/>
  <c r="L13"/>
  <c r="J18"/>
  <c r="H18"/>
  <c r="F18"/>
  <c r="B18"/>
  <c r="F17" i="3"/>
  <c r="D22" i="4"/>
  <c r="F12" i="16"/>
  <c r="F17"/>
  <c r="N19" s="1"/>
  <c r="G13" i="6"/>
  <c r="G14"/>
  <c r="G15"/>
  <c r="G16"/>
  <c r="G17"/>
  <c r="G18"/>
  <c r="G19"/>
  <c r="G12"/>
  <c r="M20"/>
  <c r="M25" i="17"/>
  <c r="M17"/>
  <c r="L228"/>
  <c r="L226"/>
  <c r="L216"/>
  <c r="M215" s="1"/>
  <c r="L136"/>
  <c r="L57"/>
  <c r="L206"/>
  <c r="L207"/>
  <c r="G106"/>
  <c r="L105"/>
  <c r="I105"/>
  <c r="L104"/>
  <c r="I104"/>
  <c r="L109"/>
  <c r="K109"/>
  <c r="J109"/>
  <c r="H109"/>
  <c r="L49"/>
  <c r="I26" i="12"/>
  <c r="I13"/>
  <c r="E21" i="4"/>
  <c r="E12"/>
  <c r="F16" i="3"/>
  <c r="L9" i="1"/>
  <c r="L46"/>
  <c r="I18" i="13"/>
  <c r="I14"/>
  <c r="K14" i="14"/>
  <c r="K45" s="1"/>
  <c r="H11" i="12"/>
  <c r="H12"/>
  <c r="H13"/>
  <c r="H14"/>
  <c r="I109" i="17"/>
  <c r="G109"/>
  <c r="M225"/>
  <c r="L11" i="20" l="1"/>
  <c r="L18" l="1"/>
</calcChain>
</file>

<file path=xl/sharedStrings.xml><?xml version="1.0" encoding="utf-8"?>
<sst xmlns="http://schemas.openxmlformats.org/spreadsheetml/2006/main" count="1484" uniqueCount="627">
  <si>
    <t>Aktivet</t>
  </si>
  <si>
    <t>Shenime</t>
  </si>
  <si>
    <t xml:space="preserve">Viti 
raportues </t>
  </si>
  <si>
    <t>Viti 
paraardhes</t>
  </si>
  <si>
    <t>I</t>
  </si>
  <si>
    <t/>
  </si>
  <si>
    <t>Aktivet afatshkurtra</t>
  </si>
  <si>
    <t>1</t>
  </si>
  <si>
    <t>Aktive monetare</t>
  </si>
  <si>
    <t>2</t>
  </si>
  <si>
    <t>Derivativë dhe aktive të mbajtura për tregtim</t>
  </si>
  <si>
    <t>i</t>
  </si>
  <si>
    <t>Derviativët</t>
  </si>
  <si>
    <t>ii</t>
  </si>
  <si>
    <t>Aktivet e mbajtura për tregtim</t>
  </si>
  <si>
    <t>3</t>
  </si>
  <si>
    <t>Aktive të tjera financiare afatshkurtra</t>
  </si>
  <si>
    <t>Llogari/Kërkesa të arkëtueshme</t>
  </si>
  <si>
    <t>Llogari/Kërkesa të tjera të arkëtueshme</t>
  </si>
  <si>
    <t>iii</t>
  </si>
  <si>
    <t>Instrumente të tjera borxhi</t>
  </si>
  <si>
    <t>iv</t>
  </si>
  <si>
    <t>Investime të tjera financiare</t>
  </si>
  <si>
    <t>4</t>
  </si>
  <si>
    <t>Inventari</t>
  </si>
  <si>
    <t>Lëndët e para</t>
  </si>
  <si>
    <t>Prodhim në proçes</t>
  </si>
  <si>
    <t>Produkte të gatshme</t>
  </si>
  <si>
    <t>Mallra për rishitje</t>
  </si>
  <si>
    <t>v</t>
  </si>
  <si>
    <t>Parapagesat për furnizime</t>
  </si>
  <si>
    <t>5</t>
  </si>
  <si>
    <t>Aktive biologjike afatshkurtra</t>
  </si>
  <si>
    <t>6</t>
  </si>
  <si>
    <t>Aktive afatshkurtra të mbajtura për shitje</t>
  </si>
  <si>
    <t>7</t>
  </si>
  <si>
    <t>Parapagimet dhe shpenzimet e shtyra</t>
  </si>
  <si>
    <t>II</t>
  </si>
  <si>
    <t>Aktivet afatgjata</t>
  </si>
  <si>
    <t xml:space="preserve">Investimet financiare afatgjata </t>
  </si>
  <si>
    <t>Pjesëmarrje të tjera ne njësi të kontrolluara (vetem ne P.F)</t>
  </si>
  <si>
    <t>Aksione dhe investime të tjera në pjesëmarrje</t>
  </si>
  <si>
    <t>Aksione dhe letra të tjera me vlerë</t>
  </si>
  <si>
    <t>Llogari / Kërkesa të arkëtueshme afatgjata</t>
  </si>
  <si>
    <t xml:space="preserve">Aktive afatgjata materiale </t>
  </si>
  <si>
    <t>Toka</t>
  </si>
  <si>
    <t>Ndërtesa</t>
  </si>
  <si>
    <t>Makineri dhe pajisje</t>
  </si>
  <si>
    <t>Aktive të tjera afatgjata materiale (me vl.kontab.)</t>
  </si>
  <si>
    <t>Aktivet Biologjike afatgjata</t>
  </si>
  <si>
    <t>Aktivet afatgjata jomateriale</t>
  </si>
  <si>
    <t>Emri i mirë</t>
  </si>
  <si>
    <t>Shpenzimet e zhvillimit</t>
  </si>
  <si>
    <t>Aktive të tjera afatgjata jomateriale</t>
  </si>
  <si>
    <t>Kapital aksionar i papaguar</t>
  </si>
  <si>
    <t>Aktive të tjera afatgjata</t>
  </si>
  <si>
    <t>TOTALI I AKTIVIT</t>
  </si>
  <si>
    <t>Detyrimet dhe kapitali</t>
  </si>
  <si>
    <t>Detyrimet Afatshkurtra</t>
  </si>
  <si>
    <t>Derivativët</t>
  </si>
  <si>
    <t>Huamarrjet</t>
  </si>
  <si>
    <t>Huatë dhe obligacionet afatshkurtra</t>
  </si>
  <si>
    <t>Kthimet / ripagesat e huave afatgjata</t>
  </si>
  <si>
    <t>Bono të konvertueshme</t>
  </si>
  <si>
    <t>Huatë dhe parapagimet</t>
  </si>
  <si>
    <t>Të pagueshme ndaj furnitorëve</t>
  </si>
  <si>
    <t>Të pagueshme ndaj punonjësve</t>
  </si>
  <si>
    <t>Detyrime Tatimore</t>
  </si>
  <si>
    <t>Hua të tjera</t>
  </si>
  <si>
    <t>Parapagimet e arkëtuara</t>
  </si>
  <si>
    <t>Grantet dhe të ardhurat e shtyra</t>
  </si>
  <si>
    <t>Provizionet afatshkurtra</t>
  </si>
  <si>
    <t>Detyrimet Afatgjata</t>
  </si>
  <si>
    <t>Huatë afatgjata</t>
  </si>
  <si>
    <t>Hua, bono dhe detyrime nga qeraja financiare</t>
  </si>
  <si>
    <t>Bonot e konvertueshme</t>
  </si>
  <si>
    <t>Huamarrje të tjera afatgjata</t>
  </si>
  <si>
    <t>Provizione afatgjata</t>
  </si>
  <si>
    <t>III</t>
  </si>
  <si>
    <t>Kapitali</t>
  </si>
  <si>
    <t>Aksionet e pakicës</t>
  </si>
  <si>
    <t>Kapitali që i përket aksionarëve të shoqërisë mëmë</t>
  </si>
  <si>
    <t>Kapitali aksionar</t>
  </si>
  <si>
    <t>Primi i aksionit</t>
  </si>
  <si>
    <t>Njësitë ose aksionet e thesarit (negative)</t>
  </si>
  <si>
    <t>Rezervra statutore</t>
  </si>
  <si>
    <t>Rezerva ligjore</t>
  </si>
  <si>
    <t>8</t>
  </si>
  <si>
    <t>Rezerva të tjera</t>
  </si>
  <si>
    <t>9</t>
  </si>
  <si>
    <t>Fitimet e pashpërndara</t>
  </si>
  <si>
    <t>10</t>
  </si>
  <si>
    <t>Fitimi (Humbja) e vitit financiar</t>
  </si>
  <si>
    <t>TOTALI I PASIVIT</t>
  </si>
  <si>
    <t>NIPT L 02228010 H</t>
  </si>
  <si>
    <t>PASQYRA E TË ARDHURAVE DHE SHPENZIMEVE
(Bazuar në klasifikimin e Shpenzimeve sipas Natyrës)</t>
  </si>
  <si>
    <t>Nr.</t>
  </si>
  <si>
    <t>Përshkrimi i Elementëve</t>
  </si>
  <si>
    <t>Referencat Nr llog,</t>
  </si>
  <si>
    <t>Viti Ushtrimor</t>
  </si>
  <si>
    <t>Viti Paraardhës</t>
  </si>
  <si>
    <t>1.</t>
  </si>
  <si>
    <t>Shitjet neto</t>
  </si>
  <si>
    <t>701, 705</t>
  </si>
  <si>
    <t>2.</t>
  </si>
  <si>
    <t>Të ardhura të tjera nga veprimtaritë e shfrytëzimit</t>
  </si>
  <si>
    <t>702-704X,706-708X</t>
  </si>
  <si>
    <t>3.</t>
  </si>
  <si>
    <t>Ndryshimet në inventarin e produkteve të gatshme dhe prodhimit në proçes</t>
  </si>
  <si>
    <t>71</t>
  </si>
  <si>
    <t>4.</t>
  </si>
  <si>
    <t>Materialet e konsumuara</t>
  </si>
  <si>
    <t>601-608X</t>
  </si>
  <si>
    <t>5.</t>
  </si>
  <si>
    <t>Kosto e punës</t>
  </si>
  <si>
    <t>641- 648</t>
  </si>
  <si>
    <t>6.</t>
  </si>
  <si>
    <t>Amortizimet dhe zhvlerësimet</t>
  </si>
  <si>
    <t>68X</t>
  </si>
  <si>
    <t>7.</t>
  </si>
  <si>
    <t>Shpenzime të tjera</t>
  </si>
  <si>
    <t>61-63</t>
  </si>
  <si>
    <t>8.</t>
  </si>
  <si>
    <t>Totali i shpenzimeve (shuma 4 - 7)</t>
  </si>
  <si>
    <t>9.</t>
  </si>
  <si>
    <t>Fitimi apo humbja nga veprimtaria kryesore (1+2+/-3-8)</t>
  </si>
  <si>
    <t>10.</t>
  </si>
  <si>
    <t>Të ardhurat dhe shpenzimet financiare nga njësitë e kontrolluara</t>
  </si>
  <si>
    <t>761, 661</t>
  </si>
  <si>
    <t>11.</t>
  </si>
  <si>
    <t>Të ardhurat dhe shpenzimet financiare nga pjesëmarrjet</t>
  </si>
  <si>
    <t>762, 662</t>
  </si>
  <si>
    <t>12.</t>
  </si>
  <si>
    <t>Të ardhurat dhe shpenzimet financiare</t>
  </si>
  <si>
    <t>12.1.</t>
  </si>
  <si>
    <t>Të ardhurat dhe shpenzimet financiare nga investime të tjera financiare afatgjata</t>
  </si>
  <si>
    <t>763,764, 765, 664, 665</t>
  </si>
  <si>
    <t>12.2.</t>
  </si>
  <si>
    <t>Të ardhurat dhe shpenzimet nga interesat</t>
  </si>
  <si>
    <t>767, 667</t>
  </si>
  <si>
    <t>12.3.</t>
  </si>
  <si>
    <t>Fitimet (humbjet) nga kursi i këmbimi</t>
  </si>
  <si>
    <t>769, 669</t>
  </si>
  <si>
    <t>12.4.</t>
  </si>
  <si>
    <t>Të ardhura dhe shpenzime të tjera financiare</t>
  </si>
  <si>
    <t>72,73,75,768,77,
65,668</t>
  </si>
  <si>
    <t>13.</t>
  </si>
  <si>
    <t>Totali i të ardhurave dhe shpenzimeve financiare (10+11+12.1+12.2+12.3+12.4)</t>
  </si>
  <si>
    <t>14.</t>
  </si>
  <si>
    <t>Fitimi (humbja) para tatimit (9+/-13)</t>
  </si>
  <si>
    <t>15.</t>
  </si>
  <si>
    <t>Shpenzimet e tatimit mbi fitimin</t>
  </si>
  <si>
    <t>69</t>
  </si>
  <si>
    <t>16.</t>
  </si>
  <si>
    <t>Fitmi (humbja) neto e vitit financiar (14-15)</t>
  </si>
  <si>
    <t>17.</t>
  </si>
  <si>
    <t>Elementët e pasqyrave të konsoliduara</t>
  </si>
  <si>
    <t>Nr.Llog</t>
  </si>
  <si>
    <t>Përshkrimi</t>
  </si>
  <si>
    <t>Vlera</t>
  </si>
  <si>
    <t>705</t>
  </si>
  <si>
    <t>Shitje Mallrash</t>
  </si>
  <si>
    <t>605</t>
  </si>
  <si>
    <t>Blerje/shpenzime mallrash/sherbimesh</t>
  </si>
  <si>
    <t>618</t>
  </si>
  <si>
    <t>Te tjera</t>
  </si>
  <si>
    <t>628</t>
  </si>
  <si>
    <t>Shpenzime per sherbime bankare</t>
  </si>
  <si>
    <t>641</t>
  </si>
  <si>
    <t>Pagat dhe shperblimet e personelit</t>
  </si>
  <si>
    <t>644</t>
  </si>
  <si>
    <t>Sigurimet shoqerore dhe shendetesore</t>
  </si>
  <si>
    <t xml:space="preserve">Humbje = </t>
  </si>
  <si>
    <t>Kodi</t>
  </si>
  <si>
    <t>Njësi</t>
  </si>
  <si>
    <t>Sasia</t>
  </si>
  <si>
    <t>B 01</t>
  </si>
  <si>
    <t>BIRRE SHISHE 05</t>
  </si>
  <si>
    <t>KOLI</t>
  </si>
  <si>
    <t>B02</t>
  </si>
  <si>
    <t>BIRRE KANACE 0.5</t>
  </si>
  <si>
    <t>B03</t>
  </si>
  <si>
    <t>BIRRE VK E KTHYSHME</t>
  </si>
  <si>
    <t>B04</t>
  </si>
  <si>
    <t>BIRRE KUQALASHE</t>
  </si>
  <si>
    <t>B05</t>
  </si>
  <si>
    <t>BIRRE KANACE 0.33</t>
  </si>
  <si>
    <t>B06</t>
  </si>
  <si>
    <t>PET 1.5</t>
  </si>
  <si>
    <t>B07</t>
  </si>
  <si>
    <t>FUCI 30 L</t>
  </si>
  <si>
    <t>COPE</t>
  </si>
  <si>
    <t>B08</t>
  </si>
  <si>
    <t>FUCI 50 L</t>
  </si>
  <si>
    <t>Cmimi</t>
  </si>
  <si>
    <t>TOTALI</t>
  </si>
  <si>
    <t>401002</t>
  </si>
  <si>
    <t>'' BIRRA TIRANA '' SH A</t>
  </si>
  <si>
    <t>5121001</t>
  </si>
  <si>
    <t>10,013,321</t>
  </si>
  <si>
    <t>9,924,045</t>
  </si>
  <si>
    <t>(Ne Monedhe Baze)</t>
  </si>
  <si>
    <t>Periudha</t>
  </si>
  <si>
    <t>Arketime</t>
  </si>
  <si>
    <t>Emertim Llog.</t>
  </si>
  <si>
    <t>Përqindje</t>
  </si>
  <si>
    <t>41</t>
  </si>
  <si>
    <t>Te drejta tregtare</t>
  </si>
  <si>
    <t>42</t>
  </si>
  <si>
    <t>Detyrime ndaj personelit</t>
  </si>
  <si>
    <t>58</t>
  </si>
  <si>
    <t>Xhirime te brendshme</t>
  </si>
  <si>
    <t>Pagesa</t>
  </si>
  <si>
    <t>40</t>
  </si>
  <si>
    <t>Detyrime tregtare</t>
  </si>
  <si>
    <t>43</t>
  </si>
  <si>
    <t>Detyrime per sigurimet shoqerore</t>
  </si>
  <si>
    <t>44</t>
  </si>
  <si>
    <t>Shteti per tatime dhe taxa</t>
  </si>
  <si>
    <t>62</t>
  </si>
  <si>
    <t xml:space="preserve">Sherbime te tjera </t>
  </si>
  <si>
    <t>Rritje</t>
  </si>
  <si>
    <t>Gjendja me 31/12/2010</t>
  </si>
  <si>
    <t>ADMINISTRATOR</t>
  </si>
  <si>
    <t>ELVIS GJIKA</t>
  </si>
  <si>
    <t>FINANCIERE</t>
  </si>
  <si>
    <t>REZARTA XHULI</t>
  </si>
  <si>
    <t xml:space="preserve">Pasqyra Financiare e Bilancit  2010 </t>
  </si>
  <si>
    <t>PAGESA</t>
  </si>
  <si>
    <t>BLERJE</t>
  </si>
  <si>
    <t>DETYRIM NE DT 31/12/2010</t>
  </si>
  <si>
    <t>DERDHJE</t>
  </si>
  <si>
    <t>GJENDJE NE DT 31/12/10</t>
  </si>
  <si>
    <t xml:space="preserve"> : 01/10/2010 - 31/12/2010</t>
  </si>
  <si>
    <t>Gjendje Para : 01/10/2010</t>
  </si>
  <si>
    <t>***</t>
  </si>
  <si>
    <t>Bilanci i Celjes</t>
  </si>
  <si>
    <t>SHOQERIA '' TIRANA KULM'' SH.P.K</t>
  </si>
  <si>
    <t>NR</t>
  </si>
  <si>
    <t>TE ARDHURAT</t>
  </si>
  <si>
    <t>NR  I LLOGARISE</t>
  </si>
  <si>
    <t>KODI STATISTIKOR</t>
  </si>
  <si>
    <t>VITI 2010</t>
  </si>
  <si>
    <t>VITI 2009</t>
  </si>
  <si>
    <t>NE 000/ LEKE</t>
  </si>
  <si>
    <t>ANEKS STATISTIKOR</t>
  </si>
  <si>
    <t>a</t>
  </si>
  <si>
    <t>b</t>
  </si>
  <si>
    <t>c</t>
  </si>
  <si>
    <t>Shitjet gjithsej ( a+b+c)</t>
  </si>
  <si>
    <t>Te ardhura nga shitja e produktit te vet</t>
  </si>
  <si>
    <t>Te ardhura nga shitja e Sherbimeve</t>
  </si>
  <si>
    <t>Te ardhura nga shitja e Mallrave</t>
  </si>
  <si>
    <t>Te ardhura nga shitje te tjera</t>
  </si>
  <si>
    <t>Qeraja</t>
  </si>
  <si>
    <t>Komisione</t>
  </si>
  <si>
    <t>Transport per te tjeret</t>
  </si>
  <si>
    <t>Ndryshimet ne inventarin e produkteve te gateshme e prodhimeve ne proces</t>
  </si>
  <si>
    <t>Shtesat (+)</t>
  </si>
  <si>
    <t>Pakesimet (-)</t>
  </si>
  <si>
    <t>prodhimi per qelimet e vet ndermarrjes dhe per kapitali:</t>
  </si>
  <si>
    <t>nga  I cili : prodhimi I aktiveve afatgjata</t>
  </si>
  <si>
    <t>Te ardhura nga grantet ( Subvencione)</t>
  </si>
  <si>
    <t>Te ardhura nga shitja e aktiveve afatgjata</t>
  </si>
  <si>
    <t>Totali I te ardhurave  = (1+2+/-3+4+5+6+7+8)</t>
  </si>
  <si>
    <t>701/702/703</t>
  </si>
  <si>
    <t>BILANCI</t>
  </si>
  <si>
    <t>NE LEKE</t>
  </si>
  <si>
    <t>31/12/2010</t>
  </si>
  <si>
    <r>
      <rPr>
        <sz val="13"/>
        <color indexed="8"/>
        <rFont val="Arial"/>
        <family val="2"/>
      </rPr>
      <t>Shoqeria</t>
    </r>
    <r>
      <rPr>
        <b/>
        <sz val="13"/>
        <color indexed="8"/>
        <rFont val="Arial"/>
        <family val="2"/>
      </rPr>
      <t xml:space="preserve">  '' TIRANA KULM'' SHPK</t>
    </r>
  </si>
  <si>
    <r>
      <rPr>
        <sz val="11"/>
        <color indexed="8"/>
        <rFont val="Arial"/>
        <family val="2"/>
      </rPr>
      <t>NIPT</t>
    </r>
    <r>
      <rPr>
        <b/>
        <sz val="13"/>
        <color indexed="8"/>
        <rFont val="Arial"/>
        <family val="2"/>
      </rPr>
      <t xml:space="preserve"> L 02228010 H</t>
    </r>
    <r>
      <rPr>
        <sz val="13"/>
        <color indexed="8"/>
        <rFont val="Arial"/>
        <family val="2"/>
      </rPr>
      <t xml:space="preserve">                                                                         </t>
    </r>
  </si>
  <si>
    <t>SIPAS FUNKSIONIT</t>
  </si>
  <si>
    <t>Inventari I mallrave per rishitje</t>
  </si>
  <si>
    <t>GJENDJE   - MAGAZINA  31/12/2010</t>
  </si>
  <si>
    <t>GJENDJE FURNITORESH  31/12/2010</t>
  </si>
  <si>
    <t>Shoqeria  '' 'TIRANA KULM'' SHPK</t>
  </si>
  <si>
    <t>GJENDJE BANKASH                                                                              31/12/2010</t>
  </si>
  <si>
    <t>BANKA ''INTESA SAN PAOLO''</t>
  </si>
  <si>
    <t>Shoqeria '' 'TIRANA KULM'' SHPK</t>
  </si>
  <si>
    <t>Pasqyre nr 1</t>
  </si>
  <si>
    <t>NIPT</t>
  </si>
  <si>
    <t>Aktiviteti  kryesor</t>
  </si>
  <si>
    <t>Aktiviteti dytesor</t>
  </si>
  <si>
    <t>SHOQERIA_________________</t>
  </si>
  <si>
    <t>' TIRANA KULM'' SHPK</t>
  </si>
  <si>
    <t>Tregti</t>
  </si>
  <si>
    <t>NIPTI____________________</t>
  </si>
  <si>
    <t>L 02228010 H</t>
  </si>
  <si>
    <t>Pasqyre Nr.3</t>
  </si>
  <si>
    <t>SHUMAT NE LEKE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</si>
  <si>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</si>
  <si>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</si>
  <si>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</si>
  <si>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</si>
  <si>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</si>
  <si>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</si>
  <si>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</si>
  <si>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</si>
  <si>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</si>
  <si>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</si>
  <si>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</si>
  <si>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</si>
  <si>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</si>
  <si>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</si>
  <si>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</si>
  <si>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</si>
  <si>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</si>
  <si>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</si>
  <si>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</si>
  <si>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</si>
  <si>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</si>
  <si>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</si>
  <si>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</si>
  <si>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</si>
  <si>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</si>
  <si>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</si>
  <si>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</si>
  <si>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</si>
  <si>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</si>
  <si>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</si>
  <si>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</si>
  <si>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</si>
  <si>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</si>
  <si>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</si>
  <si>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</si>
  <si>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</si>
  <si>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</si>
  <si>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</si>
  <si>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</si>
  <si>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</si>
  <si>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</si>
  <si>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</si>
  <si>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</si>
  <si>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</si>
  <si>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</si>
  <si>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</si>
  <si>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</si>
  <si>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</si>
  <si>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</si>
  <si>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</si>
  <si>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</si>
  <si>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</si>
  <si>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</si>
  <si>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</si>
  <si>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</si>
  <si>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</si>
  <si>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2010: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</si>
  <si>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</si>
  <si>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</si>
  <si>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</si>
  <si>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</si>
  <si>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</si>
  <si>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</si>
  <si>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Totali</t>
  </si>
  <si>
    <t>Administratori</t>
  </si>
  <si>
    <t>Pasqyre Nr.2</t>
  </si>
  <si>
    <t>Në ooo/Lekë</t>
  </si>
  <si>
    <t>SHPENZIMET</t>
  </si>
  <si>
    <t>Numri i Llogarise</t>
  </si>
  <si>
    <t>Kodi Statistikor</t>
  </si>
  <si>
    <t>Viti 2010</t>
  </si>
  <si>
    <t>Viti 2009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</si>
  <si>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</si>
  <si>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</si>
  <si>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</si>
  <si>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</si>
  <si>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</si>
  <si>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b)</t>
  </si>
  <si>
    <t xml:space="preserve"> Ndryshimet e gjëndjeve të Materialeve (+/-)</t>
  </si>
  <si>
    <t xml:space="preserve"> c)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</si>
  <si>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</si>
  <si>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</si>
  <si>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</si>
  <si>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</si>
  <si>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</si>
  <si>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</si>
  <si>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</si>
  <si>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</si>
  <si>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</si>
  <si>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</si>
  <si>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</si>
  <si>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</si>
  <si>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Shërbime nga të tretë (a+b+c+d+e+f+g+h+i+j+k+l+m)</t>
  </si>
  <si>
    <t>a)</t>
  </si>
  <si>
    <t>Sherbimet nga nen-kontraktoret</t>
  </si>
  <si>
    <t>b)</t>
  </si>
  <si>
    <t>Trajtime te pergjithshme</t>
  </si>
  <si>
    <t>c)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</si>
  <si>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</si>
  <si>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</si>
  <si>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</si>
  <si>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</si>
  <si>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</si>
  <si>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</si>
  <si>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</si>
  <si>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</si>
  <si>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</si>
  <si>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</si>
  <si>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</si>
  <si>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</si>
  <si>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</si>
  <si>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</si>
  <si>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</si>
  <si>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</si>
  <si>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</si>
  <si>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</si>
  <si>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</si>
  <si>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</si>
  <si>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</si>
  <si>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</si>
  <si>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</si>
  <si>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</si>
  <si>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</si>
  <si>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</si>
  <si>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</si>
  <si>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</si>
  <si>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</si>
  <si>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</si>
  <si>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</si>
  <si>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</si>
  <si>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</si>
  <si>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</si>
  <si>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</si>
  <si>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</si>
  <si>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</si>
  <si>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SHOQERIA '' TIRANA KULM''_________________</t>
  </si>
  <si>
    <t>NIPT   L 00028010 H________________</t>
  </si>
  <si>
    <t>Shumat NE LEKE</t>
  </si>
  <si>
    <t>Pasqyrat    Financiare    te    Vitit   2010</t>
  </si>
  <si>
    <t>Pasqyra e fluksit monetar - Metoda Indirekte</t>
  </si>
  <si>
    <t>PASQYRA E FLUKSIT MONETAR - METODA DIREKTE</t>
  </si>
  <si>
    <t>Periudha 
Raportuese</t>
  </si>
  <si>
    <t>Periudha 
Paraardhëse</t>
  </si>
  <si>
    <t>FLUKSI MONETAR NGA VEPRIMTARITE E SHFRYTEZIMIT</t>
  </si>
  <si>
    <t>Mjete monetare ( MM ) te arketuara nga klientet</t>
  </si>
  <si>
    <t>MM te paguara ndaj furnitoreve dhe punonjesve</t>
  </si>
  <si>
    <t>MM te ardhura nga veprimtarite</t>
  </si>
  <si>
    <t>d</t>
  </si>
  <si>
    <t>Interesi I paguar</t>
  </si>
  <si>
    <t>e</t>
  </si>
  <si>
    <t>Tatimi mbi fitimin I paguar</t>
  </si>
  <si>
    <t>Mjete Monetare neto nga veprimtarite e shfrytezimit ( a- e )</t>
  </si>
  <si>
    <t>FLUKSI MONETAR NGA VEPRIMTARITE INVESTUESE</t>
  </si>
  <si>
    <t>Blerja e njesise se kontrolluar X minus parat e arketuara</t>
  </si>
  <si>
    <t xml:space="preserve">Blerja e aktiveve afatgjata materiale </t>
  </si>
  <si>
    <t xml:space="preserve">Te ardhura nga shitja e paisjeve </t>
  </si>
  <si>
    <t xml:space="preserve">Interesi I arketuar </t>
  </si>
  <si>
    <t>Dividentet e arketuar</t>
  </si>
  <si>
    <t>Mjete Monetare neto e perdorur nga veprimtarite investuese (a-e)</t>
  </si>
  <si>
    <t xml:space="preserve">FLUKSI MONETAR NGA VEPRIMTARITE FINANCIARE </t>
  </si>
  <si>
    <t>Te ardhura nga emetimi I kapitalit aksionar</t>
  </si>
  <si>
    <t>Te ardhura nga huamarrje afatgjata</t>
  </si>
  <si>
    <t xml:space="preserve">Pagesat e detyrimeve te qirase financiare </t>
  </si>
  <si>
    <t xml:space="preserve">Dividentet e paguar </t>
  </si>
  <si>
    <t>Mjete Monetare neto e perdorur nga veprimtarite financiare (a-d)</t>
  </si>
  <si>
    <t xml:space="preserve">Rritja / renia neto e mjeteve monetare </t>
  </si>
  <si>
    <t>Mjetet monetare ne fillim te periudhes kontabele</t>
  </si>
  <si>
    <t>VI</t>
  </si>
  <si>
    <t>Mjetet monetare ne fund te periudhes kontabele</t>
  </si>
  <si>
    <t>;Shumat ne leke</t>
  </si>
  <si>
    <t>Ref.</t>
  </si>
  <si>
    <t>S H E N I M E T          S P J E G U E S E</t>
  </si>
  <si>
    <t>B</t>
  </si>
  <si>
    <t>Shënimet qe shpjegojnë zërat e ndryshëm të pasqyrave financiare</t>
  </si>
  <si>
    <t>AKTIVET  AFAT SHKURTERA</t>
  </si>
  <si>
    <t>Aktivet  monetare</t>
  </si>
  <si>
    <t>Banka</t>
  </si>
  <si>
    <t>Nr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</si>
  <si>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</si>
  <si>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</si>
  <si>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</si>
  <si>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</si>
  <si>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</si>
  <si>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</si>
  <si>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</si>
  <si>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</si>
  <si>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Arka</t>
  </si>
  <si>
    <t>E M E R T I M I</t>
  </si>
  <si>
    <t>Arka ne Leke</t>
  </si>
  <si>
    <t>Arka ne Euro</t>
  </si>
  <si>
    <t>Arka ne Dollare</t>
  </si>
  <si>
    <t>Derivative dhe aktive te mbajtura per tregtim</t>
  </si>
  <si>
    <t>Shoqeria nuk ka derivative dhe aktive te mbajtura per tregtim</t>
  </si>
  <si>
    <t>Aktive te tjera financiare afatshkurtra</t>
  </si>
  <si>
    <t>&gt;</t>
  </si>
  <si>
    <t>Kliente per mallra,produkte e sherbime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</si>
  <si>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</si>
  <si>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</si>
  <si>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</si>
  <si>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</si>
  <si>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</si>
  <si>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</si>
  <si>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</si>
  <si>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</si>
  <si>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</si>
  <si>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</si>
  <si>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Debitore,Kreditore te tjere</t>
  </si>
  <si>
    <t>Tatim mbi fitimin</t>
  </si>
  <si>
    <t>Tatimi i derdhur paradhenie</t>
  </si>
  <si>
    <t>Tatimi i vitit ushtrimor</t>
  </si>
  <si>
    <t>Tatimi i derdhur teper</t>
  </si>
  <si>
    <t>Tatim rimbursuar</t>
  </si>
  <si>
    <t>Tatim nga viti kaluar</t>
  </si>
  <si>
    <t>Tvsh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</si>
  <si>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</si>
  <si>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</si>
  <si>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</si>
  <si>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</si>
  <si>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>Te drejta e detyrime ndaj ortakeve</t>
  </si>
  <si>
    <t xml:space="preserve">Nuk ka 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</si>
  <si>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</si>
  <si>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</si>
  <si>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</si>
  <si>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</si>
  <si>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</si>
  <si>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</si>
  <si>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afatshkurtra te mbajtura per rishitje</t>
  </si>
  <si>
    <t>Parapagime dhe shpenzime te shtyra</t>
  </si>
  <si>
    <t>Shpenzime te periudhave te ardhshme</t>
  </si>
  <si>
    <t>AKTIVET AFATGJATA</t>
  </si>
  <si>
    <t>Investimet  financiare afatgjata</t>
  </si>
  <si>
    <t>Aktive afatgjata materiale</t>
  </si>
  <si>
    <t>Analiza e posteve te amortizushme</t>
  </si>
  <si>
    <t>Emertimi</t>
  </si>
  <si>
    <t>Viti raportues</t>
  </si>
  <si>
    <t>Viti paraardhes</t>
  </si>
  <si>
    <t>Amortizimi</t>
  </si>
  <si>
    <t>Vl.mbetur</t>
  </si>
  <si>
    <t>Ndertesa</t>
  </si>
  <si>
    <t>Inst.maki,paisje</t>
  </si>
  <si>
    <t>Makineri,paisje</t>
  </si>
  <si>
    <t>Mjete transporti</t>
  </si>
  <si>
    <t>Instrumenta dhe</t>
  </si>
  <si>
    <t>Paisje zyre info.</t>
  </si>
  <si>
    <t>Ativet biologjike afatgjata</t>
  </si>
  <si>
    <t>Aktive afatgjata jo materiale</t>
  </si>
  <si>
    <t>Kapitali aksioner i pa paguar</t>
  </si>
  <si>
    <t>Aktive te tjera afatgjata</t>
  </si>
  <si>
    <t>PASIVET  AFATSHKURTRA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</si>
  <si>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</si>
  <si>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</si>
  <si>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</si>
  <si>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</si>
  <si>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</si>
  <si>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</si>
  <si>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Fatura mbi 300 mije leke te kontab.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</si>
  <si>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</si>
  <si>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</si>
  <si>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</si>
  <si>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</si>
  <si>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</si>
  <si>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 (qera)</t>
  </si>
  <si>
    <t>Dividente per tu paguar</t>
  </si>
  <si>
    <t>Debitore dhe Kreditore te tjere</t>
  </si>
  <si>
    <t>Grantet dhe te ardhurat e shtyra</t>
  </si>
  <si>
    <t>PASIVET  AFATGJATA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</si>
  <si>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</si>
  <si>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</si>
  <si>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</si>
  <si>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</si>
  <si>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</si>
  <si>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 xml:space="preserve">KAPITALI </t>
  </si>
  <si>
    <t>Aksionet e pakices (PF te konsoliduara)</t>
  </si>
  <si>
    <t>Kapitali aksionereve te shoq.meme (PF te kons.)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</si>
  <si>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</si>
  <si>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</si>
  <si>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</si>
  <si>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</si>
  <si>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</si>
  <si>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</si>
  <si>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●</t>
  </si>
  <si>
    <t>Fitimi i ushtrimit</t>
  </si>
  <si>
    <t>Shpenzime te pa zbriteshme</t>
  </si>
  <si>
    <t>Fitimi para tatimit</t>
  </si>
  <si>
    <t>Tatimi mbi fitimin</t>
  </si>
  <si>
    <t>C</t>
  </si>
  <si>
    <t xml:space="preserve">PASQYRA E TE ARDHURAVE DHE SHPENZIMEVE </t>
  </si>
  <si>
    <t xml:space="preserve">Te ardhurat </t>
  </si>
  <si>
    <t xml:space="preserve">Leke </t>
  </si>
  <si>
    <t xml:space="preserve">Shitjet neto </t>
  </si>
  <si>
    <t>Perfaqesojne shifren e afarizmit te realizuar gjate ushtrimit,</t>
  </si>
  <si>
    <t xml:space="preserve">e cila eshte e njejte me deklarimet FDP si dhe me </t>
  </si>
  <si>
    <t xml:space="preserve">situaten informatike te Drejtorise Rajonale te Tatimeve </t>
  </si>
  <si>
    <t>Tirane .</t>
  </si>
  <si>
    <t xml:space="preserve">Fitime nga kursi i kembimit </t>
  </si>
  <si>
    <t>Te ardhura nga interesat e te tjera sherbime bankare</t>
  </si>
  <si>
    <t>Shpenzimet</t>
  </si>
  <si>
    <t>Kostoja e punes (Paga &amp; sigurime shoqerore)</t>
  </si>
  <si>
    <t xml:space="preserve">Shpenzime te tjera </t>
  </si>
  <si>
    <t xml:space="preserve">Qera </t>
  </si>
  <si>
    <t>Te tjera  " 618 "</t>
  </si>
  <si>
    <t xml:space="preserve">Komisione agjensise </t>
  </si>
  <si>
    <t xml:space="preserve">Reklama </t>
  </si>
  <si>
    <t>Shpenzime udhetim e dieta</t>
  </si>
  <si>
    <t xml:space="preserve">Telefon &amp; poste  </t>
  </si>
  <si>
    <t>Personel jashte shoqerise (Honorare)</t>
  </si>
  <si>
    <t xml:space="preserve">Sherbime bankare </t>
  </si>
  <si>
    <t xml:space="preserve">Pritje dhe percjellje </t>
  </si>
  <si>
    <t xml:space="preserve">Penalitete e gjoba </t>
  </si>
  <si>
    <t xml:space="preserve">Humbje nga kursi i kembimit </t>
  </si>
  <si>
    <t xml:space="preserve">Te tjera financiare </t>
  </si>
  <si>
    <t xml:space="preserve">Rezultati  Ekonomik 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</si>
  <si>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</si>
  <si>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</si>
  <si>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</si>
  <si>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</si>
  <si>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</si>
  <si>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</si>
  <si>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(   ________________  )</t>
  </si>
  <si>
    <t>INTESA SANPAOLA BANK</t>
  </si>
  <si>
    <t>LEKE</t>
  </si>
  <si>
    <t>Shpenzime = 9,595.348</t>
  </si>
  <si>
    <t>Te Ardhura = 9,479,332</t>
  </si>
  <si>
    <t>(shumat ne Leke)</t>
  </si>
  <si>
    <t>Prime te kapitalit</t>
  </si>
  <si>
    <t>Rezerva ligjore statutore</t>
  </si>
  <si>
    <t xml:space="preserve">Rezerva te tjera </t>
  </si>
  <si>
    <t>Fitimi i pashperndare</t>
  </si>
  <si>
    <t>Fitimi neto per periudhen kontabel</t>
  </si>
  <si>
    <t>Dividendet e paguar</t>
  </si>
  <si>
    <t>Rritje e rezerves se kapitalit</t>
  </si>
  <si>
    <t>Emetimi i aksioneve</t>
  </si>
  <si>
    <t>Shoqeria " TIRANA KULM''</t>
  </si>
  <si>
    <t>NIPT L02228010 H</t>
  </si>
  <si>
    <t>Pasqyra e levizjes se kapitaleve te veta  me 31 Dhjetor 2010</t>
  </si>
  <si>
    <t>Pozicioni me 28/10/2010</t>
  </si>
  <si>
    <t>Pozicioni me 31 Dhjetor 2010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</si>
</sst>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#,##0.0"/>
    <numFmt numFmtId="165" formatCode="#,##0.00\ %"/>
    <numFmt numFmtId="166" formatCode="_(* #,##0_);_(* \(#,##0\);_(* &quot;-&quot;??_);_(@_)"/>
    <numFmt numFmtId="167" formatCode="_-* #,##0.00_L_e_k_-;\-* #,##0.00_L_e_k_-;_-* &quot;-&quot;??_L_e_k_-;_-@_-"/>
    <numFmt numFmtId="168" formatCode="_-* #,##0_L_e_k_-;\-* #,##0_L_e_k_-;_-* &quot;-&quot;??_L_e_k_-;_-@_-"/>
  </numFmts>
  <fonts count="64">
    <font>
      <sz val="10"/>
      <name val="Arial"/>
    </font>
    <font>
      <sz val="10"/>
      <name val="Arial"/>
    </font>
    <font>
      <sz val="9"/>
      <color indexed="8"/>
      <name val="sansserif"/>
    </font>
    <font>
      <b/>
      <sz val="13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sansserif"/>
    </font>
    <font>
      <sz val="9"/>
      <color indexed="8"/>
      <name val="Arial"/>
      <family val="2"/>
    </font>
    <font>
      <sz val="10"/>
      <name val="Arial"/>
      <family val="2"/>
    </font>
    <font>
      <b/>
      <sz val="12"/>
      <color indexed="8"/>
      <name val="sansserif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sansserif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3"/>
      <color indexed="8"/>
      <name val="sansserif"/>
    </font>
    <font>
      <b/>
      <u/>
      <sz val="9"/>
      <color indexed="8"/>
      <name val="Arial"/>
      <family val="2"/>
    </font>
    <font>
      <b/>
      <sz val="13"/>
      <color indexed="10"/>
      <name val="Arial"/>
      <family val="2"/>
    </font>
    <font>
      <b/>
      <sz val="14"/>
      <color indexed="8"/>
      <name val="Arial Narrow"/>
      <family val="2"/>
    </font>
    <font>
      <sz val="12"/>
      <name val="Arial"/>
      <family val="2"/>
    </font>
    <font>
      <sz val="17"/>
      <color indexed="8"/>
      <name val="Arial"/>
      <family val="2"/>
    </font>
    <font>
      <sz val="11"/>
      <color indexed="55"/>
      <name val="Arial"/>
      <family val="2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8"/>
      <name val="sansserif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sansserif"/>
    </font>
    <font>
      <b/>
      <sz val="12.6"/>
      <color indexed="8"/>
      <name val="Arial"/>
      <family val="2"/>
    </font>
    <font>
      <b/>
      <sz val="10"/>
      <color indexed="8"/>
      <name val="MS Sans Serif"/>
      <family val="2"/>
    </font>
    <font>
      <b/>
      <sz val="11.05"/>
      <color indexed="8"/>
      <name val="Times New Roman"/>
      <family val="1"/>
    </font>
    <font>
      <b/>
      <sz val="9.85"/>
      <color indexed="8"/>
      <name val="Times New Roman"/>
      <family val="1"/>
    </font>
    <font>
      <sz val="20"/>
      <color indexed="8"/>
      <name val="Arial"/>
      <family val="2"/>
    </font>
    <font>
      <sz val="13"/>
      <color indexed="8"/>
      <name val="Arial"/>
      <family val="2"/>
    </font>
    <font>
      <b/>
      <sz val="24"/>
      <color indexed="8"/>
      <name val="Arial"/>
      <family val="2"/>
    </font>
    <font>
      <b/>
      <i/>
      <sz val="10"/>
      <name val="Arial"/>
      <family val="2"/>
    </font>
    <font>
      <sz val="10"/>
      <name val="Arial CE"/>
    </font>
    <font>
      <i/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indexed="8"/>
      <name val="sansserif"/>
    </font>
    <font>
      <sz val="11"/>
      <color indexed="8"/>
      <name val="sansserif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</font>
    <font>
      <b/>
      <u/>
      <sz val="10"/>
      <name val="Arial"/>
      <family val="2"/>
    </font>
    <font>
      <b/>
      <sz val="10"/>
      <name val="Times New Roman"/>
      <family val="1"/>
    </font>
    <font>
      <u/>
      <sz val="12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i/>
      <sz val="13"/>
      <name val="Garamond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4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55"/>
      </bottom>
      <diagonal/>
    </border>
    <border>
      <left style="dotted">
        <color indexed="8"/>
      </left>
      <right style="dotted">
        <color indexed="8"/>
      </right>
      <top/>
      <bottom style="dotted">
        <color indexed="55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/>
      <top style="thin">
        <color indexed="64"/>
      </top>
      <bottom style="dotted">
        <color indexed="8"/>
      </bottom>
      <diagonal/>
    </border>
    <border>
      <left/>
      <right style="dotted">
        <color indexed="8"/>
      </right>
      <top style="thin">
        <color indexed="64"/>
      </top>
      <bottom style="dotted">
        <color indexed="8"/>
      </bottom>
      <diagonal/>
    </border>
    <border>
      <left/>
      <right/>
      <top style="thin">
        <color indexed="64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/>
      <right/>
      <top style="medium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/>
      <right/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1" fillId="0" borderId="0"/>
    <xf numFmtId="0" fontId="41" fillId="0" borderId="0"/>
    <xf numFmtId="0" fontId="7" fillId="0" borderId="0"/>
    <xf numFmtId="43" fontId="33" fillId="0" borderId="0" applyFont="0" applyFill="0" applyBorder="0" applyAlignment="0" applyProtection="0"/>
  </cellStyleXfs>
  <cellXfs count="436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top" wrapText="1"/>
    </xf>
    <xf numFmtId="4" fontId="6" fillId="0" borderId="0" xfId="0" applyNumberFormat="1" applyFont="1" applyBorder="1" applyAlignment="1">
      <alignment horizontal="right" vertical="top" wrapText="1"/>
    </xf>
    <xf numFmtId="0" fontId="18" fillId="0" borderId="0" xfId="0" applyFont="1"/>
    <xf numFmtId="0" fontId="18" fillId="0" borderId="1" xfId="0" applyFont="1" applyBorder="1"/>
    <xf numFmtId="0" fontId="11" fillId="0" borderId="0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8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right" wrapText="1"/>
    </xf>
    <xf numFmtId="0" fontId="22" fillId="0" borderId="0" xfId="0" applyFont="1" applyBorder="1" applyAlignment="1">
      <alignment horizontal="left" vertical="top" wrapText="1"/>
    </xf>
    <xf numFmtId="165" fontId="6" fillId="0" borderId="0" xfId="0" applyNumberFormat="1" applyFont="1" applyBorder="1" applyAlignment="1">
      <alignment horizontal="right" vertical="top" wrapText="1"/>
    </xf>
    <xf numFmtId="0" fontId="7" fillId="0" borderId="0" xfId="0" applyFont="1"/>
    <xf numFmtId="0" fontId="0" fillId="0" borderId="0" xfId="0" applyAlignment="1"/>
    <xf numFmtId="0" fontId="7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166" fontId="0" fillId="0" borderId="1" xfId="1" applyNumberFormat="1" applyFont="1" applyBorder="1" applyAlignment="1">
      <alignment horizontal="left"/>
    </xf>
    <xf numFmtId="166" fontId="0" fillId="0" borderId="1" xfId="1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left" vertical="center"/>
    </xf>
    <xf numFmtId="0" fontId="30" fillId="0" borderId="3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right" vertical="top" wrapText="1"/>
    </xf>
    <xf numFmtId="3" fontId="30" fillId="0" borderId="3" xfId="0" applyNumberFormat="1" applyFont="1" applyBorder="1" applyAlignment="1">
      <alignment horizontal="right" vertical="top" wrapText="1"/>
    </xf>
    <xf numFmtId="0" fontId="32" fillId="0" borderId="3" xfId="0" applyFont="1" applyBorder="1" applyAlignment="1">
      <alignment horizontal="right" vertical="top" wrapText="1"/>
    </xf>
    <xf numFmtId="0" fontId="31" fillId="0" borderId="3" xfId="0" applyFont="1" applyBorder="1" applyAlignment="1">
      <alignment horizontal="right" vertical="top" wrapText="1"/>
    </xf>
    <xf numFmtId="3" fontId="31" fillId="0" borderId="3" xfId="0" applyNumberFormat="1" applyFont="1" applyBorder="1" applyAlignment="1">
      <alignment horizontal="right" vertical="top" wrapText="1"/>
    </xf>
    <xf numFmtId="0" fontId="30" fillId="3" borderId="3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right" vertical="center" wrapText="1"/>
    </xf>
    <xf numFmtId="3" fontId="30" fillId="3" borderId="3" xfId="0" applyNumberFormat="1" applyFont="1" applyFill="1" applyBorder="1" applyAlignment="1">
      <alignment horizontal="right" vertical="center" wrapText="1"/>
    </xf>
    <xf numFmtId="0" fontId="32" fillId="3" borderId="3" xfId="0" applyFont="1" applyFill="1" applyBorder="1" applyAlignment="1">
      <alignment horizontal="right" vertical="center" wrapText="1"/>
    </xf>
    <xf numFmtId="0" fontId="0" fillId="0" borderId="0" xfId="0" applyNumberFormat="1" applyFill="1" applyBorder="1" applyAlignment="1" applyProtection="1"/>
    <xf numFmtId="0" fontId="33" fillId="0" borderId="0" xfId="0" applyFont="1" applyBorder="1" applyAlignment="1">
      <alignment horizontal="center" vertical="center"/>
    </xf>
    <xf numFmtId="43" fontId="34" fillId="0" borderId="0" xfId="1" applyFont="1" applyFill="1" applyBorder="1" applyAlignment="1" applyProtection="1"/>
    <xf numFmtId="43" fontId="0" fillId="0" borderId="0" xfId="1" applyFont="1" applyFill="1" applyBorder="1" applyAlignment="1" applyProtection="1"/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43" fontId="36" fillId="0" borderId="0" xfId="1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0" fillId="0" borderId="4" xfId="0" applyFont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right" vertical="top" wrapText="1"/>
    </xf>
    <xf numFmtId="3" fontId="30" fillId="0" borderId="4" xfId="0" applyNumberFormat="1" applyFont="1" applyBorder="1" applyAlignment="1">
      <alignment horizontal="right" vertical="top" wrapText="1"/>
    </xf>
    <xf numFmtId="0" fontId="32" fillId="0" borderId="4" xfId="0" applyFont="1" applyBorder="1" applyAlignment="1">
      <alignment horizontal="right" vertical="top" wrapText="1"/>
    </xf>
    <xf numFmtId="0" fontId="29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vertical="top"/>
    </xf>
    <xf numFmtId="0" fontId="38" fillId="0" borderId="0" xfId="0" applyFont="1" applyBorder="1" applyAlignment="1">
      <alignment horizontal="left" vertical="top"/>
    </xf>
    <xf numFmtId="0" fontId="30" fillId="0" borderId="1" xfId="0" applyFont="1" applyBorder="1" applyAlignment="1">
      <alignment horizontal="left" vertical="top" wrapText="1"/>
    </xf>
    <xf numFmtId="0" fontId="0" fillId="0" borderId="0" xfId="0" applyBorder="1"/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right" vertical="top" wrapText="1"/>
    </xf>
    <xf numFmtId="4" fontId="0" fillId="0" borderId="0" xfId="0" applyNumberFormat="1"/>
    <xf numFmtId="0" fontId="38" fillId="0" borderId="0" xfId="0" applyFont="1" applyBorder="1" applyAlignment="1">
      <alignment horizontal="center" vertical="top" wrapText="1"/>
    </xf>
    <xf numFmtId="166" fontId="8" fillId="0" borderId="1" xfId="1" applyNumberFormat="1" applyFont="1" applyBorder="1" applyAlignment="1">
      <alignment horizontal="right" wrapText="1"/>
    </xf>
    <xf numFmtId="0" fontId="25" fillId="0" borderId="0" xfId="0" applyFont="1"/>
    <xf numFmtId="0" fontId="40" fillId="0" borderId="0" xfId="0" applyFont="1"/>
    <xf numFmtId="0" fontId="0" fillId="0" borderId="0" xfId="0" quotePrefix="1"/>
    <xf numFmtId="0" fontId="25" fillId="0" borderId="1" xfId="0" applyFont="1" applyBorder="1"/>
    <xf numFmtId="166" fontId="25" fillId="0" borderId="1" xfId="1" applyNumberFormat="1" applyFont="1" applyBorder="1"/>
    <xf numFmtId="166" fontId="0" fillId="0" borderId="1" xfId="1" applyNumberFormat="1" applyFont="1" applyBorder="1"/>
    <xf numFmtId="166" fontId="7" fillId="0" borderId="1" xfId="1" applyNumberFormat="1" applyFont="1" applyBorder="1"/>
    <xf numFmtId="0" fontId="7" fillId="0" borderId="11" xfId="0" applyFont="1" applyFill="1" applyBorder="1"/>
    <xf numFmtId="0" fontId="0" fillId="0" borderId="1" xfId="0" applyFill="1" applyBorder="1"/>
    <xf numFmtId="0" fontId="25" fillId="0" borderId="2" xfId="0" applyFont="1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2" xfId="0" applyFont="1" applyBorder="1"/>
    <xf numFmtId="0" fontId="25" fillId="0" borderId="12" xfId="0" applyFont="1" applyBorder="1"/>
    <xf numFmtId="0" fontId="25" fillId="0" borderId="13" xfId="0" applyFont="1" applyBorder="1"/>
    <xf numFmtId="0" fontId="25" fillId="0" borderId="0" xfId="2" applyFont="1" applyBorder="1" applyAlignment="1">
      <alignment horizontal="center"/>
    </xf>
    <xf numFmtId="0" fontId="25" fillId="0" borderId="0" xfId="2" applyFont="1" applyBorder="1" applyAlignment="1">
      <alignment horizontal="left" wrapText="1"/>
    </xf>
    <xf numFmtId="0" fontId="25" fillId="0" borderId="0" xfId="2" applyFont="1" applyBorder="1" applyAlignment="1">
      <alignment horizontal="left"/>
    </xf>
    <xf numFmtId="0" fontId="42" fillId="0" borderId="0" xfId="0" applyFont="1"/>
    <xf numFmtId="0" fontId="7" fillId="0" borderId="0" xfId="0" applyFont="1" applyBorder="1"/>
    <xf numFmtId="0" fontId="40" fillId="0" borderId="0" xfId="0" applyFont="1" applyBorder="1"/>
    <xf numFmtId="0" fontId="40" fillId="0" borderId="0" xfId="0" applyFont="1" applyBorder="1" applyAlignment="1">
      <alignment horizontal="right"/>
    </xf>
    <xf numFmtId="0" fontId="43" fillId="0" borderId="2" xfId="2" applyFont="1" applyBorder="1"/>
    <xf numFmtId="2" fontId="44" fillId="0" borderId="2" xfId="2" applyNumberFormat="1" applyFont="1" applyBorder="1" applyAlignment="1">
      <alignment horizontal="center" wrapText="1"/>
    </xf>
    <xf numFmtId="0" fontId="45" fillId="0" borderId="2" xfId="2" applyFont="1" applyBorder="1" applyAlignment="1">
      <alignment horizontal="center" vertical="center" wrapText="1"/>
    </xf>
    <xf numFmtId="0" fontId="45" fillId="0" borderId="15" xfId="2" applyFont="1" applyBorder="1" applyAlignment="1">
      <alignment horizontal="center"/>
    </xf>
    <xf numFmtId="0" fontId="45" fillId="0" borderId="16" xfId="2" applyFont="1" applyBorder="1" applyAlignment="1">
      <alignment horizontal="left" wrapText="1"/>
    </xf>
    <xf numFmtId="0" fontId="45" fillId="0" borderId="16" xfId="2" applyFont="1" applyBorder="1" applyAlignment="1">
      <alignment horizontal="left"/>
    </xf>
    <xf numFmtId="0" fontId="45" fillId="0" borderId="17" xfId="2" applyFont="1" applyBorder="1" applyAlignment="1">
      <alignment horizontal="left"/>
    </xf>
    <xf numFmtId="0" fontId="43" fillId="0" borderId="18" xfId="2" applyFont="1" applyBorder="1" applyAlignment="1">
      <alignment horizontal="left"/>
    </xf>
    <xf numFmtId="0" fontId="43" fillId="0" borderId="1" xfId="3" applyFont="1" applyFill="1" applyBorder="1" applyAlignment="1">
      <alignment horizontal="left" wrapText="1"/>
    </xf>
    <xf numFmtId="0" fontId="45" fillId="0" borderId="1" xfId="2" applyFont="1" applyBorder="1" applyAlignment="1">
      <alignment horizontal="left"/>
    </xf>
    <xf numFmtId="0" fontId="45" fillId="0" borderId="19" xfId="2" applyFont="1" applyBorder="1" applyAlignment="1">
      <alignment horizontal="left"/>
    </xf>
    <xf numFmtId="0" fontId="43" fillId="0" borderId="1" xfId="2" applyFont="1" applyBorder="1" applyAlignment="1">
      <alignment horizontal="left" wrapText="1"/>
    </xf>
    <xf numFmtId="0" fontId="45" fillId="0" borderId="18" xfId="2" applyFont="1" applyBorder="1" applyAlignment="1">
      <alignment horizontal="center"/>
    </xf>
    <xf numFmtId="0" fontId="45" fillId="0" borderId="1" xfId="2" applyFont="1" applyBorder="1" applyAlignment="1">
      <alignment horizontal="left" wrapText="1"/>
    </xf>
    <xf numFmtId="0" fontId="43" fillId="0" borderId="18" xfId="2" applyFont="1" applyBorder="1" applyAlignment="1">
      <alignment horizontal="center"/>
    </xf>
    <xf numFmtId="0" fontId="43" fillId="0" borderId="1" xfId="2" applyFont="1" applyBorder="1" applyAlignment="1">
      <alignment horizontal="left"/>
    </xf>
    <xf numFmtId="0" fontId="45" fillId="0" borderId="19" xfId="2" applyFont="1" applyBorder="1" applyAlignment="1">
      <alignment horizontal="left" wrapText="1"/>
    </xf>
    <xf numFmtId="0" fontId="43" fillId="0" borderId="18" xfId="2" applyFont="1" applyFill="1" applyBorder="1" applyAlignment="1">
      <alignment horizontal="center"/>
    </xf>
    <xf numFmtId="0" fontId="43" fillId="0" borderId="20" xfId="0" applyFont="1" applyBorder="1"/>
    <xf numFmtId="0" fontId="45" fillId="0" borderId="0" xfId="0" applyFont="1" applyBorder="1"/>
    <xf numFmtId="0" fontId="43" fillId="0" borderId="0" xfId="0" applyFont="1" applyBorder="1"/>
    <xf numFmtId="0" fontId="45" fillId="0" borderId="14" xfId="2" applyFont="1" applyBorder="1" applyAlignment="1">
      <alignment horizontal="center" vertical="center" wrapText="1"/>
    </xf>
    <xf numFmtId="0" fontId="45" fillId="0" borderId="21" xfId="2" applyFont="1" applyBorder="1" applyAlignment="1">
      <alignment horizontal="center" vertical="center" wrapText="1"/>
    </xf>
    <xf numFmtId="0" fontId="45" fillId="0" borderId="18" xfId="2" applyFont="1" applyBorder="1"/>
    <xf numFmtId="0" fontId="43" fillId="0" borderId="18" xfId="0" applyFont="1" applyBorder="1"/>
    <xf numFmtId="0" fontId="43" fillId="0" borderId="18" xfId="2" applyFont="1" applyBorder="1"/>
    <xf numFmtId="0" fontId="43" fillId="0" borderId="22" xfId="2" applyFont="1" applyBorder="1"/>
    <xf numFmtId="0" fontId="45" fillId="0" borderId="23" xfId="2" applyFont="1" applyBorder="1" applyAlignment="1">
      <alignment horizontal="left"/>
    </xf>
    <xf numFmtId="0" fontId="43" fillId="0" borderId="23" xfId="2" applyFont="1" applyBorder="1" applyAlignment="1">
      <alignment horizontal="left"/>
    </xf>
    <xf numFmtId="0" fontId="45" fillId="0" borderId="24" xfId="2" applyFont="1" applyBorder="1" applyAlignment="1">
      <alignment horizontal="left"/>
    </xf>
    <xf numFmtId="0" fontId="43" fillId="0" borderId="0" xfId="0" applyFont="1"/>
    <xf numFmtId="0" fontId="45" fillId="0" borderId="0" xfId="2" applyFont="1" applyBorder="1" applyAlignment="1">
      <alignment horizontal="left"/>
    </xf>
    <xf numFmtId="0" fontId="45" fillId="0" borderId="1" xfId="2" applyFont="1" applyBorder="1" applyAlignment="1">
      <alignment horizontal="right"/>
    </xf>
    <xf numFmtId="0" fontId="43" fillId="0" borderId="1" xfId="2" applyFont="1" applyBorder="1" applyAlignment="1">
      <alignment horizontal="right"/>
    </xf>
    <xf numFmtId="0" fontId="45" fillId="0" borderId="1" xfId="2" applyFont="1" applyBorder="1" applyAlignment="1">
      <alignment horizontal="right" wrapText="1"/>
    </xf>
    <xf numFmtId="0" fontId="2" fillId="0" borderId="0" xfId="0" applyFont="1" applyFill="1" applyBorder="1" applyAlignment="1">
      <alignment horizontal="left" vertical="top" wrapText="1"/>
    </xf>
    <xf numFmtId="0" fontId="47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48" fillId="0" borderId="34" xfId="0" applyFont="1" applyBorder="1" applyAlignment="1">
      <alignment horizontal="right" vertical="center" wrapText="1"/>
    </xf>
    <xf numFmtId="0" fontId="5" fillId="0" borderId="34" xfId="0" applyFont="1" applyBorder="1" applyAlignment="1">
      <alignment horizontal="left" vertical="center" wrapText="1"/>
    </xf>
    <xf numFmtId="164" fontId="48" fillId="0" borderId="34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right" vertical="center" wrapText="1"/>
    </xf>
    <xf numFmtId="164" fontId="48" fillId="0" borderId="34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top" wrapText="1"/>
    </xf>
    <xf numFmtId="164" fontId="48" fillId="4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18" fillId="3" borderId="1" xfId="0" applyNumberFormat="1" applyFont="1" applyFill="1" applyBorder="1" applyAlignment="1">
      <alignment vertical="center"/>
    </xf>
    <xf numFmtId="166" fontId="8" fillId="0" borderId="1" xfId="1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0" xfId="0" applyFill="1" applyBorder="1" applyAlignment="1"/>
    <xf numFmtId="0" fontId="42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25" fillId="0" borderId="0" xfId="0" applyFont="1" applyFill="1" applyBorder="1"/>
    <xf numFmtId="0" fontId="7" fillId="0" borderId="0" xfId="0" applyFont="1" applyFill="1" applyBorder="1"/>
    <xf numFmtId="0" fontId="52" fillId="0" borderId="0" xfId="0" applyFont="1" applyFill="1" applyBorder="1"/>
    <xf numFmtId="166" fontId="0" fillId="0" borderId="0" xfId="0" applyNumberFormat="1"/>
    <xf numFmtId="4" fontId="7" fillId="0" borderId="0" xfId="0" applyNumberFormat="1" applyFont="1"/>
    <xf numFmtId="0" fontId="5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66" fontId="0" fillId="0" borderId="0" xfId="1" applyNumberFormat="1" applyFont="1" applyFill="1" applyBorder="1"/>
    <xf numFmtId="168" fontId="0" fillId="0" borderId="0" xfId="0" applyNumberFormat="1"/>
    <xf numFmtId="0" fontId="0" fillId="0" borderId="26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0" xfId="0" applyFill="1" applyBorder="1" applyAlignment="1">
      <alignment horizontal="center"/>
    </xf>
    <xf numFmtId="0" fontId="0" fillId="0" borderId="29" xfId="0" applyFill="1" applyBorder="1"/>
    <xf numFmtId="0" fontId="49" fillId="0" borderId="28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9" fillId="0" borderId="29" xfId="0" applyFont="1" applyFill="1" applyBorder="1" applyAlignment="1">
      <alignment horizontal="center" vertical="center"/>
    </xf>
    <xf numFmtId="0" fontId="50" fillId="0" borderId="35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2" fillId="0" borderId="28" xfId="0" applyFont="1" applyFill="1" applyBorder="1"/>
    <xf numFmtId="0" fontId="52" fillId="0" borderId="0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7" fillId="0" borderId="1" xfId="0" applyFont="1" applyFill="1" applyBorder="1" applyAlignment="1"/>
    <xf numFmtId="167" fontId="0" fillId="0" borderId="1" xfId="1" applyNumberFormat="1" applyFont="1" applyFill="1" applyBorder="1" applyAlignment="1"/>
    <xf numFmtId="0" fontId="0" fillId="0" borderId="1" xfId="0" applyFill="1" applyBorder="1" applyAlignment="1"/>
    <xf numFmtId="168" fontId="0" fillId="0" borderId="1" xfId="1" applyNumberFormat="1" applyFont="1" applyFill="1" applyBorder="1"/>
    <xf numFmtId="167" fontId="0" fillId="0" borderId="1" xfId="1" applyNumberFormat="1" applyFont="1" applyFill="1" applyBorder="1"/>
    <xf numFmtId="0" fontId="25" fillId="0" borderId="1" xfId="0" applyFont="1" applyFill="1" applyBorder="1" applyAlignment="1"/>
    <xf numFmtId="167" fontId="45" fillId="0" borderId="1" xfId="1" applyNumberFormat="1" applyFont="1" applyFill="1" applyBorder="1" applyAlignment="1"/>
    <xf numFmtId="0" fontId="45" fillId="0" borderId="1" xfId="0" applyFont="1" applyFill="1" applyBorder="1" applyAlignment="1"/>
    <xf numFmtId="168" fontId="25" fillId="0" borderId="1" xfId="1" applyNumberFormat="1" applyFont="1" applyFill="1" applyBorder="1"/>
    <xf numFmtId="0" fontId="0" fillId="0" borderId="28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67" fontId="25" fillId="0" borderId="1" xfId="1" applyNumberFormat="1" applyFon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43" fillId="0" borderId="0" xfId="0" applyFont="1" applyFill="1" applyBorder="1"/>
    <xf numFmtId="166" fontId="0" fillId="0" borderId="1" xfId="1" applyNumberFormat="1" applyFont="1" applyFill="1" applyBorder="1" applyAlignment="1"/>
    <xf numFmtId="166" fontId="0" fillId="0" borderId="1" xfId="1" applyNumberFormat="1" applyFont="1" applyFill="1" applyBorder="1"/>
    <xf numFmtId="166" fontId="25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5" fillId="0" borderId="0" xfId="0" applyFont="1" applyFill="1"/>
    <xf numFmtId="0" fontId="0" fillId="0" borderId="36" xfId="0" applyFill="1" applyBorder="1"/>
    <xf numFmtId="0" fontId="7" fillId="0" borderId="28" xfId="0" applyFont="1" applyFill="1" applyBorder="1"/>
    <xf numFmtId="0" fontId="25" fillId="0" borderId="36" xfId="0" applyFont="1" applyFill="1" applyBorder="1"/>
    <xf numFmtId="0" fontId="7" fillId="0" borderId="29" xfId="0" applyFont="1" applyFill="1" applyBorder="1"/>
    <xf numFmtId="0" fontId="7" fillId="0" borderId="0" xfId="0" applyFont="1" applyFill="1"/>
    <xf numFmtId="0" fontId="18" fillId="0" borderId="0" xfId="0" applyFont="1" applyFill="1" applyBorder="1"/>
    <xf numFmtId="166" fontId="0" fillId="0" borderId="36" xfId="1" applyNumberFormat="1" applyFont="1" applyFill="1" applyBorder="1"/>
    <xf numFmtId="0" fontId="7" fillId="0" borderId="0" xfId="0" applyFont="1" applyFill="1" applyBorder="1" applyAlignment="1">
      <alignment horizontal="left"/>
    </xf>
    <xf numFmtId="4" fontId="25" fillId="0" borderId="36" xfId="0" applyNumberFormat="1" applyFont="1" applyFill="1" applyBorder="1"/>
    <xf numFmtId="0" fontId="25" fillId="0" borderId="0" xfId="0" applyFont="1" applyFill="1" applyBorder="1" applyAlignment="1">
      <alignment horizontal="right" vertical="center"/>
    </xf>
    <xf numFmtId="0" fontId="0" fillId="0" borderId="0" xfId="0" applyFill="1"/>
    <xf numFmtId="0" fontId="25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52" fillId="0" borderId="0" xfId="0" applyFont="1" applyFill="1"/>
    <xf numFmtId="0" fontId="42" fillId="0" borderId="0" xfId="0" applyFont="1" applyFill="1"/>
    <xf numFmtId="0" fontId="43" fillId="0" borderId="0" xfId="0" applyFont="1" applyFill="1" applyBorder="1" applyAlignment="1"/>
    <xf numFmtId="0" fontId="42" fillId="0" borderId="0" xfId="0" applyFont="1" applyFill="1" applyBorder="1"/>
    <xf numFmtId="0" fontId="42" fillId="0" borderId="0" xfId="0" applyFont="1" applyFill="1" applyBorder="1" applyAlignment="1">
      <alignment horizontal="center"/>
    </xf>
    <xf numFmtId="166" fontId="0" fillId="0" borderId="0" xfId="1" applyNumberFormat="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43" fillId="0" borderId="1" xfId="0" applyFont="1" applyFill="1" applyBorder="1"/>
    <xf numFmtId="0" fontId="52" fillId="0" borderId="1" xfId="0" applyFont="1" applyFill="1" applyBorder="1"/>
    <xf numFmtId="0" fontId="25" fillId="0" borderId="1" xfId="0" applyFont="1" applyFill="1" applyBorder="1"/>
    <xf numFmtId="0" fontId="45" fillId="0" borderId="1" xfId="0" applyFont="1" applyFill="1" applyBorder="1"/>
    <xf numFmtId="166" fontId="57" fillId="0" borderId="1" xfId="1" applyNumberFormat="1" applyFont="1" applyFill="1" applyBorder="1" applyAlignment="1">
      <alignment horizontal="center"/>
    </xf>
    <xf numFmtId="0" fontId="51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52" fillId="0" borderId="0" xfId="0" applyFont="1" applyFill="1" applyBorder="1" applyAlignment="1"/>
    <xf numFmtId="166" fontId="25" fillId="0" borderId="0" xfId="1" applyNumberFormat="1" applyFont="1" applyFill="1"/>
    <xf numFmtId="0" fontId="54" fillId="0" borderId="0" xfId="0" applyFont="1" applyFill="1" applyBorder="1" applyAlignment="1">
      <alignment horizontal="right"/>
    </xf>
    <xf numFmtId="0" fontId="50" fillId="0" borderId="0" xfId="0" applyFont="1" applyFill="1" applyBorder="1"/>
    <xf numFmtId="0" fontId="26" fillId="0" borderId="0" xfId="0" applyFont="1" applyFill="1" applyBorder="1"/>
    <xf numFmtId="168" fontId="25" fillId="0" borderId="0" xfId="0" applyNumberFormat="1" applyFont="1" applyFill="1" applyBorder="1"/>
    <xf numFmtId="164" fontId="2" fillId="0" borderId="6" xfId="0" applyNumberFormat="1" applyFont="1" applyFill="1" applyBorder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0" fontId="50" fillId="0" borderId="0" xfId="0" applyFont="1" applyFill="1" applyBorder="1" applyAlignment="1">
      <alignment vertical="center"/>
    </xf>
    <xf numFmtId="0" fontId="30" fillId="0" borderId="5" xfId="0" applyFont="1" applyFill="1" applyBorder="1" applyAlignment="1">
      <alignment horizontal="center" vertical="top" wrapText="1"/>
    </xf>
    <xf numFmtId="0" fontId="31" fillId="0" borderId="5" xfId="0" applyFont="1" applyFill="1" applyBorder="1" applyAlignment="1">
      <alignment horizontal="center" vertical="top" wrapText="1"/>
    </xf>
    <xf numFmtId="0" fontId="30" fillId="0" borderId="5" xfId="0" applyFont="1" applyFill="1" applyBorder="1" applyAlignment="1">
      <alignment horizontal="right" vertical="top" wrapText="1"/>
    </xf>
    <xf numFmtId="3" fontId="30" fillId="0" borderId="5" xfId="0" applyNumberFormat="1" applyFont="1" applyFill="1" applyBorder="1" applyAlignment="1">
      <alignment horizontal="right" vertical="top" wrapText="1"/>
    </xf>
    <xf numFmtId="0" fontId="30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right" vertical="center" wrapText="1"/>
    </xf>
    <xf numFmtId="3" fontId="30" fillId="5" borderId="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58" fillId="0" borderId="0" xfId="4" applyFont="1"/>
    <xf numFmtId="0" fontId="59" fillId="0" borderId="0" xfId="4" applyFont="1"/>
    <xf numFmtId="0" fontId="60" fillId="0" borderId="0" xfId="4" applyFont="1"/>
    <xf numFmtId="43" fontId="59" fillId="0" borderId="0" xfId="5" applyFont="1"/>
    <xf numFmtId="0" fontId="59" fillId="0" borderId="0" xfId="4" applyFont="1" applyBorder="1"/>
    <xf numFmtId="0" fontId="54" fillId="0" borderId="0" xfId="4" applyFont="1" applyBorder="1" applyAlignment="1">
      <alignment horizontal="center" wrapText="1"/>
    </xf>
    <xf numFmtId="0" fontId="59" fillId="0" borderId="0" xfId="4" applyFont="1" applyBorder="1" applyAlignment="1">
      <alignment horizontal="left" wrapText="1"/>
    </xf>
    <xf numFmtId="0" fontId="54" fillId="0" borderId="0" xfId="4" applyFont="1" applyBorder="1" applyAlignment="1">
      <alignment horizontal="left" wrapText="1"/>
    </xf>
    <xf numFmtId="43" fontId="59" fillId="0" borderId="0" xfId="4" applyNumberFormat="1" applyFont="1"/>
    <xf numFmtId="0" fontId="61" fillId="0" borderId="0" xfId="4" applyFont="1" applyBorder="1" applyAlignment="1">
      <alignment horizontal="center"/>
    </xf>
    <xf numFmtId="43" fontId="61" fillId="0" borderId="0" xfId="4" applyNumberFormat="1" applyFont="1" applyFill="1" applyAlignment="1">
      <alignment horizontal="center"/>
    </xf>
    <xf numFmtId="0" fontId="62" fillId="0" borderId="0" xfId="4" applyFont="1" applyBorder="1" applyAlignment="1">
      <alignment horizontal="center"/>
    </xf>
    <xf numFmtId="39" fontId="59" fillId="0" borderId="0" xfId="4" applyNumberFormat="1" applyFont="1" applyFill="1"/>
    <xf numFmtId="166" fontId="59" fillId="0" borderId="0" xfId="4" applyNumberFormat="1" applyFont="1"/>
    <xf numFmtId="166" fontId="62" fillId="0" borderId="31" xfId="5" applyNumberFormat="1" applyFont="1" applyBorder="1" applyAlignment="1">
      <alignment horizontal="center" wrapText="1"/>
    </xf>
    <xf numFmtId="166" fontId="62" fillId="0" borderId="0" xfId="5" applyNumberFormat="1" applyFont="1" applyBorder="1" applyAlignment="1">
      <alignment horizontal="center" wrapText="1"/>
    </xf>
    <xf numFmtId="166" fontId="62" fillId="0" borderId="0" xfId="5" applyNumberFormat="1" applyFont="1" applyBorder="1" applyAlignment="1">
      <alignment horizontal="left" wrapText="1"/>
    </xf>
    <xf numFmtId="166" fontId="62" fillId="0" borderId="0" xfId="4" applyNumberFormat="1" applyFont="1" applyBorder="1"/>
    <xf numFmtId="166" fontId="62" fillId="0" borderId="55" xfId="5" applyNumberFormat="1" applyFont="1" applyBorder="1" applyAlignment="1">
      <alignment horizontal="center" wrapText="1"/>
    </xf>
    <xf numFmtId="0" fontId="39" fillId="0" borderId="0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top" wrapText="1"/>
    </xf>
    <xf numFmtId="0" fontId="30" fillId="0" borderId="4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vertical="top"/>
    </xf>
    <xf numFmtId="0" fontId="4" fillId="0" borderId="31" xfId="0" applyFont="1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quotePrefix="1" applyFont="1" applyBorder="1" applyAlignment="1">
      <alignment horizontal="left" vertical="top"/>
    </xf>
    <xf numFmtId="0" fontId="38" fillId="0" borderId="0" xfId="0" applyFont="1" applyBorder="1" applyAlignment="1">
      <alignment horizontal="left" vertical="top"/>
    </xf>
    <xf numFmtId="0" fontId="7" fillId="0" borderId="0" xfId="0" applyFont="1" applyAlignment="1"/>
    <xf numFmtId="0" fontId="0" fillId="0" borderId="0" xfId="0" applyAlignment="1"/>
    <xf numFmtId="0" fontId="30" fillId="3" borderId="3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top" wrapText="1"/>
    </xf>
    <xf numFmtId="0" fontId="30" fillId="0" borderId="38" xfId="0" applyFont="1" applyBorder="1" applyAlignment="1">
      <alignment horizontal="center" vertical="top" wrapText="1"/>
    </xf>
    <xf numFmtId="0" fontId="30" fillId="0" borderId="37" xfId="0" applyFont="1" applyBorder="1" applyAlignment="1">
      <alignment horizontal="left" vertical="top" wrapText="1"/>
    </xf>
    <xf numFmtId="0" fontId="30" fillId="0" borderId="39" xfId="0" applyFont="1" applyBorder="1" applyAlignment="1">
      <alignment horizontal="left" vertical="top" wrapText="1"/>
    </xf>
    <xf numFmtId="0" fontId="30" fillId="0" borderId="38" xfId="0" applyFont="1" applyBorder="1" applyAlignment="1">
      <alignment horizontal="left" vertical="top" wrapText="1"/>
    </xf>
    <xf numFmtId="0" fontId="30" fillId="0" borderId="40" xfId="0" applyFont="1" applyBorder="1" applyAlignment="1">
      <alignment horizontal="center" vertical="top" wrapText="1"/>
    </xf>
    <xf numFmtId="0" fontId="30" fillId="0" borderId="41" xfId="0" applyFont="1" applyBorder="1" applyAlignment="1">
      <alignment horizontal="center" vertical="top" wrapText="1"/>
    </xf>
    <xf numFmtId="0" fontId="30" fillId="0" borderId="40" xfId="0" applyFont="1" applyBorder="1" applyAlignment="1">
      <alignment horizontal="left" vertical="top" wrapText="1"/>
    </xf>
    <xf numFmtId="0" fontId="30" fillId="0" borderId="42" xfId="0" applyFont="1" applyBorder="1" applyAlignment="1">
      <alignment horizontal="left" vertical="top" wrapText="1"/>
    </xf>
    <xf numFmtId="0" fontId="30" fillId="0" borderId="41" xfId="0" applyFont="1" applyBorder="1" applyAlignment="1">
      <alignment horizontal="left" vertical="top" wrapText="1"/>
    </xf>
    <xf numFmtId="0" fontId="30" fillId="0" borderId="5" xfId="0" applyFont="1" applyBorder="1" applyAlignment="1">
      <alignment horizontal="center" vertical="top" wrapText="1"/>
    </xf>
    <xf numFmtId="0" fontId="30" fillId="0" borderId="5" xfId="0" applyFont="1" applyFill="1" applyBorder="1" applyAlignment="1">
      <alignment horizontal="left" vertical="top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3" fillId="0" borderId="4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top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2" fillId="2" borderId="47" xfId="0" applyFont="1" applyFill="1" applyBorder="1" applyAlignment="1">
      <alignment horizontal="left" vertical="top" wrapText="1"/>
    </xf>
    <xf numFmtId="0" fontId="16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left" vertical="center" wrapText="1"/>
    </xf>
    <xf numFmtId="0" fontId="13" fillId="0" borderId="4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12" fillId="0" borderId="49" xfId="0" applyFont="1" applyBorder="1" applyAlignment="1">
      <alignment horizontal="left" vertical="center" wrapText="1"/>
    </xf>
    <xf numFmtId="0" fontId="2" fillId="2" borderId="5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 wrapText="1"/>
    </xf>
    <xf numFmtId="4" fontId="13" fillId="0" borderId="0" xfId="0" applyNumberFormat="1" applyFont="1" applyFill="1" applyBorder="1" applyAlignment="1">
      <alignment horizontal="right" vertical="top" wrapText="1"/>
    </xf>
    <xf numFmtId="0" fontId="19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2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right" vertical="top" wrapText="1"/>
    </xf>
    <xf numFmtId="4" fontId="6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Border="1" applyAlignment="1">
      <alignment horizontal="right" vertical="top" wrapText="1"/>
    </xf>
    <xf numFmtId="0" fontId="23" fillId="0" borderId="0" xfId="0" applyFont="1" applyFill="1" applyBorder="1" applyAlignment="1">
      <alignment horizontal="right" vertical="center" wrapText="1"/>
    </xf>
    <xf numFmtId="4" fontId="24" fillId="0" borderId="0" xfId="0" applyNumberFormat="1" applyFont="1" applyFill="1" applyBorder="1" applyAlignment="1">
      <alignment horizontal="right" vertical="top" wrapText="1"/>
    </xf>
    <xf numFmtId="0" fontId="14" fillId="0" borderId="0" xfId="0" applyFont="1" applyBorder="1" applyAlignment="1">
      <alignment horizontal="center" vertical="center" wrapText="1"/>
    </xf>
    <xf numFmtId="0" fontId="47" fillId="0" borderId="51" xfId="0" applyFont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63" fillId="0" borderId="0" xfId="4" applyFont="1" applyAlignment="1"/>
    <xf numFmtId="0" fontId="25" fillId="0" borderId="0" xfId="0" applyFont="1" applyAlignment="1"/>
    <xf numFmtId="0" fontId="38" fillId="0" borderId="0" xfId="0" applyFont="1" applyBorder="1" applyAlignment="1">
      <alignment horizontal="center" vertical="top" wrapText="1"/>
    </xf>
    <xf numFmtId="0" fontId="18" fillId="0" borderId="0" xfId="0" applyFont="1" applyBorder="1" applyAlignment="1"/>
    <xf numFmtId="0" fontId="0" fillId="0" borderId="0" xfId="0" applyBorder="1" applyAlignment="1"/>
    <xf numFmtId="0" fontId="3" fillId="0" borderId="0" xfId="0" applyFont="1" applyBorder="1" applyAlignment="1">
      <alignment horizontal="center" vertical="top"/>
    </xf>
    <xf numFmtId="0" fontId="7" fillId="0" borderId="1" xfId="0" applyFont="1" applyBorder="1" applyAlignment="1"/>
    <xf numFmtId="0" fontId="0" fillId="0" borderId="1" xfId="0" applyBorder="1" applyAlignment="1"/>
    <xf numFmtId="0" fontId="28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18" fillId="0" borderId="0" xfId="0" applyFont="1" applyAlignment="1"/>
    <xf numFmtId="0" fontId="7" fillId="0" borderId="12" xfId="0" applyFont="1" applyBorder="1" applyAlignment="1">
      <alignment wrapText="1"/>
    </xf>
    <xf numFmtId="0" fontId="0" fillId="0" borderId="36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43" fillId="0" borderId="1" xfId="2" applyFont="1" applyBorder="1" applyAlignment="1">
      <alignment horizontal="left"/>
    </xf>
    <xf numFmtId="0" fontId="46" fillId="0" borderId="1" xfId="2" applyFont="1" applyBorder="1" applyAlignment="1">
      <alignment horizontal="left"/>
    </xf>
    <xf numFmtId="0" fontId="46" fillId="0" borderId="23" xfId="2" applyFont="1" applyBorder="1" applyAlignment="1">
      <alignment horizontal="left"/>
    </xf>
    <xf numFmtId="0" fontId="45" fillId="0" borderId="1" xfId="2" applyFont="1" applyBorder="1" applyAlignment="1">
      <alignment horizontal="left"/>
    </xf>
    <xf numFmtId="0" fontId="43" fillId="0" borderId="1" xfId="3" applyFont="1" applyFill="1" applyBorder="1" applyAlignment="1">
      <alignment horizontal="left" wrapText="1"/>
    </xf>
    <xf numFmtId="0" fontId="46" fillId="0" borderId="1" xfId="3" applyFont="1" applyFill="1" applyBorder="1" applyAlignment="1">
      <alignment horizontal="left" wrapText="1"/>
    </xf>
    <xf numFmtId="0" fontId="45" fillId="0" borderId="1" xfId="3" applyFont="1" applyFill="1" applyBorder="1" applyAlignment="1">
      <alignment horizontal="left" wrapText="1"/>
    </xf>
    <xf numFmtId="0" fontId="45" fillId="0" borderId="1" xfId="2" applyFont="1" applyBorder="1" applyAlignment="1">
      <alignment horizontal="left" wrapText="1"/>
    </xf>
    <xf numFmtId="2" fontId="25" fillId="0" borderId="12" xfId="2" applyNumberFormat="1" applyFont="1" applyBorder="1" applyAlignment="1">
      <alignment horizontal="center" wrapText="1"/>
    </xf>
    <xf numFmtId="2" fontId="25" fillId="0" borderId="36" xfId="2" applyNumberFormat="1" applyFont="1" applyBorder="1" applyAlignment="1">
      <alignment horizontal="center" wrapText="1"/>
    </xf>
    <xf numFmtId="2" fontId="25" fillId="0" borderId="13" xfId="2" applyNumberFormat="1" applyFont="1" applyBorder="1" applyAlignment="1">
      <alignment horizontal="center" wrapText="1"/>
    </xf>
    <xf numFmtId="0" fontId="44" fillId="0" borderId="26" xfId="2" applyFont="1" applyBorder="1" applyAlignment="1">
      <alignment horizontal="center" wrapText="1"/>
    </xf>
    <xf numFmtId="0" fontId="44" fillId="0" borderId="25" xfId="2" applyFont="1" applyBorder="1" applyAlignment="1">
      <alignment horizontal="center" wrapText="1"/>
    </xf>
    <xf numFmtId="0" fontId="44" fillId="0" borderId="27" xfId="2" applyFont="1" applyBorder="1" applyAlignment="1">
      <alignment horizontal="center" wrapText="1"/>
    </xf>
    <xf numFmtId="0" fontId="45" fillId="0" borderId="53" xfId="2" applyFont="1" applyBorder="1" applyAlignment="1">
      <alignment horizontal="left" wrapText="1"/>
    </xf>
    <xf numFmtId="0" fontId="45" fillId="0" borderId="16" xfId="2" applyFont="1" applyBorder="1" applyAlignment="1">
      <alignment horizontal="left" wrapText="1"/>
    </xf>
    <xf numFmtId="0" fontId="43" fillId="0" borderId="1" xfId="2" applyFont="1" applyBorder="1" applyAlignment="1">
      <alignment horizontal="left" wrapText="1"/>
    </xf>
    <xf numFmtId="0" fontId="18" fillId="0" borderId="0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left" vertical="center"/>
    </xf>
    <xf numFmtId="0" fontId="0" fillId="0" borderId="0" xfId="0" applyFill="1" applyAlignment="1"/>
    <xf numFmtId="0" fontId="45" fillId="0" borderId="12" xfId="0" applyFont="1" applyFill="1" applyBorder="1" applyAlignment="1">
      <alignment horizontal="center"/>
    </xf>
    <xf numFmtId="0" fontId="45" fillId="0" borderId="36" xfId="0" applyFont="1" applyFill="1" applyBorder="1" applyAlignment="1">
      <alignment horizontal="center"/>
    </xf>
    <xf numFmtId="0" fontId="45" fillId="0" borderId="13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50" fillId="0" borderId="0" xfId="0" applyFont="1" applyFill="1" applyBorder="1" applyAlignment="1">
      <alignment horizontal="left" vertical="center"/>
    </xf>
    <xf numFmtId="0" fontId="5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3" fillId="0" borderId="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25" fillId="0" borderId="36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56" fillId="0" borderId="12" xfId="0" applyFont="1" applyFill="1" applyBorder="1" applyAlignment="1">
      <alignment horizontal="center"/>
    </xf>
    <xf numFmtId="0" fontId="56" fillId="0" borderId="13" xfId="0" applyFont="1" applyFill="1" applyBorder="1" applyAlignment="1">
      <alignment horizontal="center"/>
    </xf>
    <xf numFmtId="0" fontId="49" fillId="0" borderId="28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9" fillId="0" borderId="29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/>
    </xf>
  </cellXfs>
  <cellStyles count="6">
    <cellStyle name="Comma" xfId="1" builtinId="3"/>
    <cellStyle name="Comma 3" xfId="5"/>
    <cellStyle name="Normal" xfId="0" builtinId="0"/>
    <cellStyle name="Normal_asn_2009 Propozimet" xfId="2"/>
    <cellStyle name="Normal_pasqyra 08" xfId="4"/>
    <cellStyle name="Normal_Sheet2" xfId="3"/>
  </cellStyles>
  <dxfs count="0"/>
  <tableStyles count="0" defaultTableStyle="TableStyleMedium9" defaultPivotStyle="PivotStyleLight16"/>
  <colors>
    <mruColors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2:AB49"/>
  <sheetViews>
    <sheetView topLeftCell="A31" workbookViewId="0">
      <selection activeCell="R12" sqref="R12"/>
    </sheetView>
  </sheetViews>
  <sheetFormatPr defaultRowHeight="12.75"/>
  <cols>
    <col min="1" max="2" width="2.7109375" customWidth="1"/>
    <col min="3" max="3" width="2.140625" customWidth="1"/>
    <col min="4" max="4" width="2.5703125" customWidth="1"/>
    <col min="5" max="6" width="2.7109375" customWidth="1"/>
    <col min="7" max="7" width="0.5703125" customWidth="1"/>
    <col min="8" max="8" width="31.42578125" customWidth="1"/>
    <col min="9" max="9" width="2" customWidth="1"/>
    <col min="10" max="10" width="3.42578125" hidden="1" customWidth="1"/>
    <col min="11" max="11" width="3.28515625" customWidth="1"/>
    <col min="12" max="12" width="8.7109375" bestFit="1" customWidth="1"/>
    <col min="13" max="13" width="10.140625" bestFit="1" customWidth="1"/>
    <col min="14" max="15" width="8.85546875" hidden="1" customWidth="1"/>
  </cols>
  <sheetData>
    <row r="2" spans="1:28" ht="32.25" customHeight="1">
      <c r="A2" s="1"/>
      <c r="B2" s="289" t="s">
        <v>266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1"/>
    </row>
    <row r="3" spans="1:28" ht="32.25" customHeight="1">
      <c r="A3" s="298" t="s">
        <v>428</v>
      </c>
      <c r="B3" s="298"/>
      <c r="C3" s="298"/>
      <c r="D3" s="298"/>
      <c r="E3" s="298"/>
      <c r="F3" s="298"/>
      <c r="G3" s="298"/>
      <c r="H3" s="299"/>
      <c r="I3" s="299"/>
      <c r="J3" s="299"/>
      <c r="K3" s="299"/>
      <c r="L3" s="299"/>
      <c r="M3" s="299"/>
      <c r="N3" s="1"/>
    </row>
    <row r="4" spans="1:28" ht="18" customHeight="1">
      <c r="A4" s="1"/>
      <c r="B4" s="2"/>
      <c r="C4" s="301" t="s">
        <v>269</v>
      </c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1"/>
    </row>
    <row r="5" spans="1:28" ht="18" customHeight="1">
      <c r="A5" s="1"/>
      <c r="B5" s="2"/>
      <c r="C5" s="303" t="s">
        <v>270</v>
      </c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1"/>
    </row>
    <row r="6" spans="1:28" ht="18" customHeight="1">
      <c r="A6" s="1"/>
      <c r="B6" s="2"/>
      <c r="C6" s="59"/>
      <c r="D6" s="59"/>
      <c r="E6" s="59"/>
      <c r="F6" s="59"/>
      <c r="G6" s="59"/>
      <c r="H6" s="59"/>
      <c r="I6" s="59"/>
      <c r="J6" s="59"/>
      <c r="K6" s="59"/>
      <c r="L6" s="295" t="s">
        <v>268</v>
      </c>
      <c r="M6" s="295"/>
      <c r="N6" s="1"/>
    </row>
    <row r="7" spans="1:28" ht="18" customHeight="1">
      <c r="A7" s="1"/>
      <c r="B7" s="2"/>
      <c r="C7" s="59"/>
      <c r="D7" s="59"/>
      <c r="E7" s="59"/>
      <c r="F7" s="59"/>
      <c r="G7" s="59"/>
      <c r="H7" s="59"/>
      <c r="I7" s="59"/>
      <c r="J7" s="59"/>
      <c r="K7" s="59"/>
      <c r="L7" s="296" t="s">
        <v>427</v>
      </c>
      <c r="M7" s="297"/>
      <c r="N7" s="1"/>
    </row>
    <row r="8" spans="1:28" ht="30.75" customHeight="1">
      <c r="A8" s="1"/>
      <c r="B8" s="290" t="s">
        <v>0</v>
      </c>
      <c r="C8" s="290"/>
      <c r="D8" s="290"/>
      <c r="E8" s="290"/>
      <c r="F8" s="290"/>
      <c r="G8" s="290"/>
      <c r="H8" s="290"/>
      <c r="I8" s="290"/>
      <c r="J8" s="290"/>
      <c r="K8" s="66" t="s">
        <v>1</v>
      </c>
      <c r="L8" s="66" t="s">
        <v>2</v>
      </c>
      <c r="M8" s="66" t="s">
        <v>3</v>
      </c>
      <c r="N8" s="1"/>
    </row>
    <row r="9" spans="1:28" ht="14.25" customHeight="1">
      <c r="A9" s="1"/>
      <c r="B9" s="291" t="s">
        <v>4</v>
      </c>
      <c r="C9" s="291"/>
      <c r="D9" s="61" t="s">
        <v>5</v>
      </c>
      <c r="E9" s="62" t="s">
        <v>5</v>
      </c>
      <c r="F9" s="292" t="s">
        <v>6</v>
      </c>
      <c r="G9" s="292"/>
      <c r="H9" s="292"/>
      <c r="I9" s="292"/>
      <c r="J9" s="292"/>
      <c r="K9" s="63" t="s">
        <v>5</v>
      </c>
      <c r="L9" s="64">
        <f>L10+L14+L19</f>
        <v>11679075</v>
      </c>
      <c r="M9" s="65" t="s">
        <v>5</v>
      </c>
      <c r="N9" s="1"/>
    </row>
    <row r="10" spans="1:28" ht="14.25" customHeight="1">
      <c r="A10" s="1"/>
      <c r="B10" s="293" t="s">
        <v>5</v>
      </c>
      <c r="C10" s="293"/>
      <c r="D10" s="39" t="s">
        <v>7</v>
      </c>
      <c r="E10" s="40" t="s">
        <v>5</v>
      </c>
      <c r="F10" s="294" t="s">
        <v>8</v>
      </c>
      <c r="G10" s="294"/>
      <c r="H10" s="294"/>
      <c r="I10" s="294"/>
      <c r="J10" s="294"/>
      <c r="K10" s="41" t="s">
        <v>5</v>
      </c>
      <c r="L10" s="42">
        <v>1293460</v>
      </c>
      <c r="M10" s="43" t="s">
        <v>5</v>
      </c>
      <c r="N10" s="1"/>
    </row>
    <row r="11" spans="1:28" ht="14.25" customHeight="1">
      <c r="A11" s="1"/>
      <c r="B11" s="293" t="s">
        <v>5</v>
      </c>
      <c r="C11" s="293"/>
      <c r="D11" s="39" t="s">
        <v>9</v>
      </c>
      <c r="E11" s="40" t="s">
        <v>5</v>
      </c>
      <c r="F11" s="294" t="s">
        <v>10</v>
      </c>
      <c r="G11" s="294"/>
      <c r="H11" s="294"/>
      <c r="I11" s="294"/>
      <c r="J11" s="294"/>
      <c r="K11" s="41" t="s">
        <v>5</v>
      </c>
      <c r="L11" s="42">
        <v>0</v>
      </c>
      <c r="M11" s="43" t="s">
        <v>5</v>
      </c>
      <c r="N11" s="1"/>
    </row>
    <row r="12" spans="1:28" ht="14.25" customHeight="1">
      <c r="A12" s="1"/>
      <c r="B12" s="293" t="s">
        <v>5</v>
      </c>
      <c r="C12" s="293"/>
      <c r="D12" s="39" t="s">
        <v>5</v>
      </c>
      <c r="E12" s="40" t="s">
        <v>11</v>
      </c>
      <c r="F12" s="300" t="s">
        <v>12</v>
      </c>
      <c r="G12" s="300"/>
      <c r="H12" s="300"/>
      <c r="I12" s="300"/>
      <c r="J12" s="300"/>
      <c r="K12" s="44" t="s">
        <v>5</v>
      </c>
      <c r="L12" s="45">
        <v>0</v>
      </c>
      <c r="M12" s="43" t="s">
        <v>5</v>
      </c>
      <c r="N12" s="1"/>
    </row>
    <row r="13" spans="1:28" ht="14.25" customHeight="1">
      <c r="A13" s="1"/>
      <c r="B13" s="293" t="s">
        <v>5</v>
      </c>
      <c r="C13" s="293"/>
      <c r="D13" s="39" t="s">
        <v>5</v>
      </c>
      <c r="E13" s="40" t="s">
        <v>13</v>
      </c>
      <c r="F13" s="300" t="s">
        <v>14</v>
      </c>
      <c r="G13" s="300"/>
      <c r="H13" s="300"/>
      <c r="I13" s="300"/>
      <c r="J13" s="300"/>
      <c r="K13" s="44" t="s">
        <v>5</v>
      </c>
      <c r="L13" s="45">
        <v>0</v>
      </c>
      <c r="M13" s="43" t="s">
        <v>5</v>
      </c>
      <c r="N13" s="1"/>
    </row>
    <row r="14" spans="1:28" ht="14.25" customHeight="1">
      <c r="A14" s="1"/>
      <c r="B14" s="293" t="s">
        <v>5</v>
      </c>
      <c r="C14" s="293"/>
      <c r="D14" s="39" t="s">
        <v>15</v>
      </c>
      <c r="E14" s="40" t="s">
        <v>5</v>
      </c>
      <c r="F14" s="294" t="s">
        <v>16</v>
      </c>
      <c r="G14" s="294"/>
      <c r="H14" s="294"/>
      <c r="I14" s="294"/>
      <c r="J14" s="294"/>
      <c r="K14" s="41" t="s">
        <v>5</v>
      </c>
      <c r="L14" s="42">
        <v>1714050</v>
      </c>
      <c r="M14" s="43" t="s">
        <v>5</v>
      </c>
      <c r="N14" s="1"/>
    </row>
    <row r="15" spans="1:28" ht="14.25" customHeight="1">
      <c r="A15" s="1"/>
      <c r="B15" s="293" t="s">
        <v>5</v>
      </c>
      <c r="C15" s="293"/>
      <c r="D15" s="39" t="s">
        <v>5</v>
      </c>
      <c r="E15" s="40" t="s">
        <v>11</v>
      </c>
      <c r="F15" s="300" t="s">
        <v>17</v>
      </c>
      <c r="G15" s="300"/>
      <c r="H15" s="300"/>
      <c r="I15" s="300"/>
      <c r="J15" s="300"/>
      <c r="K15" s="44" t="s">
        <v>5</v>
      </c>
      <c r="L15" s="45">
        <v>0</v>
      </c>
      <c r="M15" s="43" t="s">
        <v>5</v>
      </c>
      <c r="N15" s="1"/>
      <c r="W15" s="51"/>
      <c r="X15" s="52"/>
      <c r="Y15" s="51"/>
      <c r="Z15" s="53"/>
      <c r="AA15" s="51"/>
      <c r="AB15" s="51"/>
    </row>
    <row r="16" spans="1:28" ht="14.25" customHeight="1">
      <c r="A16" s="1"/>
      <c r="B16" s="293" t="s">
        <v>5</v>
      </c>
      <c r="C16" s="293"/>
      <c r="D16" s="39" t="s">
        <v>5</v>
      </c>
      <c r="E16" s="40" t="s">
        <v>13</v>
      </c>
      <c r="F16" s="300" t="s">
        <v>18</v>
      </c>
      <c r="G16" s="300"/>
      <c r="H16" s="300"/>
      <c r="I16" s="300"/>
      <c r="J16" s="300"/>
      <c r="K16" s="44" t="s">
        <v>5</v>
      </c>
      <c r="L16" s="42">
        <v>1714050</v>
      </c>
      <c r="M16" s="43" t="s">
        <v>5</v>
      </c>
      <c r="N16" s="1"/>
      <c r="W16" s="51"/>
      <c r="X16" s="51"/>
      <c r="Y16" s="51"/>
      <c r="Z16" s="54"/>
      <c r="AA16" s="51"/>
      <c r="AB16" s="51"/>
    </row>
    <row r="17" spans="1:28" ht="14.25" customHeight="1">
      <c r="A17" s="1"/>
      <c r="B17" s="293" t="s">
        <v>5</v>
      </c>
      <c r="C17" s="293"/>
      <c r="D17" s="39" t="s">
        <v>5</v>
      </c>
      <c r="E17" s="40" t="s">
        <v>19</v>
      </c>
      <c r="F17" s="300" t="s">
        <v>20</v>
      </c>
      <c r="G17" s="300"/>
      <c r="H17" s="300"/>
      <c r="I17" s="300"/>
      <c r="J17" s="300"/>
      <c r="K17" s="44" t="s">
        <v>5</v>
      </c>
      <c r="L17" s="45">
        <v>0</v>
      </c>
      <c r="M17" s="43" t="s">
        <v>5</v>
      </c>
      <c r="N17" s="1"/>
      <c r="W17" s="51"/>
      <c r="X17" s="55"/>
      <c r="Y17" s="56"/>
      <c r="Z17" s="57"/>
      <c r="AA17" s="58"/>
      <c r="AB17" s="51"/>
    </row>
    <row r="18" spans="1:28" ht="14.25" customHeight="1">
      <c r="A18" s="1"/>
      <c r="B18" s="293" t="s">
        <v>5</v>
      </c>
      <c r="C18" s="293"/>
      <c r="D18" s="39" t="s">
        <v>5</v>
      </c>
      <c r="E18" s="40" t="s">
        <v>21</v>
      </c>
      <c r="F18" s="300" t="s">
        <v>22</v>
      </c>
      <c r="G18" s="300"/>
      <c r="H18" s="300"/>
      <c r="I18" s="300"/>
      <c r="J18" s="300"/>
      <c r="K18" s="44" t="s">
        <v>5</v>
      </c>
      <c r="L18" s="45">
        <v>0</v>
      </c>
      <c r="M18" s="43" t="s">
        <v>5</v>
      </c>
      <c r="N18" s="1"/>
    </row>
    <row r="19" spans="1:28" ht="14.25" customHeight="1">
      <c r="A19" s="1"/>
      <c r="B19" s="293" t="s">
        <v>5</v>
      </c>
      <c r="C19" s="293"/>
      <c r="D19" s="39" t="s">
        <v>23</v>
      </c>
      <c r="E19" s="40" t="s">
        <v>5</v>
      </c>
      <c r="F19" s="294" t="s">
        <v>24</v>
      </c>
      <c r="G19" s="294"/>
      <c r="H19" s="294"/>
      <c r="I19" s="294"/>
      <c r="J19" s="294"/>
      <c r="K19" s="41" t="s">
        <v>5</v>
      </c>
      <c r="L19" s="42">
        <v>8671565</v>
      </c>
      <c r="M19" s="43" t="s">
        <v>5</v>
      </c>
      <c r="N19" s="1"/>
    </row>
    <row r="20" spans="1:28" ht="14.25" customHeight="1">
      <c r="A20" s="1"/>
      <c r="B20" s="293" t="s">
        <v>5</v>
      </c>
      <c r="C20" s="293"/>
      <c r="D20" s="39" t="s">
        <v>5</v>
      </c>
      <c r="E20" s="40" t="s">
        <v>11</v>
      </c>
      <c r="F20" s="300" t="s">
        <v>25</v>
      </c>
      <c r="G20" s="300"/>
      <c r="H20" s="300"/>
      <c r="I20" s="300"/>
      <c r="J20" s="300"/>
      <c r="K20" s="44" t="s">
        <v>5</v>
      </c>
      <c r="L20" s="45">
        <v>0</v>
      </c>
      <c r="M20" s="43" t="s">
        <v>5</v>
      </c>
      <c r="N20" s="1"/>
    </row>
    <row r="21" spans="1:28" ht="14.25" customHeight="1">
      <c r="A21" s="1"/>
      <c r="B21" s="293" t="s">
        <v>5</v>
      </c>
      <c r="C21" s="293"/>
      <c r="D21" s="39" t="s">
        <v>5</v>
      </c>
      <c r="E21" s="40" t="s">
        <v>13</v>
      </c>
      <c r="F21" s="300" t="s">
        <v>26</v>
      </c>
      <c r="G21" s="300"/>
      <c r="H21" s="300"/>
      <c r="I21" s="300"/>
      <c r="J21" s="300"/>
      <c r="K21" s="44" t="s">
        <v>5</v>
      </c>
      <c r="L21" s="45">
        <v>0</v>
      </c>
      <c r="M21" s="43" t="s">
        <v>5</v>
      </c>
      <c r="N21" s="1"/>
    </row>
    <row r="22" spans="1:28" ht="14.25" customHeight="1">
      <c r="A22" s="1"/>
      <c r="B22" s="293" t="s">
        <v>5</v>
      </c>
      <c r="C22" s="293"/>
      <c r="D22" s="39" t="s">
        <v>5</v>
      </c>
      <c r="E22" s="40" t="s">
        <v>19</v>
      </c>
      <c r="F22" s="300" t="s">
        <v>27</v>
      </c>
      <c r="G22" s="300"/>
      <c r="H22" s="300"/>
      <c r="I22" s="300"/>
      <c r="J22" s="300"/>
      <c r="K22" s="44" t="s">
        <v>5</v>
      </c>
      <c r="L22" s="45">
        <v>0</v>
      </c>
      <c r="M22" s="43" t="s">
        <v>5</v>
      </c>
      <c r="N22" s="1"/>
    </row>
    <row r="23" spans="1:28" ht="14.25" customHeight="1">
      <c r="A23" s="1"/>
      <c r="B23" s="293" t="s">
        <v>5</v>
      </c>
      <c r="C23" s="293"/>
      <c r="D23" s="39" t="s">
        <v>5</v>
      </c>
      <c r="E23" s="40" t="s">
        <v>21</v>
      </c>
      <c r="F23" s="300" t="s">
        <v>28</v>
      </c>
      <c r="G23" s="300"/>
      <c r="H23" s="300"/>
      <c r="I23" s="300"/>
      <c r="J23" s="300"/>
      <c r="K23" s="44" t="s">
        <v>5</v>
      </c>
      <c r="L23" s="42">
        <v>8671565</v>
      </c>
      <c r="M23" s="43" t="s">
        <v>5</v>
      </c>
      <c r="N23" s="1"/>
    </row>
    <row r="24" spans="1:28" ht="14.25" customHeight="1">
      <c r="A24" s="1"/>
      <c r="B24" s="293" t="s">
        <v>5</v>
      </c>
      <c r="C24" s="293"/>
      <c r="D24" s="39" t="s">
        <v>5</v>
      </c>
      <c r="E24" s="40" t="s">
        <v>29</v>
      </c>
      <c r="F24" s="300" t="s">
        <v>30</v>
      </c>
      <c r="G24" s="300"/>
      <c r="H24" s="300"/>
      <c r="I24" s="300"/>
      <c r="J24" s="300"/>
      <c r="K24" s="44" t="s">
        <v>5</v>
      </c>
      <c r="L24" s="45">
        <v>0</v>
      </c>
      <c r="M24" s="43" t="s">
        <v>5</v>
      </c>
      <c r="N24" s="1"/>
    </row>
    <row r="25" spans="1:28" ht="14.25" customHeight="1">
      <c r="A25" s="1"/>
      <c r="B25" s="293" t="s">
        <v>5</v>
      </c>
      <c r="C25" s="293"/>
      <c r="D25" s="39" t="s">
        <v>31</v>
      </c>
      <c r="E25" s="40" t="s">
        <v>5</v>
      </c>
      <c r="F25" s="294" t="s">
        <v>32</v>
      </c>
      <c r="G25" s="294"/>
      <c r="H25" s="294"/>
      <c r="I25" s="294"/>
      <c r="J25" s="294"/>
      <c r="K25" s="41" t="s">
        <v>5</v>
      </c>
      <c r="L25" s="42">
        <v>0</v>
      </c>
      <c r="M25" s="43" t="s">
        <v>5</v>
      </c>
      <c r="N25" s="1"/>
    </row>
    <row r="26" spans="1:28" ht="14.25" customHeight="1">
      <c r="A26" s="1"/>
      <c r="B26" s="293" t="s">
        <v>5</v>
      </c>
      <c r="C26" s="293"/>
      <c r="D26" s="39" t="s">
        <v>33</v>
      </c>
      <c r="E26" s="40" t="s">
        <v>5</v>
      </c>
      <c r="F26" s="294" t="s">
        <v>34</v>
      </c>
      <c r="G26" s="294"/>
      <c r="H26" s="294"/>
      <c r="I26" s="294"/>
      <c r="J26" s="294"/>
      <c r="K26" s="41" t="s">
        <v>5</v>
      </c>
      <c r="L26" s="42">
        <v>0</v>
      </c>
      <c r="M26" s="43" t="s">
        <v>5</v>
      </c>
      <c r="N26" s="1"/>
    </row>
    <row r="27" spans="1:28" ht="14.25" customHeight="1">
      <c r="A27" s="1"/>
      <c r="B27" s="293" t="s">
        <v>5</v>
      </c>
      <c r="C27" s="293"/>
      <c r="D27" s="39" t="s">
        <v>35</v>
      </c>
      <c r="E27" s="40" t="s">
        <v>5</v>
      </c>
      <c r="F27" s="294" t="s">
        <v>36</v>
      </c>
      <c r="G27" s="294"/>
      <c r="H27" s="294"/>
      <c r="I27" s="294"/>
      <c r="J27" s="294"/>
      <c r="K27" s="41" t="s">
        <v>5</v>
      </c>
      <c r="L27" s="42">
        <v>0</v>
      </c>
      <c r="M27" s="43" t="s">
        <v>5</v>
      </c>
      <c r="N27" s="1"/>
    </row>
    <row r="28" spans="1:28" ht="14.25" customHeight="1">
      <c r="A28" s="1"/>
      <c r="B28" s="293" t="s">
        <v>37</v>
      </c>
      <c r="C28" s="293"/>
      <c r="D28" s="39" t="s">
        <v>5</v>
      </c>
      <c r="E28" s="40" t="s">
        <v>5</v>
      </c>
      <c r="F28" s="294" t="s">
        <v>38</v>
      </c>
      <c r="G28" s="294"/>
      <c r="H28" s="294"/>
      <c r="I28" s="294"/>
      <c r="J28" s="294"/>
      <c r="K28" s="41" t="s">
        <v>5</v>
      </c>
      <c r="L28" s="42">
        <v>220800</v>
      </c>
      <c r="M28" s="43" t="s">
        <v>5</v>
      </c>
      <c r="N28" s="1"/>
    </row>
    <row r="29" spans="1:28" ht="14.25" customHeight="1">
      <c r="A29" s="1"/>
      <c r="B29" s="293" t="s">
        <v>5</v>
      </c>
      <c r="C29" s="293"/>
      <c r="D29" s="39" t="s">
        <v>7</v>
      </c>
      <c r="E29" s="40" t="s">
        <v>5</v>
      </c>
      <c r="F29" s="294" t="s">
        <v>39</v>
      </c>
      <c r="G29" s="294"/>
      <c r="H29" s="294"/>
      <c r="I29" s="294"/>
      <c r="J29" s="294"/>
      <c r="K29" s="41" t="s">
        <v>5</v>
      </c>
      <c r="L29" s="42">
        <v>0</v>
      </c>
      <c r="M29" s="43" t="s">
        <v>5</v>
      </c>
      <c r="N29" s="1"/>
    </row>
    <row r="30" spans="1:28" ht="14.25" customHeight="1">
      <c r="A30" s="1"/>
      <c r="B30" s="293" t="s">
        <v>5</v>
      </c>
      <c r="C30" s="293"/>
      <c r="D30" s="39" t="s">
        <v>5</v>
      </c>
      <c r="E30" s="40" t="s">
        <v>11</v>
      </c>
      <c r="F30" s="300" t="s">
        <v>40</v>
      </c>
      <c r="G30" s="300"/>
      <c r="H30" s="300"/>
      <c r="I30" s="300"/>
      <c r="J30" s="300"/>
      <c r="K30" s="44" t="s">
        <v>5</v>
      </c>
      <c r="L30" s="45">
        <v>0</v>
      </c>
      <c r="M30" s="43" t="s">
        <v>5</v>
      </c>
      <c r="N30" s="1"/>
    </row>
    <row r="31" spans="1:28" ht="14.25" customHeight="1">
      <c r="A31" s="1"/>
      <c r="B31" s="293" t="s">
        <v>5</v>
      </c>
      <c r="C31" s="293"/>
      <c r="D31" s="39" t="s">
        <v>5</v>
      </c>
      <c r="E31" s="40" t="s">
        <v>13</v>
      </c>
      <c r="F31" s="300" t="s">
        <v>41</v>
      </c>
      <c r="G31" s="300"/>
      <c r="H31" s="300"/>
      <c r="I31" s="300"/>
      <c r="J31" s="300"/>
      <c r="K31" s="44" t="s">
        <v>5</v>
      </c>
      <c r="L31" s="45">
        <v>0</v>
      </c>
      <c r="M31" s="43" t="s">
        <v>5</v>
      </c>
      <c r="N31" s="1"/>
    </row>
    <row r="32" spans="1:28" ht="14.25" customHeight="1">
      <c r="A32" s="1"/>
      <c r="B32" s="293" t="s">
        <v>5</v>
      </c>
      <c r="C32" s="293"/>
      <c r="D32" s="39" t="s">
        <v>5</v>
      </c>
      <c r="E32" s="40" t="s">
        <v>19</v>
      </c>
      <c r="F32" s="300" t="s">
        <v>42</v>
      </c>
      <c r="G32" s="300"/>
      <c r="H32" s="300"/>
      <c r="I32" s="300"/>
      <c r="J32" s="300"/>
      <c r="K32" s="44" t="s">
        <v>5</v>
      </c>
      <c r="L32" s="45">
        <v>0</v>
      </c>
      <c r="M32" s="43" t="s">
        <v>5</v>
      </c>
      <c r="N32" s="1"/>
    </row>
    <row r="33" spans="1:14" ht="14.25" customHeight="1">
      <c r="A33" s="1"/>
      <c r="B33" s="293" t="s">
        <v>5</v>
      </c>
      <c r="C33" s="293"/>
      <c r="D33" s="39" t="s">
        <v>5</v>
      </c>
      <c r="E33" s="40" t="s">
        <v>21</v>
      </c>
      <c r="F33" s="300" t="s">
        <v>43</v>
      </c>
      <c r="G33" s="300"/>
      <c r="H33" s="300"/>
      <c r="I33" s="300"/>
      <c r="J33" s="300"/>
      <c r="K33" s="44" t="s">
        <v>5</v>
      </c>
      <c r="L33" s="45">
        <v>0</v>
      </c>
      <c r="M33" s="43" t="s">
        <v>5</v>
      </c>
      <c r="N33" s="1"/>
    </row>
    <row r="34" spans="1:14" ht="14.25" customHeight="1">
      <c r="A34" s="1"/>
      <c r="B34" s="293" t="s">
        <v>5</v>
      </c>
      <c r="C34" s="293"/>
      <c r="D34" s="39" t="s">
        <v>9</v>
      </c>
      <c r="E34" s="40" t="s">
        <v>5</v>
      </c>
      <c r="F34" s="294" t="s">
        <v>44</v>
      </c>
      <c r="G34" s="294"/>
      <c r="H34" s="294"/>
      <c r="I34" s="294"/>
      <c r="J34" s="294"/>
      <c r="K34" s="41" t="s">
        <v>5</v>
      </c>
      <c r="L34" s="42">
        <v>220800</v>
      </c>
      <c r="M34" s="43" t="s">
        <v>5</v>
      </c>
      <c r="N34" s="1"/>
    </row>
    <row r="35" spans="1:14" ht="14.25" customHeight="1">
      <c r="A35" s="1"/>
      <c r="B35" s="293" t="s">
        <v>5</v>
      </c>
      <c r="C35" s="293"/>
      <c r="D35" s="39" t="s">
        <v>5</v>
      </c>
      <c r="E35" s="40" t="s">
        <v>11</v>
      </c>
      <c r="F35" s="300" t="s">
        <v>45</v>
      </c>
      <c r="G35" s="300"/>
      <c r="H35" s="300"/>
      <c r="I35" s="300"/>
      <c r="J35" s="300"/>
      <c r="K35" s="44" t="s">
        <v>5</v>
      </c>
      <c r="L35" s="45">
        <v>0</v>
      </c>
      <c r="M35" s="43" t="s">
        <v>5</v>
      </c>
      <c r="N35" s="1"/>
    </row>
    <row r="36" spans="1:14" ht="14.25" customHeight="1">
      <c r="A36" s="1"/>
      <c r="B36" s="293" t="s">
        <v>5</v>
      </c>
      <c r="C36" s="293"/>
      <c r="D36" s="39" t="s">
        <v>5</v>
      </c>
      <c r="E36" s="40" t="s">
        <v>13</v>
      </c>
      <c r="F36" s="300" t="s">
        <v>46</v>
      </c>
      <c r="G36" s="300"/>
      <c r="H36" s="300"/>
      <c r="I36" s="300"/>
      <c r="J36" s="300"/>
      <c r="K36" s="44" t="s">
        <v>5</v>
      </c>
      <c r="L36" s="45">
        <v>0</v>
      </c>
      <c r="M36" s="43" t="s">
        <v>5</v>
      </c>
      <c r="N36" s="1"/>
    </row>
    <row r="37" spans="1:14" ht="14.25" customHeight="1">
      <c r="A37" s="1"/>
      <c r="B37" s="293" t="s">
        <v>5</v>
      </c>
      <c r="C37" s="293"/>
      <c r="D37" s="39" t="s">
        <v>5</v>
      </c>
      <c r="E37" s="40" t="s">
        <v>19</v>
      </c>
      <c r="F37" s="300" t="s">
        <v>47</v>
      </c>
      <c r="G37" s="300"/>
      <c r="H37" s="300"/>
      <c r="I37" s="300"/>
      <c r="J37" s="300"/>
      <c r="K37" s="44" t="s">
        <v>5</v>
      </c>
      <c r="L37" s="45">
        <v>220800</v>
      </c>
      <c r="M37" s="43" t="s">
        <v>5</v>
      </c>
      <c r="N37" s="1"/>
    </row>
    <row r="38" spans="1:14" ht="14.25" customHeight="1">
      <c r="A38" s="1"/>
      <c r="B38" s="293" t="s">
        <v>5</v>
      </c>
      <c r="C38" s="293"/>
      <c r="D38" s="39" t="s">
        <v>5</v>
      </c>
      <c r="E38" s="40" t="s">
        <v>21</v>
      </c>
      <c r="F38" s="300" t="s">
        <v>48</v>
      </c>
      <c r="G38" s="300"/>
      <c r="H38" s="300"/>
      <c r="I38" s="300"/>
      <c r="J38" s="300"/>
      <c r="K38" s="44" t="s">
        <v>5</v>
      </c>
      <c r="L38" s="45">
        <v>0</v>
      </c>
      <c r="M38" s="43" t="s">
        <v>5</v>
      </c>
      <c r="N38" s="1"/>
    </row>
    <row r="39" spans="1:14" ht="14.25" customHeight="1">
      <c r="A39" s="1"/>
      <c r="B39" s="293" t="s">
        <v>5</v>
      </c>
      <c r="C39" s="293"/>
      <c r="D39" s="39" t="s">
        <v>15</v>
      </c>
      <c r="E39" s="40" t="s">
        <v>5</v>
      </c>
      <c r="F39" s="294" t="s">
        <v>49</v>
      </c>
      <c r="G39" s="294"/>
      <c r="H39" s="294"/>
      <c r="I39" s="294"/>
      <c r="J39" s="294"/>
      <c r="K39" s="41" t="s">
        <v>5</v>
      </c>
      <c r="L39" s="42">
        <v>0</v>
      </c>
      <c r="M39" s="43" t="s">
        <v>5</v>
      </c>
      <c r="N39" s="1"/>
    </row>
    <row r="40" spans="1:14" ht="14.25" customHeight="1">
      <c r="A40" s="1"/>
      <c r="B40" s="293" t="s">
        <v>5</v>
      </c>
      <c r="C40" s="293"/>
      <c r="D40" s="39" t="s">
        <v>23</v>
      </c>
      <c r="E40" s="40" t="s">
        <v>5</v>
      </c>
      <c r="F40" s="294" t="s">
        <v>50</v>
      </c>
      <c r="G40" s="294"/>
      <c r="H40" s="294"/>
      <c r="I40" s="294"/>
      <c r="J40" s="294"/>
      <c r="K40" s="41" t="s">
        <v>5</v>
      </c>
      <c r="L40" s="42">
        <v>0</v>
      </c>
      <c r="M40" s="43" t="s">
        <v>5</v>
      </c>
      <c r="N40" s="1"/>
    </row>
    <row r="41" spans="1:14" ht="14.25" customHeight="1">
      <c r="A41" s="1"/>
      <c r="B41" s="293" t="s">
        <v>5</v>
      </c>
      <c r="C41" s="293"/>
      <c r="D41" s="39" t="s">
        <v>5</v>
      </c>
      <c r="E41" s="40" t="s">
        <v>11</v>
      </c>
      <c r="F41" s="300" t="s">
        <v>51</v>
      </c>
      <c r="G41" s="300"/>
      <c r="H41" s="300"/>
      <c r="I41" s="300"/>
      <c r="J41" s="300"/>
      <c r="K41" s="44" t="s">
        <v>5</v>
      </c>
      <c r="L41" s="45">
        <v>0</v>
      </c>
      <c r="M41" s="43" t="s">
        <v>5</v>
      </c>
      <c r="N41" s="1"/>
    </row>
    <row r="42" spans="1:14" ht="14.25" customHeight="1">
      <c r="A42" s="1"/>
      <c r="B42" s="293" t="s">
        <v>5</v>
      </c>
      <c r="C42" s="293"/>
      <c r="D42" s="39" t="s">
        <v>5</v>
      </c>
      <c r="E42" s="40" t="s">
        <v>13</v>
      </c>
      <c r="F42" s="300" t="s">
        <v>52</v>
      </c>
      <c r="G42" s="300"/>
      <c r="H42" s="300"/>
      <c r="I42" s="300"/>
      <c r="J42" s="300"/>
      <c r="K42" s="44" t="s">
        <v>5</v>
      </c>
      <c r="L42" s="45">
        <v>0</v>
      </c>
      <c r="M42" s="43" t="s">
        <v>5</v>
      </c>
      <c r="N42" s="1"/>
    </row>
    <row r="43" spans="1:14" ht="14.25" customHeight="1">
      <c r="A43" s="1"/>
      <c r="B43" s="293" t="s">
        <v>5</v>
      </c>
      <c r="C43" s="293"/>
      <c r="D43" s="39" t="s">
        <v>5</v>
      </c>
      <c r="E43" s="40" t="s">
        <v>19</v>
      </c>
      <c r="F43" s="300" t="s">
        <v>53</v>
      </c>
      <c r="G43" s="300"/>
      <c r="H43" s="300"/>
      <c r="I43" s="300"/>
      <c r="J43" s="300"/>
      <c r="K43" s="44" t="s">
        <v>5</v>
      </c>
      <c r="L43" s="45">
        <v>0</v>
      </c>
      <c r="M43" s="43" t="s">
        <v>5</v>
      </c>
      <c r="N43" s="1"/>
    </row>
    <row r="44" spans="1:14" ht="14.25" customHeight="1">
      <c r="A44" s="1"/>
      <c r="B44" s="293" t="s">
        <v>5</v>
      </c>
      <c r="C44" s="293"/>
      <c r="D44" s="39" t="s">
        <v>31</v>
      </c>
      <c r="E44" s="40" t="s">
        <v>5</v>
      </c>
      <c r="F44" s="294" t="s">
        <v>54</v>
      </c>
      <c r="G44" s="294"/>
      <c r="H44" s="294"/>
      <c r="I44" s="294"/>
      <c r="J44" s="294"/>
      <c r="K44" s="41" t="s">
        <v>5</v>
      </c>
      <c r="L44" s="42">
        <v>0</v>
      </c>
      <c r="M44" s="43" t="s">
        <v>5</v>
      </c>
      <c r="N44" s="1"/>
    </row>
    <row r="45" spans="1:14" ht="14.25" customHeight="1">
      <c r="A45" s="1"/>
      <c r="B45" s="293" t="s">
        <v>5</v>
      </c>
      <c r="C45" s="293"/>
      <c r="D45" s="39" t="s">
        <v>33</v>
      </c>
      <c r="E45" s="40" t="s">
        <v>5</v>
      </c>
      <c r="F45" s="294" t="s">
        <v>55</v>
      </c>
      <c r="G45" s="294"/>
      <c r="H45" s="294"/>
      <c r="I45" s="294"/>
      <c r="J45" s="294"/>
      <c r="K45" s="41" t="s">
        <v>5</v>
      </c>
      <c r="L45" s="42">
        <v>0</v>
      </c>
      <c r="M45" s="43" t="s">
        <v>5</v>
      </c>
      <c r="N45" s="1"/>
    </row>
    <row r="46" spans="1:14" ht="14.25" customHeight="1">
      <c r="A46" s="1"/>
      <c r="B46" s="293" t="s">
        <v>5</v>
      </c>
      <c r="C46" s="293"/>
      <c r="D46" s="46" t="s">
        <v>5</v>
      </c>
      <c r="E46" s="47" t="s">
        <v>5</v>
      </c>
      <c r="F46" s="306" t="s">
        <v>56</v>
      </c>
      <c r="G46" s="306"/>
      <c r="H46" s="306"/>
      <c r="I46" s="306"/>
      <c r="J46" s="306"/>
      <c r="K46" s="48" t="s">
        <v>5</v>
      </c>
      <c r="L46" s="49">
        <f>L9+L28</f>
        <v>11899875</v>
      </c>
      <c r="M46" s="50" t="s">
        <v>5</v>
      </c>
      <c r="N46" s="1"/>
    </row>
    <row r="48" spans="1:14" ht="18" customHeight="1">
      <c r="H48" s="21" t="s">
        <v>223</v>
      </c>
      <c r="L48" s="304" t="s">
        <v>225</v>
      </c>
      <c r="M48" s="305"/>
    </row>
    <row r="49" spans="8:13" ht="18" customHeight="1">
      <c r="H49" s="21" t="s">
        <v>224</v>
      </c>
      <c r="L49" s="304" t="s">
        <v>226</v>
      </c>
      <c r="M49" s="305"/>
    </row>
  </sheetData>
  <mergeCells count="85">
    <mergeCell ref="L48:M48"/>
    <mergeCell ref="L49:M49"/>
    <mergeCell ref="B46:C46"/>
    <mergeCell ref="F46:J46"/>
    <mergeCell ref="B43:C43"/>
    <mergeCell ref="F43:J43"/>
    <mergeCell ref="B44:C44"/>
    <mergeCell ref="F44:J44"/>
    <mergeCell ref="B45:C45"/>
    <mergeCell ref="F45:J45"/>
    <mergeCell ref="B41:C41"/>
    <mergeCell ref="F41:J41"/>
    <mergeCell ref="B42:C42"/>
    <mergeCell ref="F42:J42"/>
    <mergeCell ref="C4:M4"/>
    <mergeCell ref="C5:M5"/>
    <mergeCell ref="B38:C38"/>
    <mergeCell ref="F38:J38"/>
    <mergeCell ref="B39:C39"/>
    <mergeCell ref="F39:J39"/>
    <mergeCell ref="B40:C40"/>
    <mergeCell ref="F40:J40"/>
    <mergeCell ref="B35:C35"/>
    <mergeCell ref="F35:J35"/>
    <mergeCell ref="B36:C36"/>
    <mergeCell ref="F36:J36"/>
    <mergeCell ref="B37:C37"/>
    <mergeCell ref="F37:J37"/>
    <mergeCell ref="B32:C32"/>
    <mergeCell ref="F32:J32"/>
    <mergeCell ref="B33:C33"/>
    <mergeCell ref="F33:J33"/>
    <mergeCell ref="B34:C34"/>
    <mergeCell ref="F34:J34"/>
    <mergeCell ref="B29:C29"/>
    <mergeCell ref="F29:J29"/>
    <mergeCell ref="B30:C30"/>
    <mergeCell ref="F30:J30"/>
    <mergeCell ref="B31:C31"/>
    <mergeCell ref="F31:J31"/>
    <mergeCell ref="B26:C26"/>
    <mergeCell ref="F26:J26"/>
    <mergeCell ref="B27:C27"/>
    <mergeCell ref="F27:J27"/>
    <mergeCell ref="B28:C28"/>
    <mergeCell ref="F28:J28"/>
    <mergeCell ref="B23:C23"/>
    <mergeCell ref="F23:J23"/>
    <mergeCell ref="B24:C24"/>
    <mergeCell ref="F24:J24"/>
    <mergeCell ref="B25:C25"/>
    <mergeCell ref="F25:J25"/>
    <mergeCell ref="B20:C20"/>
    <mergeCell ref="F20:J20"/>
    <mergeCell ref="B21:C21"/>
    <mergeCell ref="F21:J21"/>
    <mergeCell ref="B22:C22"/>
    <mergeCell ref="F22:J22"/>
    <mergeCell ref="B17:C17"/>
    <mergeCell ref="F17:J17"/>
    <mergeCell ref="B18:C18"/>
    <mergeCell ref="F18:J18"/>
    <mergeCell ref="B19:C19"/>
    <mergeCell ref="F19:J19"/>
    <mergeCell ref="B14:C14"/>
    <mergeCell ref="F14:J14"/>
    <mergeCell ref="B15:C15"/>
    <mergeCell ref="F15:J15"/>
    <mergeCell ref="B16:C16"/>
    <mergeCell ref="F16:J16"/>
    <mergeCell ref="B11:C11"/>
    <mergeCell ref="F11:J11"/>
    <mergeCell ref="B12:C12"/>
    <mergeCell ref="F12:J12"/>
    <mergeCell ref="B13:C13"/>
    <mergeCell ref="F13:J13"/>
    <mergeCell ref="B2:M2"/>
    <mergeCell ref="B8:J8"/>
    <mergeCell ref="B9:C9"/>
    <mergeCell ref="F9:J9"/>
    <mergeCell ref="B10:C10"/>
    <mergeCell ref="F10:J10"/>
    <mergeCell ref="L6:M6"/>
    <mergeCell ref="L7:M7"/>
    <mergeCell ref="A3:M3"/>
  </mergeCells>
  <pageMargins left="0.92" right="0" top="0.18" bottom="0.18" header="0.18" footer="0.16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66"/>
  </sheetPr>
  <dimension ref="A2:H11"/>
  <sheetViews>
    <sheetView workbookViewId="0">
      <selection activeCell="D22" sqref="D22"/>
    </sheetView>
  </sheetViews>
  <sheetFormatPr defaultRowHeight="12.75"/>
  <cols>
    <col min="1" max="1" width="11.28515625" customWidth="1"/>
    <col min="2" max="2" width="33.85546875" bestFit="1" customWidth="1"/>
    <col min="3" max="4" width="17.140625" customWidth="1"/>
    <col min="5" max="5" width="22.85546875" customWidth="1"/>
  </cols>
  <sheetData>
    <row r="2" spans="1:8" ht="16.5">
      <c r="A2" s="369" t="s">
        <v>227</v>
      </c>
      <c r="B2" s="369"/>
      <c r="C2" s="369"/>
      <c r="D2" s="369"/>
      <c r="E2" s="369"/>
      <c r="F2" s="86"/>
      <c r="G2" s="86"/>
      <c r="H2" s="86"/>
    </row>
    <row r="3" spans="1:8" ht="16.5">
      <c r="A3" s="2"/>
      <c r="B3" s="303" t="s">
        <v>278</v>
      </c>
      <c r="C3" s="303"/>
      <c r="D3" s="303"/>
      <c r="E3" s="303"/>
      <c r="F3" s="303"/>
      <c r="G3" s="303"/>
      <c r="H3" s="303"/>
    </row>
    <row r="4" spans="1:8" ht="16.5">
      <c r="A4" s="2"/>
      <c r="B4" s="303" t="s">
        <v>94</v>
      </c>
      <c r="C4" s="303"/>
      <c r="D4" s="303"/>
      <c r="E4" s="303"/>
      <c r="F4" s="303"/>
      <c r="G4" s="303"/>
      <c r="H4" s="303"/>
    </row>
    <row r="5" spans="1:8" ht="15">
      <c r="A5" s="70"/>
      <c r="B5" s="367" t="s">
        <v>276</v>
      </c>
      <c r="C5" s="368"/>
      <c r="D5" s="368"/>
      <c r="E5" s="368"/>
      <c r="F5" s="368"/>
      <c r="G5" s="368"/>
      <c r="H5" s="368"/>
    </row>
    <row r="6" spans="1:8">
      <c r="E6" s="21" t="s">
        <v>267</v>
      </c>
    </row>
    <row r="7" spans="1:8" ht="20.25" customHeight="1">
      <c r="C7" s="21" t="s">
        <v>231</v>
      </c>
      <c r="D7" s="21" t="s">
        <v>228</v>
      </c>
      <c r="E7" s="21" t="s">
        <v>232</v>
      </c>
    </row>
    <row r="8" spans="1:8" ht="23.25" customHeight="1">
      <c r="A8" s="17" t="s">
        <v>198</v>
      </c>
      <c r="B8" s="17" t="s">
        <v>277</v>
      </c>
      <c r="C8" s="18" t="s">
        <v>199</v>
      </c>
      <c r="D8" s="18" t="s">
        <v>200</v>
      </c>
      <c r="E8" s="90">
        <v>89276</v>
      </c>
    </row>
    <row r="10" spans="1:8">
      <c r="A10" s="21" t="s">
        <v>223</v>
      </c>
      <c r="D10" s="23" t="s">
        <v>225</v>
      </c>
    </row>
    <row r="11" spans="1:8">
      <c r="A11" s="21" t="s">
        <v>224</v>
      </c>
      <c r="D11" s="23" t="s">
        <v>226</v>
      </c>
    </row>
  </sheetData>
  <mergeCells count="4">
    <mergeCell ref="B3:H3"/>
    <mergeCell ref="B4:H4"/>
    <mergeCell ref="B5:H5"/>
    <mergeCell ref="A2:E2"/>
  </mergeCells>
  <pageMargins left="0.17" right="0.21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66"/>
  </sheetPr>
  <dimension ref="A3:J29"/>
  <sheetViews>
    <sheetView topLeftCell="A16" workbookViewId="0">
      <selection activeCell="I10" sqref="I10"/>
    </sheetView>
  </sheetViews>
  <sheetFormatPr defaultRowHeight="12.75"/>
  <cols>
    <col min="1" max="1" width="5.140625" customWidth="1"/>
    <col min="6" max="6" width="10.85546875" customWidth="1"/>
    <col min="7" max="7" width="13.42578125" customWidth="1"/>
    <col min="8" max="8" width="12.42578125" customWidth="1"/>
    <col min="9" max="9" width="9.7109375" customWidth="1"/>
    <col min="10" max="10" width="15.5703125" customWidth="1"/>
  </cols>
  <sheetData>
    <row r="3" spans="1:10" ht="22.5" customHeight="1">
      <c r="A3" s="372" t="s">
        <v>237</v>
      </c>
      <c r="B3" s="372"/>
      <c r="C3" s="372"/>
      <c r="D3" s="372"/>
      <c r="E3" s="372"/>
      <c r="F3" s="372"/>
      <c r="H3" s="378" t="s">
        <v>279</v>
      </c>
      <c r="I3" s="378"/>
      <c r="J3" s="378"/>
    </row>
    <row r="4" spans="1:10" ht="22.5" customHeight="1">
      <c r="A4" s="372" t="s">
        <v>94</v>
      </c>
      <c r="B4" s="372"/>
      <c r="C4" s="372"/>
      <c r="D4" s="372"/>
      <c r="E4" s="372"/>
      <c r="F4" s="372"/>
    </row>
    <row r="6" spans="1:10">
      <c r="J6" s="21" t="s">
        <v>244</v>
      </c>
    </row>
    <row r="8" spans="1:10" ht="24.75" customHeight="1">
      <c r="A8" s="375" t="s">
        <v>245</v>
      </c>
      <c r="B8" s="376"/>
      <c r="C8" s="376"/>
      <c r="D8" s="376"/>
      <c r="E8" s="376"/>
      <c r="F8" s="376"/>
      <c r="G8" s="376"/>
      <c r="H8" s="376"/>
      <c r="I8" s="376"/>
      <c r="J8" s="377"/>
    </row>
    <row r="9" spans="1:10" ht="38.25">
      <c r="A9" s="27" t="s">
        <v>238</v>
      </c>
      <c r="B9" s="373" t="s">
        <v>239</v>
      </c>
      <c r="C9" s="374"/>
      <c r="D9" s="374"/>
      <c r="E9" s="374"/>
      <c r="F9" s="374"/>
      <c r="G9" s="29" t="s">
        <v>240</v>
      </c>
      <c r="H9" s="29" t="s">
        <v>241</v>
      </c>
      <c r="I9" s="30" t="s">
        <v>242</v>
      </c>
      <c r="J9" s="30" t="s">
        <v>243</v>
      </c>
    </row>
    <row r="10" spans="1:10" ht="15.75">
      <c r="A10" s="33">
        <v>1</v>
      </c>
      <c r="B10" s="370" t="s">
        <v>249</v>
      </c>
      <c r="C10" s="371"/>
      <c r="D10" s="371"/>
      <c r="E10" s="371"/>
      <c r="F10" s="371"/>
      <c r="G10" s="34">
        <v>70</v>
      </c>
      <c r="H10" s="34">
        <v>11100</v>
      </c>
      <c r="I10" s="38">
        <v>9479</v>
      </c>
      <c r="J10" s="34">
        <v>0</v>
      </c>
    </row>
    <row r="11" spans="1:10">
      <c r="A11" s="27" t="s">
        <v>246</v>
      </c>
      <c r="B11" s="370" t="s">
        <v>250</v>
      </c>
      <c r="C11" s="371"/>
      <c r="D11" s="371"/>
      <c r="E11" s="371"/>
      <c r="F11" s="371"/>
      <c r="G11" s="35" t="s">
        <v>265</v>
      </c>
      <c r="H11" s="34">
        <f>H10+1</f>
        <v>11101</v>
      </c>
      <c r="I11" s="37">
        <v>0</v>
      </c>
      <c r="J11" s="34">
        <v>0</v>
      </c>
    </row>
    <row r="12" spans="1:10">
      <c r="A12" s="27" t="s">
        <v>247</v>
      </c>
      <c r="B12" s="370" t="s">
        <v>251</v>
      </c>
      <c r="C12" s="371"/>
      <c r="D12" s="371"/>
      <c r="E12" s="371"/>
      <c r="F12" s="371"/>
      <c r="G12" s="34">
        <v>704</v>
      </c>
      <c r="H12" s="34">
        <f>H11+1</f>
        <v>11102</v>
      </c>
      <c r="I12" s="37">
        <v>0</v>
      </c>
      <c r="J12" s="34">
        <v>0</v>
      </c>
    </row>
    <row r="13" spans="1:10">
      <c r="A13" s="32" t="s">
        <v>248</v>
      </c>
      <c r="B13" s="370" t="s">
        <v>252</v>
      </c>
      <c r="C13" s="371"/>
      <c r="D13" s="371"/>
      <c r="E13" s="371"/>
      <c r="F13" s="371"/>
      <c r="G13" s="34">
        <v>705</v>
      </c>
      <c r="H13" s="34">
        <f>H12+1</f>
        <v>11103</v>
      </c>
      <c r="I13" s="37">
        <f>I10</f>
        <v>9479</v>
      </c>
      <c r="J13" s="34">
        <v>0</v>
      </c>
    </row>
    <row r="14" spans="1:10" ht="15.75">
      <c r="A14" s="33">
        <v>2</v>
      </c>
      <c r="B14" s="370" t="s">
        <v>253</v>
      </c>
      <c r="C14" s="371"/>
      <c r="D14" s="371"/>
      <c r="E14" s="371"/>
      <c r="F14" s="371"/>
      <c r="G14" s="34">
        <v>708</v>
      </c>
      <c r="H14" s="34">
        <f>H13+1</f>
        <v>11104</v>
      </c>
      <c r="I14" s="165">
        <v>0</v>
      </c>
      <c r="J14" s="34">
        <v>0</v>
      </c>
    </row>
    <row r="15" spans="1:10">
      <c r="A15" s="27" t="s">
        <v>246</v>
      </c>
      <c r="B15" s="370" t="s">
        <v>254</v>
      </c>
      <c r="C15" s="371"/>
      <c r="D15" s="371"/>
      <c r="E15" s="371"/>
      <c r="F15" s="371"/>
      <c r="G15" s="34">
        <v>7081</v>
      </c>
      <c r="H15" s="34">
        <v>111041</v>
      </c>
      <c r="I15" s="165">
        <v>0</v>
      </c>
      <c r="J15" s="34">
        <v>0</v>
      </c>
    </row>
    <row r="16" spans="1:10">
      <c r="A16" s="27" t="s">
        <v>247</v>
      </c>
      <c r="B16" s="370" t="s">
        <v>255</v>
      </c>
      <c r="C16" s="371"/>
      <c r="D16" s="371"/>
      <c r="E16" s="371"/>
      <c r="F16" s="371"/>
      <c r="G16" s="34">
        <v>7082</v>
      </c>
      <c r="H16" s="34">
        <v>111042</v>
      </c>
      <c r="I16" s="165">
        <v>0</v>
      </c>
      <c r="J16" s="34">
        <v>0</v>
      </c>
    </row>
    <row r="17" spans="1:10">
      <c r="A17" s="27" t="s">
        <v>248</v>
      </c>
      <c r="B17" s="370" t="s">
        <v>256</v>
      </c>
      <c r="C17" s="371"/>
      <c r="D17" s="371"/>
      <c r="E17" s="371"/>
      <c r="F17" s="371"/>
      <c r="G17" s="34">
        <v>7083</v>
      </c>
      <c r="H17" s="34">
        <v>111043</v>
      </c>
      <c r="I17" s="165">
        <v>0</v>
      </c>
      <c r="J17" s="34">
        <v>0</v>
      </c>
    </row>
    <row r="18" spans="1:10" ht="30" customHeight="1">
      <c r="A18" s="33">
        <v>3</v>
      </c>
      <c r="B18" s="379" t="s">
        <v>257</v>
      </c>
      <c r="C18" s="380"/>
      <c r="D18" s="380"/>
      <c r="E18" s="380"/>
      <c r="F18" s="381"/>
      <c r="G18" s="34">
        <v>71</v>
      </c>
      <c r="H18" s="34">
        <v>11201</v>
      </c>
      <c r="I18" s="165">
        <v>0</v>
      </c>
      <c r="J18" s="34">
        <v>0</v>
      </c>
    </row>
    <row r="19" spans="1:10">
      <c r="A19" s="382"/>
      <c r="B19" s="370" t="s">
        <v>258</v>
      </c>
      <c r="C19" s="371"/>
      <c r="D19" s="371"/>
      <c r="E19" s="371"/>
      <c r="F19" s="371"/>
      <c r="G19" s="34"/>
      <c r="H19" s="34">
        <v>112011</v>
      </c>
      <c r="I19" s="165">
        <v>0</v>
      </c>
      <c r="J19" s="34">
        <v>0</v>
      </c>
    </row>
    <row r="20" spans="1:10">
      <c r="A20" s="382"/>
      <c r="B20" s="370" t="s">
        <v>259</v>
      </c>
      <c r="C20" s="371"/>
      <c r="D20" s="371"/>
      <c r="E20" s="371"/>
      <c r="F20" s="371"/>
      <c r="G20" s="34"/>
      <c r="H20" s="34">
        <v>112012</v>
      </c>
      <c r="I20" s="165">
        <v>0</v>
      </c>
      <c r="J20" s="34">
        <v>0</v>
      </c>
    </row>
    <row r="21" spans="1:10" ht="15.75">
      <c r="A21" s="33">
        <v>4</v>
      </c>
      <c r="B21" s="370" t="s">
        <v>260</v>
      </c>
      <c r="C21" s="371"/>
      <c r="D21" s="371"/>
      <c r="E21" s="371"/>
      <c r="F21" s="371"/>
      <c r="G21" s="34">
        <v>72</v>
      </c>
      <c r="H21" s="34">
        <v>11300</v>
      </c>
      <c r="I21" s="165">
        <v>0</v>
      </c>
      <c r="J21" s="34">
        <v>0</v>
      </c>
    </row>
    <row r="22" spans="1:10">
      <c r="A22" s="28"/>
      <c r="B22" s="370" t="s">
        <v>261</v>
      </c>
      <c r="C22" s="371"/>
      <c r="D22" s="371"/>
      <c r="E22" s="371"/>
      <c r="F22" s="371"/>
      <c r="G22" s="34"/>
      <c r="H22" s="34">
        <v>11301</v>
      </c>
      <c r="I22" s="165">
        <v>0</v>
      </c>
      <c r="J22" s="34">
        <v>0</v>
      </c>
    </row>
    <row r="23" spans="1:10" ht="15.75">
      <c r="A23" s="33">
        <v>5</v>
      </c>
      <c r="B23" s="370" t="s">
        <v>262</v>
      </c>
      <c r="C23" s="371"/>
      <c r="D23" s="371"/>
      <c r="E23" s="371"/>
      <c r="F23" s="371"/>
      <c r="G23" s="34">
        <v>73</v>
      </c>
      <c r="H23" s="34">
        <v>11400</v>
      </c>
      <c r="I23" s="165">
        <v>0</v>
      </c>
      <c r="J23" s="34">
        <v>0</v>
      </c>
    </row>
    <row r="24" spans="1:10" ht="15.75">
      <c r="A24" s="33">
        <v>6</v>
      </c>
      <c r="B24" s="370" t="s">
        <v>165</v>
      </c>
      <c r="C24" s="371"/>
      <c r="D24" s="371"/>
      <c r="E24" s="371"/>
      <c r="F24" s="371"/>
      <c r="G24" s="34">
        <v>75</v>
      </c>
      <c r="H24" s="34">
        <v>11500</v>
      </c>
      <c r="I24" s="165">
        <v>0</v>
      </c>
      <c r="J24" s="34">
        <v>0</v>
      </c>
    </row>
    <row r="25" spans="1:10" ht="15.75">
      <c r="A25" s="33">
        <v>7</v>
      </c>
      <c r="B25" s="370" t="s">
        <v>263</v>
      </c>
      <c r="C25" s="371"/>
      <c r="D25" s="371"/>
      <c r="E25" s="371"/>
      <c r="F25" s="371"/>
      <c r="G25" s="34">
        <v>77</v>
      </c>
      <c r="H25" s="34">
        <v>11600</v>
      </c>
      <c r="I25" s="165">
        <v>0</v>
      </c>
      <c r="J25" s="34">
        <v>0</v>
      </c>
    </row>
    <row r="26" spans="1:10" ht="15.75">
      <c r="A26" s="33" t="s">
        <v>11</v>
      </c>
      <c r="B26" s="370" t="s">
        <v>264</v>
      </c>
      <c r="C26" s="371"/>
      <c r="D26" s="371"/>
      <c r="E26" s="371"/>
      <c r="F26" s="371"/>
      <c r="G26" s="34"/>
      <c r="H26" s="34">
        <v>11800</v>
      </c>
      <c r="I26" s="36">
        <f>I13</f>
        <v>9479</v>
      </c>
      <c r="J26" s="34">
        <v>0</v>
      </c>
    </row>
    <row r="28" spans="1:10">
      <c r="B28" s="21" t="s">
        <v>223</v>
      </c>
      <c r="I28" s="23" t="s">
        <v>225</v>
      </c>
    </row>
    <row r="29" spans="1:10">
      <c r="B29" s="21" t="s">
        <v>224</v>
      </c>
      <c r="I29" s="23" t="s">
        <v>226</v>
      </c>
    </row>
  </sheetData>
  <mergeCells count="23">
    <mergeCell ref="B25:F25"/>
    <mergeCell ref="B26:F26"/>
    <mergeCell ref="H3:J3"/>
    <mergeCell ref="B19:F19"/>
    <mergeCell ref="B20:F20"/>
    <mergeCell ref="B21:F21"/>
    <mergeCell ref="B22:F22"/>
    <mergeCell ref="B23:F23"/>
    <mergeCell ref="B24:F24"/>
    <mergeCell ref="A3:F3"/>
    <mergeCell ref="B16:F16"/>
    <mergeCell ref="B17:F17"/>
    <mergeCell ref="B18:F18"/>
    <mergeCell ref="A19:A20"/>
    <mergeCell ref="B13:F13"/>
    <mergeCell ref="B14:F14"/>
    <mergeCell ref="B15:F15"/>
    <mergeCell ref="B10:F10"/>
    <mergeCell ref="B11:F11"/>
    <mergeCell ref="B12:F12"/>
    <mergeCell ref="A4:F4"/>
    <mergeCell ref="B9:F9"/>
    <mergeCell ref="A8:J8"/>
  </mergeCells>
  <pageMargins left="0.17" right="0.26" top="0.75" bottom="0.75" header="0.3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66"/>
  </sheetPr>
  <dimension ref="A1:J49"/>
  <sheetViews>
    <sheetView topLeftCell="A28" workbookViewId="0">
      <selection activeCell="P38" sqref="P38"/>
    </sheetView>
  </sheetViews>
  <sheetFormatPr defaultRowHeight="12.75"/>
  <cols>
    <col min="1" max="1" width="4.85546875" customWidth="1"/>
    <col min="9" max="9" width="12.42578125" bestFit="1" customWidth="1"/>
  </cols>
  <sheetData>
    <row r="1" spans="1:10">
      <c r="A1" s="108"/>
      <c r="B1" s="109"/>
      <c r="C1" s="109"/>
      <c r="D1" s="109"/>
      <c r="E1" s="109"/>
      <c r="F1" s="109"/>
      <c r="G1" s="109"/>
      <c r="H1" s="109"/>
      <c r="I1" s="110"/>
      <c r="J1" s="110"/>
    </row>
    <row r="2" spans="1:10">
      <c r="A2" s="21"/>
      <c r="B2" s="92" t="s">
        <v>425</v>
      </c>
      <c r="C2" s="111"/>
      <c r="D2" s="111"/>
      <c r="E2" s="21"/>
      <c r="F2" s="21"/>
      <c r="G2" s="21"/>
      <c r="H2" s="21"/>
      <c r="I2" s="21"/>
      <c r="J2" s="21"/>
    </row>
    <row r="3" spans="1:10">
      <c r="A3" s="21"/>
      <c r="B3" s="92" t="s">
        <v>426</v>
      </c>
      <c r="C3" s="111"/>
      <c r="D3" s="111"/>
      <c r="E3" s="21"/>
      <c r="F3" s="21"/>
      <c r="G3" s="21"/>
      <c r="H3" s="21"/>
      <c r="I3" s="21"/>
      <c r="J3" s="21"/>
    </row>
    <row r="4" spans="1:10">
      <c r="A4" s="21"/>
      <c r="B4" s="91"/>
      <c r="C4" s="21"/>
      <c r="D4" s="21"/>
      <c r="E4" s="21"/>
      <c r="F4" s="21"/>
      <c r="G4" s="21"/>
      <c r="H4" s="21"/>
      <c r="I4" s="91" t="s">
        <v>355</v>
      </c>
      <c r="J4" s="21"/>
    </row>
    <row r="5" spans="1:10">
      <c r="A5" s="112"/>
      <c r="B5" s="112"/>
      <c r="C5" s="112"/>
      <c r="D5" s="112"/>
      <c r="E5" s="112"/>
      <c r="F5" s="112"/>
      <c r="G5" s="112"/>
      <c r="H5" s="112"/>
      <c r="I5" s="113"/>
      <c r="J5" s="114" t="s">
        <v>356</v>
      </c>
    </row>
    <row r="6" spans="1:10">
      <c r="A6" s="391" t="s">
        <v>245</v>
      </c>
      <c r="B6" s="392"/>
      <c r="C6" s="392"/>
      <c r="D6" s="392"/>
      <c r="E6" s="392"/>
      <c r="F6" s="392"/>
      <c r="G6" s="392"/>
      <c r="H6" s="392"/>
      <c r="I6" s="392"/>
      <c r="J6" s="393"/>
    </row>
    <row r="7" spans="1:10" ht="33" thickBot="1">
      <c r="A7" s="115"/>
      <c r="B7" s="394" t="s">
        <v>357</v>
      </c>
      <c r="C7" s="395"/>
      <c r="D7" s="395"/>
      <c r="E7" s="395"/>
      <c r="F7" s="396"/>
      <c r="G7" s="116" t="s">
        <v>358</v>
      </c>
      <c r="H7" s="116" t="s">
        <v>359</v>
      </c>
      <c r="I7" s="117" t="s">
        <v>360</v>
      </c>
      <c r="J7" s="117" t="s">
        <v>361</v>
      </c>
    </row>
    <row r="8" spans="1:10">
      <c r="A8" s="118">
        <v>1</v>
      </c>
      <c r="B8" s="397" t="s">
        <v>362</v>
      </c>
      <c r="C8" s="398"/>
      <c r="D8" s="398"/>
      <c r="E8" s="398"/>
      <c r="F8" s="398"/>
      <c r="G8" s="119">
        <v>60</v>
      </c>
      <c r="H8" s="119">
        <v>12100</v>
      </c>
      <c r="I8" s="120"/>
      <c r="J8" s="121"/>
    </row>
    <row r="9" spans="1:10">
      <c r="A9" s="122" t="s">
        <v>363</v>
      </c>
      <c r="B9" s="387" t="s">
        <v>364</v>
      </c>
      <c r="C9" s="387" t="s">
        <v>365</v>
      </c>
      <c r="D9" s="387"/>
      <c r="E9" s="387"/>
      <c r="F9" s="387"/>
      <c r="G9" s="123" t="s">
        <v>366</v>
      </c>
      <c r="H9" s="123">
        <v>12101</v>
      </c>
      <c r="I9" s="124"/>
      <c r="J9" s="125"/>
    </row>
    <row r="10" spans="1:10">
      <c r="A10" s="122" t="s">
        <v>367</v>
      </c>
      <c r="B10" s="387" t="s">
        <v>368</v>
      </c>
      <c r="C10" s="387" t="s">
        <v>365</v>
      </c>
      <c r="D10" s="387"/>
      <c r="E10" s="387"/>
      <c r="F10" s="387"/>
      <c r="G10" s="123"/>
      <c r="H10" s="126">
        <v>12102</v>
      </c>
      <c r="I10" s="124"/>
      <c r="J10" s="125"/>
    </row>
    <row r="11" spans="1:10">
      <c r="A11" s="122" t="s">
        <v>369</v>
      </c>
      <c r="B11" s="387" t="s">
        <v>370</v>
      </c>
      <c r="C11" s="387" t="s">
        <v>365</v>
      </c>
      <c r="D11" s="387"/>
      <c r="E11" s="387"/>
      <c r="F11" s="387"/>
      <c r="G11" s="123" t="s">
        <v>371</v>
      </c>
      <c r="H11" s="123">
        <v>12103</v>
      </c>
      <c r="I11" s="147">
        <v>9154</v>
      </c>
      <c r="J11" s="125"/>
    </row>
    <row r="12" spans="1:10">
      <c r="A12" s="122" t="s">
        <v>372</v>
      </c>
      <c r="B12" s="389" t="s">
        <v>373</v>
      </c>
      <c r="C12" s="387" t="s">
        <v>365</v>
      </c>
      <c r="D12" s="387"/>
      <c r="E12" s="387"/>
      <c r="F12" s="387"/>
      <c r="G12" s="123"/>
      <c r="H12" s="126">
        <v>12104</v>
      </c>
      <c r="I12" s="147"/>
      <c r="J12" s="125"/>
    </row>
    <row r="13" spans="1:10">
      <c r="A13" s="122" t="s">
        <v>374</v>
      </c>
      <c r="B13" s="387" t="s">
        <v>375</v>
      </c>
      <c r="C13" s="387" t="s">
        <v>365</v>
      </c>
      <c r="D13" s="387"/>
      <c r="E13" s="387"/>
      <c r="F13" s="387"/>
      <c r="G13" s="123" t="s">
        <v>376</v>
      </c>
      <c r="H13" s="126">
        <v>12105</v>
      </c>
      <c r="I13" s="147"/>
      <c r="J13" s="125"/>
    </row>
    <row r="14" spans="1:10">
      <c r="A14" s="127">
        <v>2</v>
      </c>
      <c r="B14" s="390" t="s">
        <v>377</v>
      </c>
      <c r="C14" s="390"/>
      <c r="D14" s="390"/>
      <c r="E14" s="390"/>
      <c r="F14" s="390"/>
      <c r="G14" s="128">
        <v>64</v>
      </c>
      <c r="H14" s="128">
        <v>12200</v>
      </c>
      <c r="I14" s="147">
        <f>I15+I16</f>
        <v>437</v>
      </c>
      <c r="J14" s="125"/>
    </row>
    <row r="15" spans="1:10">
      <c r="A15" s="129" t="s">
        <v>378</v>
      </c>
      <c r="B15" s="390" t="s">
        <v>379</v>
      </c>
      <c r="C15" s="399"/>
      <c r="D15" s="399"/>
      <c r="E15" s="399"/>
      <c r="F15" s="399"/>
      <c r="G15" s="126">
        <v>641</v>
      </c>
      <c r="H15" s="126">
        <v>12201</v>
      </c>
      <c r="I15" s="148">
        <v>375</v>
      </c>
      <c r="J15" s="125"/>
    </row>
    <row r="16" spans="1:10">
      <c r="A16" s="129" t="s">
        <v>380</v>
      </c>
      <c r="B16" s="399" t="s">
        <v>381</v>
      </c>
      <c r="C16" s="399"/>
      <c r="D16" s="399"/>
      <c r="E16" s="399"/>
      <c r="F16" s="399"/>
      <c r="G16" s="126">
        <v>644</v>
      </c>
      <c r="H16" s="126">
        <v>12202</v>
      </c>
      <c r="I16" s="148">
        <v>62</v>
      </c>
      <c r="J16" s="125"/>
    </row>
    <row r="17" spans="1:10">
      <c r="A17" s="127">
        <v>3</v>
      </c>
      <c r="B17" s="390" t="s">
        <v>117</v>
      </c>
      <c r="C17" s="390"/>
      <c r="D17" s="390"/>
      <c r="E17" s="390"/>
      <c r="F17" s="390"/>
      <c r="G17" s="128">
        <v>68</v>
      </c>
      <c r="H17" s="128">
        <v>12300</v>
      </c>
      <c r="I17" s="147"/>
      <c r="J17" s="125"/>
    </row>
    <row r="18" spans="1:10">
      <c r="A18" s="127">
        <v>4</v>
      </c>
      <c r="B18" s="390" t="s">
        <v>382</v>
      </c>
      <c r="C18" s="390"/>
      <c r="D18" s="390"/>
      <c r="E18" s="390"/>
      <c r="F18" s="390"/>
      <c r="G18" s="128">
        <v>61</v>
      </c>
      <c r="H18" s="128">
        <v>12400</v>
      </c>
      <c r="I18" s="147">
        <f>I25+I33</f>
        <v>3.6</v>
      </c>
      <c r="J18" s="125"/>
    </row>
    <row r="19" spans="1:10">
      <c r="A19" s="129" t="s">
        <v>383</v>
      </c>
      <c r="B19" s="383" t="s">
        <v>384</v>
      </c>
      <c r="C19" s="383"/>
      <c r="D19" s="383"/>
      <c r="E19" s="383"/>
      <c r="F19" s="383"/>
      <c r="G19" s="123"/>
      <c r="H19" s="123">
        <v>12401</v>
      </c>
      <c r="I19" s="147"/>
      <c r="J19" s="125"/>
    </row>
    <row r="20" spans="1:10">
      <c r="A20" s="129" t="s">
        <v>385</v>
      </c>
      <c r="B20" s="383" t="s">
        <v>386</v>
      </c>
      <c r="C20" s="383"/>
      <c r="D20" s="383"/>
      <c r="E20" s="383"/>
      <c r="F20" s="383"/>
      <c r="G20" s="130">
        <v>611</v>
      </c>
      <c r="H20" s="123">
        <v>12402</v>
      </c>
      <c r="I20" s="147"/>
      <c r="J20" s="125"/>
    </row>
    <row r="21" spans="1:10">
      <c r="A21" s="129" t="s">
        <v>387</v>
      </c>
      <c r="B21" s="383" t="s">
        <v>388</v>
      </c>
      <c r="C21" s="383"/>
      <c r="D21" s="383"/>
      <c r="E21" s="383"/>
      <c r="F21" s="383"/>
      <c r="G21" s="123">
        <v>613</v>
      </c>
      <c r="H21" s="123">
        <v>12403</v>
      </c>
      <c r="I21" s="147"/>
      <c r="J21" s="125"/>
    </row>
    <row r="22" spans="1:10">
      <c r="A22" s="129" t="s">
        <v>389</v>
      </c>
      <c r="B22" s="383" t="s">
        <v>390</v>
      </c>
      <c r="C22" s="383"/>
      <c r="D22" s="383"/>
      <c r="E22" s="383"/>
      <c r="F22" s="383"/>
      <c r="G22" s="130">
        <v>615</v>
      </c>
      <c r="H22" s="123">
        <v>12404</v>
      </c>
      <c r="I22" s="149"/>
      <c r="J22" s="131"/>
    </row>
    <row r="23" spans="1:10">
      <c r="A23" s="129" t="s">
        <v>391</v>
      </c>
      <c r="B23" s="383" t="s">
        <v>392</v>
      </c>
      <c r="C23" s="383"/>
      <c r="D23" s="383"/>
      <c r="E23" s="383"/>
      <c r="F23" s="383"/>
      <c r="G23" s="130">
        <v>616</v>
      </c>
      <c r="H23" s="123">
        <v>12405</v>
      </c>
      <c r="I23" s="147"/>
      <c r="J23" s="125"/>
    </row>
    <row r="24" spans="1:10">
      <c r="A24" s="129" t="s">
        <v>393</v>
      </c>
      <c r="B24" s="383" t="s">
        <v>394</v>
      </c>
      <c r="C24" s="383"/>
      <c r="D24" s="383"/>
      <c r="E24" s="383"/>
      <c r="F24" s="383"/>
      <c r="G24" s="130">
        <v>617</v>
      </c>
      <c r="H24" s="123">
        <v>12406</v>
      </c>
      <c r="I24" s="147"/>
      <c r="J24" s="125"/>
    </row>
    <row r="25" spans="1:10">
      <c r="A25" s="129" t="s">
        <v>395</v>
      </c>
      <c r="B25" s="387" t="s">
        <v>396</v>
      </c>
      <c r="C25" s="387" t="s">
        <v>365</v>
      </c>
      <c r="D25" s="387"/>
      <c r="E25" s="387"/>
      <c r="F25" s="387"/>
      <c r="G25" s="130">
        <v>618</v>
      </c>
      <c r="H25" s="123">
        <v>12407</v>
      </c>
      <c r="I25" s="148">
        <v>3</v>
      </c>
      <c r="J25" s="125"/>
    </row>
    <row r="26" spans="1:10">
      <c r="A26" s="129" t="s">
        <v>397</v>
      </c>
      <c r="B26" s="387" t="s">
        <v>398</v>
      </c>
      <c r="C26" s="387"/>
      <c r="D26" s="387"/>
      <c r="E26" s="387"/>
      <c r="F26" s="387"/>
      <c r="G26" s="130">
        <v>623</v>
      </c>
      <c r="H26" s="123">
        <v>12408</v>
      </c>
      <c r="I26" s="148"/>
      <c r="J26" s="125"/>
    </row>
    <row r="27" spans="1:10">
      <c r="A27" s="129" t="s">
        <v>399</v>
      </c>
      <c r="B27" s="387" t="s">
        <v>400</v>
      </c>
      <c r="C27" s="387"/>
      <c r="D27" s="387"/>
      <c r="E27" s="387"/>
      <c r="F27" s="387"/>
      <c r="G27" s="130">
        <v>624</v>
      </c>
      <c r="H27" s="123">
        <v>12409</v>
      </c>
      <c r="I27" s="148"/>
      <c r="J27" s="125"/>
    </row>
    <row r="28" spans="1:10">
      <c r="A28" s="129" t="s">
        <v>401</v>
      </c>
      <c r="B28" s="387" t="s">
        <v>402</v>
      </c>
      <c r="C28" s="387"/>
      <c r="D28" s="387"/>
      <c r="E28" s="387"/>
      <c r="F28" s="387"/>
      <c r="G28" s="130">
        <v>625</v>
      </c>
      <c r="H28" s="123">
        <v>12410</v>
      </c>
      <c r="I28" s="148"/>
      <c r="J28" s="125"/>
    </row>
    <row r="29" spans="1:10">
      <c r="A29" s="129" t="s">
        <v>403</v>
      </c>
      <c r="B29" s="387" t="s">
        <v>404</v>
      </c>
      <c r="C29" s="387"/>
      <c r="D29" s="387"/>
      <c r="E29" s="387"/>
      <c r="F29" s="387"/>
      <c r="G29" s="130">
        <v>626</v>
      </c>
      <c r="H29" s="123">
        <v>12411</v>
      </c>
      <c r="I29" s="148"/>
      <c r="J29" s="125"/>
    </row>
    <row r="30" spans="1:10">
      <c r="A30" s="132" t="s">
        <v>405</v>
      </c>
      <c r="B30" s="387" t="s">
        <v>406</v>
      </c>
      <c r="C30" s="387"/>
      <c r="D30" s="387"/>
      <c r="E30" s="387"/>
      <c r="F30" s="387"/>
      <c r="G30" s="130">
        <v>627</v>
      </c>
      <c r="H30" s="123">
        <v>12412</v>
      </c>
      <c r="I30" s="148"/>
      <c r="J30" s="125"/>
    </row>
    <row r="31" spans="1:10">
      <c r="A31" s="129"/>
      <c r="B31" s="388" t="s">
        <v>407</v>
      </c>
      <c r="C31" s="388"/>
      <c r="D31" s="388"/>
      <c r="E31" s="388"/>
      <c r="F31" s="388"/>
      <c r="G31" s="130">
        <v>6271</v>
      </c>
      <c r="H31" s="130">
        <v>124121</v>
      </c>
      <c r="I31" s="148"/>
      <c r="J31" s="125"/>
    </row>
    <row r="32" spans="1:10">
      <c r="A32" s="129"/>
      <c r="B32" s="388" t="s">
        <v>408</v>
      </c>
      <c r="C32" s="388"/>
      <c r="D32" s="388"/>
      <c r="E32" s="388"/>
      <c r="F32" s="388"/>
      <c r="G32" s="130">
        <v>6272</v>
      </c>
      <c r="H32" s="130">
        <v>124122</v>
      </c>
      <c r="I32" s="148"/>
      <c r="J32" s="125"/>
    </row>
    <row r="33" spans="1:10">
      <c r="A33" s="129" t="s">
        <v>409</v>
      </c>
      <c r="B33" s="387" t="s">
        <v>167</v>
      </c>
      <c r="C33" s="387"/>
      <c r="D33" s="387"/>
      <c r="E33" s="387"/>
      <c r="F33" s="387"/>
      <c r="G33" s="130">
        <v>628</v>
      </c>
      <c r="H33" s="130">
        <v>12413</v>
      </c>
      <c r="I33" s="148">
        <v>0.6</v>
      </c>
      <c r="J33" s="125"/>
    </row>
    <row r="34" spans="1:10">
      <c r="A34" s="127">
        <v>5</v>
      </c>
      <c r="B34" s="389" t="s">
        <v>410</v>
      </c>
      <c r="C34" s="387"/>
      <c r="D34" s="387"/>
      <c r="E34" s="387"/>
      <c r="F34" s="387"/>
      <c r="G34" s="124">
        <v>63</v>
      </c>
      <c r="H34" s="124">
        <v>12500</v>
      </c>
      <c r="I34" s="148"/>
      <c r="J34" s="125"/>
    </row>
    <row r="35" spans="1:10">
      <c r="A35" s="129" t="s">
        <v>383</v>
      </c>
      <c r="B35" s="387" t="s">
        <v>411</v>
      </c>
      <c r="C35" s="387"/>
      <c r="D35" s="387"/>
      <c r="E35" s="387"/>
      <c r="F35" s="387"/>
      <c r="G35" s="130">
        <v>632</v>
      </c>
      <c r="H35" s="130">
        <v>12501</v>
      </c>
      <c r="I35" s="147"/>
      <c r="J35" s="125"/>
    </row>
    <row r="36" spans="1:10">
      <c r="A36" s="129" t="s">
        <v>385</v>
      </c>
      <c r="B36" s="387" t="s">
        <v>412</v>
      </c>
      <c r="C36" s="387"/>
      <c r="D36" s="387"/>
      <c r="E36" s="387"/>
      <c r="F36" s="387"/>
      <c r="G36" s="130">
        <v>633</v>
      </c>
      <c r="H36" s="130">
        <v>12502</v>
      </c>
      <c r="I36" s="147"/>
      <c r="J36" s="125"/>
    </row>
    <row r="37" spans="1:10">
      <c r="A37" s="129" t="s">
        <v>387</v>
      </c>
      <c r="B37" s="387" t="s">
        <v>413</v>
      </c>
      <c r="C37" s="387"/>
      <c r="D37" s="387"/>
      <c r="E37" s="387"/>
      <c r="F37" s="387"/>
      <c r="G37" s="130">
        <v>634</v>
      </c>
      <c r="H37" s="130">
        <v>12503</v>
      </c>
      <c r="I37" s="147"/>
      <c r="J37" s="125"/>
    </row>
    <row r="38" spans="1:10">
      <c r="A38" s="129" t="s">
        <v>389</v>
      </c>
      <c r="B38" s="387" t="s">
        <v>414</v>
      </c>
      <c r="C38" s="387"/>
      <c r="D38" s="387"/>
      <c r="E38" s="387"/>
      <c r="F38" s="387"/>
      <c r="G38" s="130" t="s">
        <v>415</v>
      </c>
      <c r="H38" s="130">
        <v>12504</v>
      </c>
      <c r="I38" s="147"/>
      <c r="J38" s="125"/>
    </row>
    <row r="39" spans="1:10">
      <c r="A39" s="127" t="s">
        <v>416</v>
      </c>
      <c r="B39" s="390" t="s">
        <v>417</v>
      </c>
      <c r="C39" s="390"/>
      <c r="D39" s="390"/>
      <c r="E39" s="390"/>
      <c r="F39" s="390"/>
      <c r="G39" s="130"/>
      <c r="H39" s="130">
        <v>12600</v>
      </c>
      <c r="I39" s="147">
        <v>9595</v>
      </c>
      <c r="J39" s="125"/>
    </row>
    <row r="40" spans="1:10">
      <c r="A40" s="133"/>
      <c r="B40" s="134" t="s">
        <v>418</v>
      </c>
      <c r="C40" s="135"/>
      <c r="D40" s="135"/>
      <c r="E40" s="135"/>
      <c r="F40" s="135"/>
      <c r="G40" s="135"/>
      <c r="H40" s="135"/>
      <c r="I40" s="136" t="s">
        <v>360</v>
      </c>
      <c r="J40" s="137" t="s">
        <v>361</v>
      </c>
    </row>
    <row r="41" spans="1:10">
      <c r="A41" s="138">
        <v>1</v>
      </c>
      <c r="B41" s="386" t="s">
        <v>419</v>
      </c>
      <c r="C41" s="386"/>
      <c r="D41" s="386"/>
      <c r="E41" s="386"/>
      <c r="F41" s="386"/>
      <c r="G41" s="124"/>
      <c r="H41" s="124">
        <v>14000</v>
      </c>
      <c r="I41" s="124"/>
      <c r="J41" s="125"/>
    </row>
    <row r="42" spans="1:10">
      <c r="A42" s="138">
        <v>2</v>
      </c>
      <c r="B42" s="386" t="s">
        <v>420</v>
      </c>
      <c r="C42" s="386"/>
      <c r="D42" s="386"/>
      <c r="E42" s="386"/>
      <c r="F42" s="386"/>
      <c r="G42" s="124"/>
      <c r="H42" s="124">
        <v>15000</v>
      </c>
      <c r="I42" s="124"/>
      <c r="J42" s="125"/>
    </row>
    <row r="43" spans="1:10">
      <c r="A43" s="139" t="s">
        <v>383</v>
      </c>
      <c r="B43" s="383" t="s">
        <v>421</v>
      </c>
      <c r="C43" s="383"/>
      <c r="D43" s="383"/>
      <c r="E43" s="383"/>
      <c r="F43" s="383"/>
      <c r="G43" s="124"/>
      <c r="H43" s="130">
        <v>15001</v>
      </c>
      <c r="I43" s="124"/>
      <c r="J43" s="125"/>
    </row>
    <row r="44" spans="1:10">
      <c r="A44" s="139"/>
      <c r="B44" s="384" t="s">
        <v>422</v>
      </c>
      <c r="C44" s="384"/>
      <c r="D44" s="384"/>
      <c r="E44" s="384"/>
      <c r="F44" s="384"/>
      <c r="G44" s="124"/>
      <c r="H44" s="130">
        <v>150011</v>
      </c>
      <c r="I44" s="124"/>
      <c r="J44" s="125"/>
    </row>
    <row r="45" spans="1:10">
      <c r="A45" s="140" t="s">
        <v>385</v>
      </c>
      <c r="B45" s="383" t="s">
        <v>423</v>
      </c>
      <c r="C45" s="383"/>
      <c r="D45" s="383"/>
      <c r="E45" s="383"/>
      <c r="F45" s="383"/>
      <c r="G45" s="124"/>
      <c r="H45" s="130">
        <v>15002</v>
      </c>
      <c r="I45" s="124"/>
      <c r="J45" s="125"/>
    </row>
    <row r="46" spans="1:10" ht="13.5" thickBot="1">
      <c r="A46" s="141"/>
      <c r="B46" s="385" t="s">
        <v>424</v>
      </c>
      <c r="C46" s="385"/>
      <c r="D46" s="385"/>
      <c r="E46" s="385"/>
      <c r="F46" s="385"/>
      <c r="G46" s="142"/>
      <c r="H46" s="143">
        <v>150021</v>
      </c>
      <c r="I46" s="142"/>
      <c r="J46" s="144"/>
    </row>
    <row r="47" spans="1:10">
      <c r="A47" s="145"/>
      <c r="B47" s="145"/>
      <c r="C47" s="145"/>
      <c r="D47" s="145"/>
      <c r="E47" s="145"/>
      <c r="F47" s="145"/>
      <c r="G47" s="145"/>
      <c r="H47" s="145"/>
      <c r="I47" s="146" t="s">
        <v>354</v>
      </c>
      <c r="J47" s="146"/>
    </row>
    <row r="49" spans="8:9">
      <c r="H49" s="304" t="s">
        <v>224</v>
      </c>
      <c r="I49" s="305"/>
    </row>
  </sheetData>
  <mergeCells count="41">
    <mergeCell ref="B17:F17"/>
    <mergeCell ref="A6:J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29:F29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42:F42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1:F41"/>
    <mergeCell ref="B43:F43"/>
    <mergeCell ref="B44:F44"/>
    <mergeCell ref="B45:F45"/>
    <mergeCell ref="B46:F46"/>
    <mergeCell ref="H49:I49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66"/>
  </sheetPr>
  <dimension ref="A1:O66"/>
  <sheetViews>
    <sheetView topLeftCell="H1" workbookViewId="0">
      <selection activeCell="N24" sqref="N24"/>
    </sheetView>
  </sheetViews>
  <sheetFormatPr defaultRowHeight="12.75"/>
  <cols>
    <col min="1" max="1" width="0" hidden="1" customWidth="1"/>
    <col min="2" max="2" width="32.5703125" hidden="1" customWidth="1"/>
    <col min="3" max="3" width="17" hidden="1" customWidth="1"/>
    <col min="4" max="7" width="0" hidden="1" customWidth="1"/>
    <col min="8" max="8" width="3.7109375" customWidth="1"/>
    <col min="9" max="9" width="10.85546875" customWidth="1"/>
    <col min="10" max="10" width="33.85546875" customWidth="1"/>
    <col min="11" max="11" width="23.85546875" customWidth="1"/>
  </cols>
  <sheetData>
    <row r="1" spans="1:11">
      <c r="A1" s="91" t="s">
        <v>280</v>
      </c>
      <c r="B1" s="91" t="s">
        <v>281</v>
      </c>
      <c r="C1" s="91" t="s">
        <v>282</v>
      </c>
      <c r="I1" s="92" t="s">
        <v>283</v>
      </c>
      <c r="J1" s="93" t="s">
        <v>284</v>
      </c>
    </row>
    <row r="2" spans="1:11">
      <c r="B2" s="91" t="s">
        <v>285</v>
      </c>
      <c r="C2" s="91" t="s">
        <v>285</v>
      </c>
      <c r="I2" s="92" t="s">
        <v>286</v>
      </c>
      <c r="J2" t="s">
        <v>287</v>
      </c>
    </row>
    <row r="3" spans="1:11">
      <c r="B3" s="91"/>
      <c r="C3" s="91"/>
      <c r="I3" s="92"/>
      <c r="K3" s="91" t="s">
        <v>288</v>
      </c>
    </row>
    <row r="4" spans="1:11">
      <c r="B4" s="91"/>
      <c r="C4" s="91"/>
      <c r="K4" t="s">
        <v>289</v>
      </c>
    </row>
    <row r="5" spans="1:11">
      <c r="B5" s="21" t="s">
        <v>290</v>
      </c>
      <c r="C5" s="21" t="s">
        <v>290</v>
      </c>
      <c r="H5" s="31"/>
      <c r="I5" s="31"/>
      <c r="J5" s="94" t="s">
        <v>291</v>
      </c>
      <c r="K5" s="94" t="s">
        <v>292</v>
      </c>
    </row>
    <row r="6" spans="1:11">
      <c r="B6" s="21" t="s">
        <v>293</v>
      </c>
      <c r="C6" s="21" t="s">
        <v>293</v>
      </c>
      <c r="H6" s="31">
        <v>1</v>
      </c>
      <c r="I6" s="94" t="s">
        <v>285</v>
      </c>
      <c r="J6" s="26" t="s">
        <v>290</v>
      </c>
      <c r="K6" s="26"/>
    </row>
    <row r="7" spans="1:11">
      <c r="B7" s="21" t="s">
        <v>294</v>
      </c>
      <c r="C7" s="21" t="s">
        <v>294</v>
      </c>
      <c r="H7" s="31">
        <v>2</v>
      </c>
      <c r="I7" s="94" t="s">
        <v>285</v>
      </c>
      <c r="J7" s="26" t="s">
        <v>295</v>
      </c>
      <c r="K7" s="95">
        <v>9479332</v>
      </c>
    </row>
    <row r="8" spans="1:11">
      <c r="B8" s="21" t="s">
        <v>296</v>
      </c>
      <c r="C8" s="21" t="s">
        <v>296</v>
      </c>
      <c r="H8" s="31">
        <v>3</v>
      </c>
      <c r="I8" s="94" t="s">
        <v>285</v>
      </c>
      <c r="J8" s="26" t="s">
        <v>297</v>
      </c>
      <c r="K8" s="96"/>
    </row>
    <row r="9" spans="1:11">
      <c r="B9" s="21" t="s">
        <v>298</v>
      </c>
      <c r="C9" s="21" t="s">
        <v>298</v>
      </c>
      <c r="H9" s="31">
        <v>4</v>
      </c>
      <c r="I9" s="94" t="s">
        <v>285</v>
      </c>
      <c r="J9" s="26" t="s">
        <v>296</v>
      </c>
      <c r="K9" s="96"/>
    </row>
    <row r="10" spans="1:11">
      <c r="B10" s="21" t="s">
        <v>299</v>
      </c>
      <c r="C10" s="21" t="s">
        <v>299</v>
      </c>
      <c r="H10" s="31">
        <v>5</v>
      </c>
      <c r="I10" s="94" t="s">
        <v>285</v>
      </c>
      <c r="J10" s="26" t="s">
        <v>298</v>
      </c>
      <c r="K10" s="96"/>
    </row>
    <row r="11" spans="1:11">
      <c r="B11" s="21" t="s">
        <v>300</v>
      </c>
      <c r="C11" s="21" t="s">
        <v>300</v>
      </c>
      <c r="H11" s="31">
        <v>6</v>
      </c>
      <c r="I11" s="94" t="s">
        <v>285</v>
      </c>
      <c r="J11" s="26" t="s">
        <v>299</v>
      </c>
      <c r="K11" s="96"/>
    </row>
    <row r="12" spans="1:11">
      <c r="B12" s="21" t="s">
        <v>301</v>
      </c>
      <c r="C12" s="21" t="s">
        <v>301</v>
      </c>
      <c r="H12" s="31">
        <v>7</v>
      </c>
      <c r="I12" s="94" t="s">
        <v>285</v>
      </c>
      <c r="J12" s="26" t="s">
        <v>302</v>
      </c>
      <c r="K12" s="96"/>
    </row>
    <row r="13" spans="1:11">
      <c r="B13" s="91" t="s">
        <v>303</v>
      </c>
      <c r="C13" s="91" t="s">
        <v>303</v>
      </c>
      <c r="H13" s="31">
        <v>8</v>
      </c>
      <c r="I13" s="94" t="s">
        <v>285</v>
      </c>
      <c r="J13" s="26" t="s">
        <v>301</v>
      </c>
      <c r="K13" s="96"/>
    </row>
    <row r="14" spans="1:11">
      <c r="B14" s="91"/>
      <c r="C14" s="91"/>
      <c r="H14" s="94" t="s">
        <v>4</v>
      </c>
      <c r="I14" s="94"/>
      <c r="J14" s="94" t="s">
        <v>304</v>
      </c>
      <c r="K14" s="95">
        <f>K7</f>
        <v>9479332</v>
      </c>
    </row>
    <row r="15" spans="1:11">
      <c r="B15" s="21" t="s">
        <v>305</v>
      </c>
      <c r="C15" s="21" t="s">
        <v>305</v>
      </c>
      <c r="H15" s="31">
        <v>9</v>
      </c>
      <c r="I15" s="94" t="s">
        <v>303</v>
      </c>
      <c r="J15" s="26" t="s">
        <v>306</v>
      </c>
      <c r="K15" s="96"/>
    </row>
    <row r="16" spans="1:11">
      <c r="B16" s="21" t="s">
        <v>307</v>
      </c>
      <c r="C16" s="21" t="s">
        <v>307</v>
      </c>
      <c r="H16" s="31">
        <v>10</v>
      </c>
      <c r="I16" s="94" t="s">
        <v>303</v>
      </c>
      <c r="J16" s="26" t="s">
        <v>307</v>
      </c>
      <c r="K16" s="97"/>
    </row>
    <row r="17" spans="2:11">
      <c r="B17" s="21" t="s">
        <v>308</v>
      </c>
      <c r="C17" s="21" t="s">
        <v>308</v>
      </c>
      <c r="H17" s="31">
        <v>11</v>
      </c>
      <c r="I17" s="94" t="s">
        <v>303</v>
      </c>
      <c r="J17" s="26" t="s">
        <v>308</v>
      </c>
      <c r="K17" s="96"/>
    </row>
    <row r="18" spans="2:11">
      <c r="B18" s="21"/>
      <c r="C18" s="21"/>
      <c r="H18" s="94" t="s">
        <v>37</v>
      </c>
      <c r="I18" s="94"/>
      <c r="J18" s="94" t="s">
        <v>309</v>
      </c>
      <c r="K18" s="95"/>
    </row>
    <row r="19" spans="2:11">
      <c r="B19" s="91" t="s">
        <v>310</v>
      </c>
      <c r="C19" s="91" t="s">
        <v>310</v>
      </c>
      <c r="H19" s="31">
        <v>12</v>
      </c>
      <c r="I19" s="94" t="s">
        <v>310</v>
      </c>
      <c r="J19" s="26" t="s">
        <v>311</v>
      </c>
      <c r="K19" s="96"/>
    </row>
    <row r="20" spans="2:11">
      <c r="B20" s="21" t="s">
        <v>300</v>
      </c>
      <c r="C20" s="21" t="s">
        <v>300</v>
      </c>
      <c r="H20" s="31">
        <v>13</v>
      </c>
      <c r="I20" s="94" t="s">
        <v>310</v>
      </c>
      <c r="J20" s="94" t="s">
        <v>312</v>
      </c>
      <c r="K20" s="96"/>
    </row>
    <row r="21" spans="2:11">
      <c r="B21" s="21" t="s">
        <v>313</v>
      </c>
      <c r="C21" s="21" t="s">
        <v>313</v>
      </c>
      <c r="H21" s="31">
        <v>14</v>
      </c>
      <c r="I21" s="94" t="s">
        <v>310</v>
      </c>
      <c r="J21" s="26" t="s">
        <v>314</v>
      </c>
      <c r="K21" s="96"/>
    </row>
    <row r="22" spans="2:11">
      <c r="B22" s="21" t="s">
        <v>314</v>
      </c>
      <c r="C22" s="21" t="s">
        <v>314</v>
      </c>
      <c r="H22" s="31">
        <v>15</v>
      </c>
      <c r="I22" s="94" t="s">
        <v>310</v>
      </c>
      <c r="J22" s="26" t="s">
        <v>315</v>
      </c>
      <c r="K22" s="96"/>
    </row>
    <row r="23" spans="2:11">
      <c r="B23" s="21" t="s">
        <v>315</v>
      </c>
      <c r="C23" s="21" t="s">
        <v>315</v>
      </c>
      <c r="H23" s="31">
        <v>16</v>
      </c>
      <c r="I23" s="94" t="s">
        <v>310</v>
      </c>
      <c r="J23" s="26" t="s">
        <v>316</v>
      </c>
      <c r="K23" s="96"/>
    </row>
    <row r="24" spans="2:11">
      <c r="B24" s="21" t="s">
        <v>317</v>
      </c>
      <c r="C24" s="21" t="s">
        <v>317</v>
      </c>
      <c r="H24" s="31">
        <v>17</v>
      </c>
      <c r="I24" s="94" t="s">
        <v>310</v>
      </c>
      <c r="J24" s="26" t="s">
        <v>318</v>
      </c>
      <c r="K24" s="96"/>
    </row>
    <row r="25" spans="2:11">
      <c r="B25" s="21" t="s">
        <v>318</v>
      </c>
      <c r="C25" s="21" t="s">
        <v>318</v>
      </c>
      <c r="H25" s="31">
        <v>18</v>
      </c>
      <c r="I25" s="94" t="s">
        <v>310</v>
      </c>
      <c r="J25" s="26" t="s">
        <v>319</v>
      </c>
      <c r="K25" s="96"/>
    </row>
    <row r="26" spans="2:11">
      <c r="B26" s="21" t="s">
        <v>320</v>
      </c>
      <c r="C26" s="21" t="s">
        <v>320</v>
      </c>
      <c r="H26" s="31">
        <v>19</v>
      </c>
      <c r="I26" s="94" t="s">
        <v>310</v>
      </c>
      <c r="J26" s="26" t="s">
        <v>321</v>
      </c>
      <c r="K26" s="96"/>
    </row>
    <row r="27" spans="2:11">
      <c r="B27" s="21"/>
      <c r="C27" s="21"/>
      <c r="H27" s="94" t="s">
        <v>78</v>
      </c>
      <c r="I27" s="94"/>
      <c r="J27" s="94" t="s">
        <v>322</v>
      </c>
      <c r="K27" s="96"/>
    </row>
    <row r="28" spans="2:11">
      <c r="B28" s="21" t="s">
        <v>321</v>
      </c>
      <c r="C28" s="21" t="s">
        <v>321</v>
      </c>
      <c r="H28" s="31">
        <v>20</v>
      </c>
      <c r="I28" s="94" t="s">
        <v>323</v>
      </c>
      <c r="J28" s="26" t="s">
        <v>324</v>
      </c>
      <c r="K28" s="96"/>
    </row>
    <row r="29" spans="2:11">
      <c r="B29" s="91" t="s">
        <v>323</v>
      </c>
      <c r="C29" s="91" t="s">
        <v>323</v>
      </c>
      <c r="H29" s="31">
        <v>21</v>
      </c>
      <c r="I29" s="94" t="s">
        <v>323</v>
      </c>
      <c r="J29" s="26" t="s">
        <v>325</v>
      </c>
      <c r="K29" s="97"/>
    </row>
    <row r="30" spans="2:11">
      <c r="B30" s="21" t="s">
        <v>326</v>
      </c>
      <c r="C30" s="21" t="s">
        <v>326</v>
      </c>
      <c r="H30" s="31">
        <v>22</v>
      </c>
      <c r="I30" s="94" t="s">
        <v>323</v>
      </c>
      <c r="J30" s="26" t="s">
        <v>327</v>
      </c>
      <c r="K30" s="97"/>
    </row>
    <row r="31" spans="2:11">
      <c r="B31" s="21" t="s">
        <v>325</v>
      </c>
      <c r="C31" s="21" t="s">
        <v>325</v>
      </c>
      <c r="H31" s="31">
        <v>23</v>
      </c>
      <c r="I31" s="94" t="s">
        <v>323</v>
      </c>
      <c r="J31" s="26" t="s">
        <v>328</v>
      </c>
      <c r="K31" s="96"/>
    </row>
    <row r="32" spans="2:11">
      <c r="B32" s="21"/>
      <c r="C32" s="21"/>
      <c r="H32" s="94" t="s">
        <v>329</v>
      </c>
      <c r="I32" s="94"/>
      <c r="J32" s="94" t="s">
        <v>330</v>
      </c>
      <c r="K32" s="96"/>
    </row>
    <row r="33" spans="2:11">
      <c r="B33" s="21" t="s">
        <v>327</v>
      </c>
      <c r="C33" s="21" t="s">
        <v>327</v>
      </c>
      <c r="H33" s="31">
        <v>24</v>
      </c>
      <c r="I33" s="94" t="s">
        <v>331</v>
      </c>
      <c r="J33" s="26" t="s">
        <v>332</v>
      </c>
      <c r="K33" s="96"/>
    </row>
    <row r="34" spans="2:11">
      <c r="B34" s="21" t="s">
        <v>328</v>
      </c>
      <c r="C34" s="21" t="s">
        <v>328</v>
      </c>
      <c r="H34" s="31">
        <v>25</v>
      </c>
      <c r="I34" s="94" t="s">
        <v>331</v>
      </c>
      <c r="J34" s="26" t="s">
        <v>333</v>
      </c>
      <c r="K34" s="96"/>
    </row>
    <row r="35" spans="2:11">
      <c r="H35" s="31">
        <v>26</v>
      </c>
      <c r="I35" s="94" t="s">
        <v>331</v>
      </c>
      <c r="J35" s="26" t="s">
        <v>334</v>
      </c>
      <c r="K35" s="96"/>
    </row>
    <row r="36" spans="2:11">
      <c r="B36" s="91" t="s">
        <v>331</v>
      </c>
      <c r="C36" s="91" t="s">
        <v>331</v>
      </c>
      <c r="H36" s="31">
        <v>27</v>
      </c>
      <c r="I36" s="94" t="s">
        <v>331</v>
      </c>
      <c r="J36" s="26" t="s">
        <v>335</v>
      </c>
      <c r="K36" s="96"/>
    </row>
    <row r="37" spans="2:11">
      <c r="B37" s="21" t="s">
        <v>332</v>
      </c>
      <c r="C37" s="21" t="s">
        <v>332</v>
      </c>
      <c r="H37" s="31">
        <v>28</v>
      </c>
      <c r="I37" s="94" t="s">
        <v>331</v>
      </c>
      <c r="J37" s="26" t="s">
        <v>336</v>
      </c>
      <c r="K37" s="97"/>
    </row>
    <row r="38" spans="2:11">
      <c r="B38" s="21" t="s">
        <v>333</v>
      </c>
      <c r="C38" s="21" t="s">
        <v>333</v>
      </c>
      <c r="H38" s="31">
        <v>29</v>
      </c>
      <c r="I38" s="94" t="s">
        <v>331</v>
      </c>
      <c r="J38" s="98" t="s">
        <v>337</v>
      </c>
      <c r="K38" s="96"/>
    </row>
    <row r="39" spans="2:11">
      <c r="B39" s="21" t="s">
        <v>334</v>
      </c>
      <c r="C39" s="21" t="s">
        <v>334</v>
      </c>
      <c r="H39" s="31">
        <v>30</v>
      </c>
      <c r="I39" s="94" t="s">
        <v>331</v>
      </c>
      <c r="J39" s="26" t="s">
        <v>338</v>
      </c>
      <c r="K39" s="96"/>
    </row>
    <row r="40" spans="2:11">
      <c r="B40" s="21" t="s">
        <v>335</v>
      </c>
      <c r="C40" s="21" t="s">
        <v>335</v>
      </c>
      <c r="H40" s="31">
        <v>31</v>
      </c>
      <c r="I40" s="94" t="s">
        <v>331</v>
      </c>
      <c r="J40" s="26" t="s">
        <v>339</v>
      </c>
      <c r="K40" s="96"/>
    </row>
    <row r="41" spans="2:11">
      <c r="B41" s="21"/>
      <c r="C41" s="21"/>
      <c r="H41" s="31">
        <v>32</v>
      </c>
      <c r="I41" s="94" t="s">
        <v>331</v>
      </c>
      <c r="J41" s="26" t="s">
        <v>340</v>
      </c>
      <c r="K41" s="96"/>
    </row>
    <row r="42" spans="2:11">
      <c r="B42" s="21" t="s">
        <v>336</v>
      </c>
      <c r="C42" s="21" t="s">
        <v>336</v>
      </c>
      <c r="H42" s="31">
        <v>33</v>
      </c>
      <c r="I42" s="94" t="s">
        <v>331</v>
      </c>
      <c r="J42" s="26" t="s">
        <v>341</v>
      </c>
      <c r="K42" s="96"/>
    </row>
    <row r="43" spans="2:11">
      <c r="B43" s="21" t="s">
        <v>337</v>
      </c>
      <c r="C43" s="21" t="s">
        <v>337</v>
      </c>
      <c r="H43" s="99">
        <v>34</v>
      </c>
      <c r="I43" s="94" t="s">
        <v>331</v>
      </c>
      <c r="J43" s="26" t="s">
        <v>342</v>
      </c>
      <c r="K43" s="96"/>
    </row>
    <row r="44" spans="2:11">
      <c r="B44" s="21" t="s">
        <v>338</v>
      </c>
      <c r="C44" s="21" t="s">
        <v>338</v>
      </c>
      <c r="H44" s="94" t="s">
        <v>343</v>
      </c>
      <c r="I44" s="31"/>
      <c r="J44" s="94" t="s">
        <v>344</v>
      </c>
      <c r="K44" s="95"/>
    </row>
    <row r="45" spans="2:11">
      <c r="B45" s="21" t="s">
        <v>339</v>
      </c>
      <c r="C45" s="21" t="s">
        <v>339</v>
      </c>
      <c r="H45" s="31"/>
      <c r="I45" s="31"/>
      <c r="J45" s="94" t="s">
        <v>345</v>
      </c>
      <c r="K45" s="95">
        <f>K14</f>
        <v>9479332</v>
      </c>
    </row>
    <row r="46" spans="2:11">
      <c r="B46" s="21" t="s">
        <v>342</v>
      </c>
      <c r="C46" s="21" t="s">
        <v>342</v>
      </c>
    </row>
    <row r="48" spans="2:11">
      <c r="I48" s="100" t="s">
        <v>346</v>
      </c>
      <c r="J48" s="101"/>
      <c r="K48" s="94" t="s">
        <v>347</v>
      </c>
    </row>
    <row r="49" spans="8:15">
      <c r="I49" s="102"/>
      <c r="J49" s="103"/>
      <c r="K49" s="103"/>
    </row>
    <row r="50" spans="8:15">
      <c r="I50" s="104" t="s">
        <v>348</v>
      </c>
      <c r="J50" s="104"/>
      <c r="K50" s="31">
        <v>0</v>
      </c>
    </row>
    <row r="51" spans="8:15">
      <c r="I51" s="31" t="s">
        <v>349</v>
      </c>
      <c r="J51" s="31"/>
      <c r="K51" s="31">
        <v>6</v>
      </c>
    </row>
    <row r="52" spans="8:15">
      <c r="I52" s="31" t="s">
        <v>350</v>
      </c>
      <c r="J52" s="31"/>
      <c r="K52" s="31">
        <v>1</v>
      </c>
    </row>
    <row r="53" spans="8:15">
      <c r="I53" s="31" t="s">
        <v>351</v>
      </c>
      <c r="J53" s="31"/>
      <c r="K53" s="31">
        <v>1</v>
      </c>
    </row>
    <row r="54" spans="8:15">
      <c r="I54" s="105" t="s">
        <v>352</v>
      </c>
      <c r="J54" s="101"/>
      <c r="K54" s="31"/>
    </row>
    <row r="55" spans="8:15">
      <c r="I55" s="106"/>
      <c r="J55" s="107" t="s">
        <v>353</v>
      </c>
      <c r="K55" s="107">
        <v>8</v>
      </c>
    </row>
    <row r="57" spans="8:15">
      <c r="K57" s="91" t="s">
        <v>354</v>
      </c>
    </row>
    <row r="58" spans="8:15">
      <c r="K58" t="s">
        <v>224</v>
      </c>
    </row>
    <row r="59" spans="8:15">
      <c r="I59" s="91"/>
    </row>
    <row r="61" spans="8:15">
      <c r="I61" s="91"/>
    </row>
    <row r="62" spans="8:15">
      <c r="H62" s="91"/>
      <c r="I62" s="91"/>
      <c r="J62" s="91"/>
      <c r="K62" s="91"/>
      <c r="L62" s="91"/>
      <c r="M62" s="91"/>
      <c r="N62" s="91"/>
      <c r="O62" s="91"/>
    </row>
    <row r="63" spans="8:15">
      <c r="H63" s="91"/>
      <c r="I63" s="91"/>
      <c r="J63" s="91"/>
      <c r="K63" s="91"/>
      <c r="L63" s="91"/>
      <c r="M63" s="91"/>
      <c r="N63" s="91"/>
      <c r="O63" s="91"/>
    </row>
    <row r="64" spans="8:15">
      <c r="I64" s="91"/>
      <c r="J64" s="91"/>
      <c r="K64" s="91"/>
      <c r="L64" s="91"/>
      <c r="M64" s="91"/>
      <c r="N64" s="91"/>
      <c r="O64" s="91"/>
    </row>
    <row r="65" spans="8:15">
      <c r="I65" s="91"/>
      <c r="J65" s="91"/>
      <c r="K65" s="91"/>
      <c r="L65" s="91"/>
      <c r="M65" s="91"/>
      <c r="N65" s="91"/>
      <c r="O65" s="91"/>
    </row>
    <row r="66" spans="8:15">
      <c r="H66" s="91"/>
      <c r="I66" s="91"/>
    </row>
  </sheetData>
  <pageMargins left="0.7" right="0.7" top="0.17" bottom="0.75" header="0.17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66"/>
  </sheetPr>
  <dimension ref="B2:R283"/>
  <sheetViews>
    <sheetView tabSelected="1" topLeftCell="A229" workbookViewId="0">
      <selection activeCell="P100" sqref="P100"/>
    </sheetView>
  </sheetViews>
  <sheetFormatPr defaultRowHeight="12.75"/>
  <cols>
    <col min="1" max="1" width="3.42578125" customWidth="1"/>
    <col min="2" max="2" width="2.7109375" customWidth="1"/>
    <col min="3" max="3" width="3.28515625" style="170" customWidth="1"/>
    <col min="4" max="4" width="2" customWidth="1"/>
    <col min="5" max="5" width="3.42578125" customWidth="1"/>
    <col min="6" max="6" width="15.7109375" customWidth="1"/>
    <col min="7" max="7" width="7.42578125" customWidth="1"/>
    <col min="8" max="8" width="7.140625" customWidth="1"/>
    <col min="9" max="9" width="8.7109375" customWidth="1"/>
    <col min="10" max="10" width="7.5703125" customWidth="1"/>
    <col min="11" max="11" width="13.7109375" customWidth="1"/>
    <col min="12" max="12" width="14" bestFit="1" customWidth="1"/>
    <col min="13" max="13" width="16" customWidth="1"/>
    <col min="14" max="14" width="5.140625" hidden="1" customWidth="1"/>
    <col min="15" max="15" width="2.140625" customWidth="1"/>
    <col min="18" max="18" width="8.5703125" bestFit="1" customWidth="1"/>
  </cols>
  <sheetData>
    <row r="2" spans="2:14">
      <c r="B2" s="182"/>
      <c r="C2" s="183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/>
    </row>
    <row r="3" spans="2:14">
      <c r="B3" s="186"/>
      <c r="C3" s="187" t="s">
        <v>460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88"/>
    </row>
    <row r="4" spans="2:14" s="166" customFormat="1" ht="33" customHeight="1">
      <c r="B4" s="432" t="s">
        <v>461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4"/>
    </row>
    <row r="5" spans="2:14" s="166" customFormat="1" ht="12.75" customHeight="1"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1"/>
    </row>
    <row r="6" spans="2:14" ht="15.75">
      <c r="B6" s="186"/>
      <c r="C6" s="187"/>
      <c r="D6" s="435" t="s">
        <v>462</v>
      </c>
      <c r="E6" s="435"/>
      <c r="F6" s="192" t="s">
        <v>463</v>
      </c>
      <c r="G6" s="167"/>
      <c r="H6" s="167"/>
      <c r="I6" s="167"/>
      <c r="J6" s="167"/>
      <c r="K6" s="168"/>
      <c r="L6" s="168"/>
      <c r="M6" s="167"/>
      <c r="N6" s="188"/>
    </row>
    <row r="7" spans="2:14">
      <c r="B7" s="186"/>
      <c r="C7" s="187"/>
      <c r="D7" s="167"/>
      <c r="E7" s="167"/>
      <c r="F7" s="167"/>
      <c r="G7" s="167"/>
      <c r="H7" s="167"/>
      <c r="I7" s="167"/>
      <c r="J7" s="167"/>
      <c r="K7" s="168"/>
      <c r="L7" s="168"/>
      <c r="M7" s="167"/>
      <c r="N7" s="188"/>
    </row>
    <row r="8" spans="2:14">
      <c r="B8" s="186"/>
      <c r="C8" s="187"/>
      <c r="D8" s="167"/>
      <c r="E8" s="193" t="s">
        <v>4</v>
      </c>
      <c r="F8" s="194" t="s">
        <v>464</v>
      </c>
      <c r="G8" s="194"/>
      <c r="H8" s="195"/>
      <c r="I8" s="167"/>
      <c r="J8" s="167"/>
      <c r="K8" s="167"/>
      <c r="L8" s="167"/>
      <c r="M8" s="167"/>
      <c r="N8" s="188"/>
    </row>
    <row r="9" spans="2:14">
      <c r="B9" s="186"/>
      <c r="C9" s="187"/>
      <c r="D9" s="167"/>
      <c r="E9" s="193"/>
      <c r="F9" s="194"/>
      <c r="G9" s="194"/>
      <c r="H9" s="195"/>
      <c r="I9" s="167"/>
      <c r="J9" s="167"/>
      <c r="K9" s="167"/>
      <c r="L9" s="167"/>
      <c r="M9" s="167"/>
      <c r="N9" s="188"/>
    </row>
    <row r="10" spans="2:14">
      <c r="B10" s="196"/>
      <c r="C10" s="197"/>
      <c r="D10" s="175"/>
      <c r="E10" s="198">
        <v>1</v>
      </c>
      <c r="F10" s="199" t="s">
        <v>465</v>
      </c>
      <c r="G10" s="200"/>
      <c r="H10" s="167"/>
      <c r="I10" s="167"/>
      <c r="J10" s="167"/>
      <c r="K10" s="167"/>
      <c r="L10" s="167"/>
      <c r="M10" s="167"/>
      <c r="N10" s="188"/>
    </row>
    <row r="11" spans="2:14">
      <c r="B11" s="186"/>
      <c r="C11" s="187">
        <v>3</v>
      </c>
      <c r="D11" s="167"/>
      <c r="E11" s="167"/>
      <c r="F11" s="187" t="s">
        <v>466</v>
      </c>
      <c r="G11" s="168"/>
      <c r="H11" s="168"/>
      <c r="I11" s="168"/>
      <c r="J11" s="168"/>
      <c r="K11" s="168"/>
      <c r="L11" s="168"/>
      <c r="M11" s="167"/>
      <c r="N11" s="188"/>
    </row>
    <row r="12" spans="2:14">
      <c r="B12" s="186"/>
      <c r="C12" s="187"/>
      <c r="D12" s="167"/>
      <c r="E12" s="423" t="s">
        <v>467</v>
      </c>
      <c r="F12" s="423" t="s">
        <v>468</v>
      </c>
      <c r="G12" s="423"/>
      <c r="H12" s="423" t="s">
        <v>469</v>
      </c>
      <c r="I12" s="423" t="s">
        <v>470</v>
      </c>
      <c r="J12" s="423"/>
      <c r="K12" s="201" t="s">
        <v>471</v>
      </c>
      <c r="L12" s="201" t="s">
        <v>472</v>
      </c>
      <c r="M12" s="201" t="s">
        <v>471</v>
      </c>
      <c r="N12" s="188"/>
    </row>
    <row r="13" spans="2:14">
      <c r="B13" s="186"/>
      <c r="C13" s="187"/>
      <c r="D13" s="167"/>
      <c r="E13" s="423"/>
      <c r="F13" s="423"/>
      <c r="G13" s="423"/>
      <c r="H13" s="423"/>
      <c r="I13" s="423"/>
      <c r="J13" s="423"/>
      <c r="K13" s="202" t="s">
        <v>473</v>
      </c>
      <c r="L13" s="202" t="s">
        <v>474</v>
      </c>
      <c r="M13" s="202" t="s">
        <v>475</v>
      </c>
      <c r="N13" s="188"/>
    </row>
    <row r="14" spans="2:14">
      <c r="B14" s="186"/>
      <c r="C14" s="187"/>
      <c r="D14" s="167"/>
      <c r="E14" s="99">
        <v>1</v>
      </c>
      <c r="F14" s="430" t="s">
        <v>609</v>
      </c>
      <c r="G14" s="431"/>
      <c r="H14" s="203" t="s">
        <v>610</v>
      </c>
      <c r="I14" s="413">
        <v>20768335301</v>
      </c>
      <c r="J14" s="412"/>
      <c r="K14" s="204"/>
      <c r="L14" s="205"/>
      <c r="M14" s="206">
        <v>89276</v>
      </c>
      <c r="N14" s="188"/>
    </row>
    <row r="15" spans="2:14">
      <c r="B15" s="186"/>
      <c r="C15" s="187"/>
      <c r="D15" s="167"/>
      <c r="E15" s="99"/>
      <c r="F15" s="411"/>
      <c r="G15" s="412"/>
      <c r="H15" s="205"/>
      <c r="I15" s="413"/>
      <c r="J15" s="412"/>
      <c r="K15" s="207"/>
      <c r="L15" s="99"/>
      <c r="M15" s="206"/>
      <c r="N15" s="188"/>
    </row>
    <row r="16" spans="2:14">
      <c r="B16" s="186"/>
      <c r="C16" s="187"/>
      <c r="D16" s="167"/>
      <c r="E16" s="99"/>
      <c r="F16" s="414"/>
      <c r="G16" s="415"/>
      <c r="H16" s="208"/>
      <c r="I16" s="416"/>
      <c r="J16" s="415"/>
      <c r="K16" s="209"/>
      <c r="L16" s="210"/>
      <c r="M16" s="211"/>
      <c r="N16" s="188"/>
    </row>
    <row r="17" spans="2:18" s="166" customFormat="1" ht="21" customHeight="1">
      <c r="B17" s="212"/>
      <c r="C17" s="213"/>
      <c r="D17" s="171"/>
      <c r="E17" s="214"/>
      <c r="F17" s="417" t="s">
        <v>353</v>
      </c>
      <c r="G17" s="418"/>
      <c r="H17" s="418"/>
      <c r="I17" s="418"/>
      <c r="J17" s="418"/>
      <c r="K17" s="418"/>
      <c r="L17" s="419"/>
      <c r="M17" s="215">
        <f>M14</f>
        <v>89276</v>
      </c>
      <c r="N17" s="216"/>
    </row>
    <row r="18" spans="2:18">
      <c r="B18" s="186"/>
      <c r="C18" s="187">
        <v>4</v>
      </c>
      <c r="D18" s="167"/>
      <c r="E18" s="217"/>
      <c r="F18" s="197" t="s">
        <v>476</v>
      </c>
      <c r="G18" s="217"/>
      <c r="H18" s="217"/>
      <c r="I18" s="217"/>
      <c r="J18" s="217"/>
      <c r="K18" s="217"/>
      <c r="L18" s="217"/>
      <c r="M18" s="167"/>
      <c r="N18" s="188"/>
    </row>
    <row r="19" spans="2:18">
      <c r="B19" s="186"/>
      <c r="C19" s="187"/>
      <c r="D19" s="167"/>
      <c r="E19" s="423" t="s">
        <v>467</v>
      </c>
      <c r="F19" s="424" t="s">
        <v>477</v>
      </c>
      <c r="G19" s="425"/>
      <c r="H19" s="425"/>
      <c r="I19" s="425"/>
      <c r="J19" s="426"/>
      <c r="K19" s="201" t="s">
        <v>471</v>
      </c>
      <c r="L19" s="201" t="s">
        <v>472</v>
      </c>
      <c r="M19" s="201" t="s">
        <v>471</v>
      </c>
      <c r="N19" s="188"/>
    </row>
    <row r="20" spans="2:18">
      <c r="B20" s="186"/>
      <c r="C20" s="187"/>
      <c r="D20" s="167"/>
      <c r="E20" s="423"/>
      <c r="F20" s="427"/>
      <c r="G20" s="428"/>
      <c r="H20" s="428"/>
      <c r="I20" s="428"/>
      <c r="J20" s="429"/>
      <c r="K20" s="202" t="s">
        <v>473</v>
      </c>
      <c r="L20" s="202" t="s">
        <v>474</v>
      </c>
      <c r="M20" s="202" t="s">
        <v>475</v>
      </c>
      <c r="N20" s="188"/>
    </row>
    <row r="21" spans="2:18">
      <c r="B21" s="186"/>
      <c r="C21" s="187"/>
      <c r="D21" s="167"/>
      <c r="E21" s="99"/>
      <c r="F21" s="420" t="s">
        <v>478</v>
      </c>
      <c r="G21" s="421"/>
      <c r="H21" s="421"/>
      <c r="I21" s="421"/>
      <c r="J21" s="422"/>
      <c r="K21" s="218"/>
      <c r="L21" s="218"/>
      <c r="M21" s="219">
        <v>1204184</v>
      </c>
      <c r="N21" s="188"/>
      <c r="R21" s="176"/>
    </row>
    <row r="22" spans="2:18">
      <c r="B22" s="186"/>
      <c r="C22" s="187"/>
      <c r="D22" s="167"/>
      <c r="E22" s="99"/>
      <c r="F22" s="420" t="s">
        <v>479</v>
      </c>
      <c r="G22" s="421"/>
      <c r="H22" s="421"/>
      <c r="I22" s="421"/>
      <c r="J22" s="422"/>
      <c r="K22" s="99"/>
      <c r="L22" s="99"/>
      <c r="M22" s="99"/>
      <c r="N22" s="188"/>
    </row>
    <row r="23" spans="2:18">
      <c r="B23" s="186"/>
      <c r="C23" s="187"/>
      <c r="D23" s="167"/>
      <c r="E23" s="99"/>
      <c r="F23" s="420" t="s">
        <v>480</v>
      </c>
      <c r="G23" s="421"/>
      <c r="H23" s="421"/>
      <c r="I23" s="421"/>
      <c r="J23" s="422"/>
      <c r="K23" s="99"/>
      <c r="L23" s="99"/>
      <c r="M23" s="99"/>
      <c r="N23" s="188"/>
    </row>
    <row r="24" spans="2:18">
      <c r="B24" s="186"/>
      <c r="C24" s="187"/>
      <c r="D24" s="167"/>
      <c r="E24" s="99"/>
      <c r="F24" s="420"/>
      <c r="G24" s="421"/>
      <c r="H24" s="421"/>
      <c r="I24" s="421"/>
      <c r="J24" s="422"/>
      <c r="K24" s="99"/>
      <c r="L24" s="99"/>
      <c r="M24" s="99"/>
      <c r="N24" s="188"/>
    </row>
    <row r="25" spans="2:18" ht="18" customHeight="1">
      <c r="B25" s="186"/>
      <c r="C25" s="187"/>
      <c r="D25" s="167"/>
      <c r="E25" s="214"/>
      <c r="F25" s="417" t="s">
        <v>353</v>
      </c>
      <c r="G25" s="418"/>
      <c r="H25" s="418"/>
      <c r="I25" s="418"/>
      <c r="J25" s="418"/>
      <c r="K25" s="418"/>
      <c r="L25" s="419"/>
      <c r="M25" s="220">
        <f>M21</f>
        <v>1204184</v>
      </c>
      <c r="N25" s="188"/>
    </row>
    <row r="26" spans="2:18">
      <c r="B26" s="186"/>
      <c r="C26" s="18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88"/>
    </row>
    <row r="27" spans="2:18">
      <c r="B27" s="186"/>
      <c r="C27" s="18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88"/>
    </row>
    <row r="28" spans="2:18">
      <c r="B28" s="186"/>
      <c r="C28" s="187">
        <v>5</v>
      </c>
      <c r="D28" s="167"/>
      <c r="E28" s="198">
        <v>2</v>
      </c>
      <c r="F28" s="199" t="s">
        <v>481</v>
      </c>
      <c r="G28" s="221"/>
      <c r="H28" s="167"/>
      <c r="I28" s="167"/>
      <c r="J28" s="167"/>
      <c r="K28" s="167"/>
      <c r="L28" s="167"/>
      <c r="M28" s="167"/>
      <c r="N28" s="188"/>
    </row>
    <row r="29" spans="2:18">
      <c r="B29" s="186"/>
      <c r="C29" s="187"/>
      <c r="D29" s="167"/>
      <c r="E29" s="167"/>
      <c r="F29" s="167"/>
      <c r="G29" s="167" t="s">
        <v>482</v>
      </c>
      <c r="H29" s="167"/>
      <c r="I29" s="167"/>
      <c r="J29" s="167"/>
      <c r="K29" s="167"/>
      <c r="L29" s="167"/>
      <c r="M29" s="167"/>
      <c r="N29" s="188"/>
    </row>
    <row r="30" spans="2:18">
      <c r="B30" s="186"/>
      <c r="C30" s="18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88"/>
    </row>
    <row r="31" spans="2:18">
      <c r="B31" s="186"/>
      <c r="C31" s="187">
        <v>6</v>
      </c>
      <c r="D31" s="167"/>
      <c r="E31" s="198">
        <v>3</v>
      </c>
      <c r="F31" s="199" t="s">
        <v>483</v>
      </c>
      <c r="G31" s="221"/>
      <c r="H31" s="167"/>
      <c r="I31" s="167"/>
      <c r="J31" s="167"/>
      <c r="K31" s="167"/>
      <c r="L31" s="167"/>
      <c r="M31" s="167"/>
      <c r="N31" s="188"/>
    </row>
    <row r="32" spans="2:18">
      <c r="B32" s="186"/>
      <c r="C32" s="187"/>
      <c r="D32" s="167"/>
      <c r="E32" s="222"/>
      <c r="F32" s="223"/>
      <c r="G32" s="221"/>
      <c r="H32" s="167"/>
      <c r="I32" s="167"/>
      <c r="J32" s="167"/>
      <c r="K32" s="167"/>
      <c r="L32" s="167"/>
      <c r="M32" s="167"/>
      <c r="N32" s="188"/>
    </row>
    <row r="33" spans="2:14">
      <c r="B33" s="186"/>
      <c r="C33" s="187">
        <v>7</v>
      </c>
      <c r="D33" s="167"/>
      <c r="E33" s="178" t="s">
        <v>484</v>
      </c>
      <c r="F33" s="172" t="s">
        <v>485</v>
      </c>
      <c r="G33" s="167"/>
      <c r="H33" s="167"/>
      <c r="I33" s="167"/>
      <c r="J33" s="167"/>
      <c r="K33" s="167"/>
      <c r="L33" s="167"/>
      <c r="M33" s="167"/>
      <c r="N33" s="188"/>
    </row>
    <row r="34" spans="2:14">
      <c r="B34" s="186"/>
      <c r="C34" s="187"/>
      <c r="D34" s="167"/>
      <c r="E34" s="167"/>
      <c r="F34" s="406" t="s">
        <v>486</v>
      </c>
      <c r="G34" s="406"/>
      <c r="H34" s="167"/>
      <c r="I34" s="187" t="s">
        <v>467</v>
      </c>
      <c r="J34" s="167">
        <v>0</v>
      </c>
      <c r="K34" s="187" t="s">
        <v>487</v>
      </c>
      <c r="L34" s="224">
        <v>0</v>
      </c>
      <c r="M34" s="167"/>
      <c r="N34" s="188"/>
    </row>
    <row r="35" spans="2:14" hidden="1">
      <c r="B35" s="186"/>
      <c r="C35" s="187"/>
      <c r="D35" s="167"/>
      <c r="E35" s="167"/>
      <c r="F35" s="406" t="s">
        <v>488</v>
      </c>
      <c r="G35" s="406"/>
      <c r="H35" s="167"/>
      <c r="I35" s="187" t="s">
        <v>467</v>
      </c>
      <c r="J35" s="225"/>
      <c r="K35" s="187" t="s">
        <v>487</v>
      </c>
      <c r="L35" s="225"/>
      <c r="M35" s="167"/>
      <c r="N35" s="188"/>
    </row>
    <row r="36" spans="2:14" hidden="1">
      <c r="B36" s="186"/>
      <c r="C36" s="187"/>
      <c r="D36" s="167"/>
      <c r="E36" s="167"/>
      <c r="F36" s="167" t="s">
        <v>489</v>
      </c>
      <c r="G36" s="167"/>
      <c r="H36" s="167"/>
      <c r="I36" s="187" t="s">
        <v>467</v>
      </c>
      <c r="J36" s="225"/>
      <c r="K36" s="187" t="s">
        <v>487</v>
      </c>
      <c r="L36" s="225"/>
      <c r="M36" s="167"/>
      <c r="N36" s="188"/>
    </row>
    <row r="37" spans="2:14" hidden="1">
      <c r="B37" s="186"/>
      <c r="C37" s="187"/>
      <c r="D37" s="167"/>
      <c r="E37" s="167"/>
      <c r="F37" s="167" t="s">
        <v>490</v>
      </c>
      <c r="G37" s="167"/>
      <c r="H37" s="167"/>
      <c r="I37" s="187" t="s">
        <v>467</v>
      </c>
      <c r="J37" s="225"/>
      <c r="K37" s="187" t="s">
        <v>487</v>
      </c>
      <c r="L37" s="225"/>
      <c r="M37" s="167"/>
      <c r="N37" s="188"/>
    </row>
    <row r="38" spans="2:14" hidden="1">
      <c r="B38" s="186"/>
      <c r="C38" s="187"/>
      <c r="D38" s="167"/>
      <c r="E38" s="167"/>
      <c r="F38" s="167" t="s">
        <v>491</v>
      </c>
      <c r="G38" s="167"/>
      <c r="H38" s="167"/>
      <c r="I38" s="187" t="s">
        <v>467</v>
      </c>
      <c r="J38" s="225"/>
      <c r="K38" s="187" t="s">
        <v>487</v>
      </c>
      <c r="L38" s="225"/>
      <c r="M38" s="167"/>
      <c r="N38" s="188"/>
    </row>
    <row r="39" spans="2:14" hidden="1">
      <c r="B39" s="186"/>
      <c r="C39" s="187"/>
      <c r="D39" s="167"/>
      <c r="E39" s="167"/>
      <c r="F39" s="167" t="s">
        <v>492</v>
      </c>
      <c r="G39" s="167"/>
      <c r="H39" s="167"/>
      <c r="I39" s="187" t="s">
        <v>467</v>
      </c>
      <c r="J39" s="225"/>
      <c r="K39" s="187" t="s">
        <v>487</v>
      </c>
      <c r="L39" s="225"/>
      <c r="M39" s="167"/>
      <c r="N39" s="188"/>
    </row>
    <row r="40" spans="2:14" hidden="1">
      <c r="B40" s="186"/>
      <c r="C40" s="187"/>
      <c r="D40" s="167"/>
      <c r="E40" s="167"/>
      <c r="F40" s="406" t="s">
        <v>493</v>
      </c>
      <c r="G40" s="406"/>
      <c r="H40" s="167"/>
      <c r="I40" s="187" t="s">
        <v>467</v>
      </c>
      <c r="J40" s="225"/>
      <c r="K40" s="187" t="s">
        <v>487</v>
      </c>
      <c r="L40" s="225"/>
      <c r="M40" s="167"/>
      <c r="N40" s="188"/>
    </row>
    <row r="41" spans="2:14" hidden="1">
      <c r="B41" s="186"/>
      <c r="C41" s="187"/>
      <c r="D41" s="167"/>
      <c r="E41" s="167"/>
      <c r="F41" s="167" t="s">
        <v>494</v>
      </c>
      <c r="G41" s="167"/>
      <c r="H41" s="167"/>
      <c r="I41" s="187" t="s">
        <v>467</v>
      </c>
      <c r="J41" s="225"/>
      <c r="K41" s="187" t="s">
        <v>487</v>
      </c>
      <c r="L41" s="225"/>
      <c r="M41" s="167"/>
      <c r="N41" s="188"/>
    </row>
    <row r="42" spans="2:14" hidden="1">
      <c r="B42" s="186"/>
      <c r="C42" s="187"/>
      <c r="D42" s="167"/>
      <c r="E42" s="167"/>
      <c r="F42" s="167" t="s">
        <v>495</v>
      </c>
      <c r="G42" s="167"/>
      <c r="H42" s="167"/>
      <c r="I42" s="187" t="s">
        <v>467</v>
      </c>
      <c r="J42" s="225"/>
      <c r="K42" s="187" t="s">
        <v>487</v>
      </c>
      <c r="L42" s="225"/>
      <c r="M42" s="167"/>
      <c r="N42" s="188"/>
    </row>
    <row r="43" spans="2:14">
      <c r="B43" s="186"/>
      <c r="C43" s="18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88"/>
    </row>
    <row r="44" spans="2:14">
      <c r="B44" s="186"/>
      <c r="C44" s="187">
        <v>8</v>
      </c>
      <c r="D44" s="167"/>
      <c r="E44" s="178" t="s">
        <v>484</v>
      </c>
      <c r="F44" s="172" t="s">
        <v>496</v>
      </c>
      <c r="G44" s="167"/>
      <c r="H44" s="167"/>
      <c r="I44" s="167"/>
      <c r="J44" s="167"/>
      <c r="K44" s="167"/>
      <c r="L44" s="167"/>
      <c r="M44" s="167"/>
      <c r="N44" s="188"/>
    </row>
    <row r="45" spans="2:14">
      <c r="B45" s="186"/>
      <c r="C45" s="18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88"/>
    </row>
    <row r="46" spans="2:14">
      <c r="B46" s="186"/>
      <c r="C46" s="187">
        <v>9</v>
      </c>
      <c r="D46" s="167"/>
      <c r="E46" s="178" t="s">
        <v>484</v>
      </c>
      <c r="F46" s="172" t="s">
        <v>497</v>
      </c>
      <c r="G46" s="167"/>
      <c r="H46" s="409"/>
      <c r="I46" s="409"/>
      <c r="J46" s="167"/>
      <c r="K46" s="167"/>
      <c r="L46" s="173"/>
      <c r="M46" s="167"/>
      <c r="N46" s="188"/>
    </row>
    <row r="47" spans="2:14">
      <c r="B47" s="186"/>
      <c r="C47" s="187"/>
      <c r="D47" s="167"/>
      <c r="E47" s="167"/>
      <c r="F47" s="167"/>
      <c r="G47" s="167" t="s">
        <v>498</v>
      </c>
      <c r="H47" s="167"/>
      <c r="I47" s="167"/>
      <c r="J47" s="167"/>
      <c r="K47" s="187" t="s">
        <v>487</v>
      </c>
      <c r="L47" s="167"/>
      <c r="M47" s="167"/>
      <c r="N47" s="188"/>
    </row>
    <row r="48" spans="2:14">
      <c r="B48" s="186"/>
      <c r="C48" s="187"/>
      <c r="D48" s="167"/>
      <c r="E48" s="167"/>
      <c r="F48" s="167"/>
      <c r="G48" s="167" t="s">
        <v>499</v>
      </c>
      <c r="H48" s="167"/>
      <c r="I48" s="167"/>
      <c r="J48" s="167"/>
      <c r="K48" s="187" t="s">
        <v>487</v>
      </c>
      <c r="L48" s="225"/>
      <c r="M48" s="167"/>
      <c r="N48" s="188"/>
    </row>
    <row r="49" spans="2:18" s="21" customFormat="1">
      <c r="B49" s="226"/>
      <c r="C49" s="179"/>
      <c r="D49" s="174"/>
      <c r="E49" s="174"/>
      <c r="F49" s="174"/>
      <c r="G49" s="174" t="s">
        <v>500</v>
      </c>
      <c r="H49" s="174"/>
      <c r="I49" s="174"/>
      <c r="J49" s="174"/>
      <c r="K49" s="187" t="s">
        <v>487</v>
      </c>
      <c r="L49" s="227">
        <f>L47-L48</f>
        <v>0</v>
      </c>
      <c r="M49" s="174"/>
      <c r="N49" s="228"/>
    </row>
    <row r="50" spans="2:18" s="21" customFormat="1">
      <c r="B50" s="226"/>
      <c r="C50" s="179"/>
      <c r="D50" s="174"/>
      <c r="E50" s="174"/>
      <c r="F50" s="174"/>
      <c r="G50" s="174" t="s">
        <v>501</v>
      </c>
      <c r="H50" s="174"/>
      <c r="I50" s="174"/>
      <c r="J50" s="174"/>
      <c r="K50" s="187" t="s">
        <v>487</v>
      </c>
      <c r="L50" s="225"/>
      <c r="M50" s="174"/>
      <c r="N50" s="228"/>
    </row>
    <row r="51" spans="2:18" s="21" customFormat="1" ht="15">
      <c r="B51" s="226"/>
      <c r="C51" s="179"/>
      <c r="D51" s="174"/>
      <c r="E51" s="229"/>
      <c r="F51" s="229"/>
      <c r="G51" s="174" t="s">
        <v>502</v>
      </c>
      <c r="H51" s="230"/>
      <c r="I51" s="230"/>
      <c r="J51" s="230"/>
      <c r="K51" s="187" t="s">
        <v>487</v>
      </c>
      <c r="L51" s="225"/>
      <c r="M51" s="174"/>
      <c r="N51" s="228"/>
    </row>
    <row r="52" spans="2:18" s="21" customFormat="1" ht="15">
      <c r="B52" s="226"/>
      <c r="C52" s="179"/>
      <c r="D52" s="174"/>
      <c r="E52" s="229"/>
      <c r="F52" s="229"/>
      <c r="G52" s="174"/>
      <c r="H52" s="230"/>
      <c r="I52" s="230"/>
      <c r="J52" s="230"/>
      <c r="K52" s="187"/>
      <c r="L52" s="167"/>
      <c r="M52" s="174"/>
      <c r="N52" s="228"/>
    </row>
    <row r="53" spans="2:18" s="21" customFormat="1" ht="15">
      <c r="B53" s="226"/>
      <c r="C53" s="179">
        <v>10</v>
      </c>
      <c r="D53" s="174"/>
      <c r="E53" s="178" t="s">
        <v>484</v>
      </c>
      <c r="F53" s="172" t="s">
        <v>503</v>
      </c>
      <c r="G53" s="230"/>
      <c r="H53" s="230"/>
      <c r="I53" s="230"/>
      <c r="J53" s="230"/>
      <c r="K53" s="230"/>
      <c r="L53" s="230"/>
      <c r="M53" s="174"/>
      <c r="N53" s="228"/>
    </row>
    <row r="54" spans="2:18" s="21" customFormat="1">
      <c r="B54" s="226"/>
      <c r="C54" s="179"/>
      <c r="D54" s="174"/>
      <c r="E54" s="174"/>
      <c r="F54" s="174"/>
      <c r="G54" s="174" t="s">
        <v>504</v>
      </c>
      <c r="H54" s="174"/>
      <c r="I54" s="174"/>
      <c r="J54" s="174"/>
      <c r="K54" s="187" t="s">
        <v>487</v>
      </c>
      <c r="L54" s="167">
        <v>0</v>
      </c>
      <c r="M54" s="174"/>
      <c r="N54" s="228"/>
    </row>
    <row r="55" spans="2:18" s="21" customFormat="1">
      <c r="B55" s="226"/>
      <c r="C55" s="179"/>
      <c r="D55" s="174"/>
      <c r="E55" s="174"/>
      <c r="F55" s="174"/>
      <c r="G55" s="174" t="s">
        <v>505</v>
      </c>
      <c r="H55" s="174"/>
      <c r="I55" s="174"/>
      <c r="J55" s="174"/>
      <c r="K55" s="187" t="s">
        <v>487</v>
      </c>
      <c r="L55" s="231">
        <v>3609898</v>
      </c>
      <c r="M55" s="174"/>
      <c r="N55" s="228"/>
    </row>
    <row r="56" spans="2:18" s="21" customFormat="1">
      <c r="B56" s="226"/>
      <c r="C56" s="179"/>
      <c r="D56" s="174"/>
      <c r="E56" s="174"/>
      <c r="F56" s="174"/>
      <c r="G56" s="232" t="s">
        <v>506</v>
      </c>
      <c r="H56" s="174"/>
      <c r="I56" s="174"/>
      <c r="J56" s="174"/>
      <c r="K56" s="187" t="s">
        <v>487</v>
      </c>
      <c r="L56" s="231">
        <v>1895848</v>
      </c>
      <c r="M56" s="174"/>
      <c r="N56" s="228"/>
    </row>
    <row r="57" spans="2:18" s="21" customFormat="1">
      <c r="B57" s="226"/>
      <c r="C57" s="179"/>
      <c r="D57" s="174"/>
      <c r="E57" s="174"/>
      <c r="F57" s="174"/>
      <c r="G57" s="174" t="s">
        <v>507</v>
      </c>
      <c r="H57" s="174"/>
      <c r="I57" s="174"/>
      <c r="J57" s="174"/>
      <c r="K57" s="187" t="s">
        <v>487</v>
      </c>
      <c r="L57" s="233">
        <f>L55-L56</f>
        <v>1714050</v>
      </c>
      <c r="M57" s="174"/>
      <c r="N57" s="228"/>
      <c r="R57" s="177"/>
    </row>
    <row r="58" spans="2:18" s="21" customFormat="1">
      <c r="B58" s="226"/>
      <c r="C58" s="179"/>
      <c r="D58" s="174"/>
      <c r="E58" s="174"/>
      <c r="F58" s="173"/>
      <c r="G58" s="173"/>
      <c r="H58" s="173"/>
      <c r="I58" s="173"/>
      <c r="J58" s="173"/>
      <c r="K58" s="179"/>
      <c r="L58" s="173"/>
      <c r="M58" s="174"/>
      <c r="N58" s="228"/>
    </row>
    <row r="59" spans="2:18">
      <c r="B59" s="226"/>
      <c r="C59" s="179"/>
      <c r="D59" s="174"/>
      <c r="E59" s="174"/>
      <c r="F59" s="173"/>
      <c r="G59" s="173"/>
      <c r="H59" s="173"/>
      <c r="I59" s="173"/>
      <c r="J59" s="173"/>
      <c r="K59" s="179"/>
      <c r="L59" s="173"/>
      <c r="M59" s="174"/>
      <c r="N59" s="228"/>
    </row>
    <row r="60" spans="2:18">
      <c r="B60" s="226"/>
      <c r="C60" s="222">
        <v>11</v>
      </c>
      <c r="D60" s="234"/>
      <c r="E60" s="178" t="s">
        <v>484</v>
      </c>
      <c r="F60" s="172" t="s">
        <v>508</v>
      </c>
      <c r="G60" s="194"/>
      <c r="H60" s="195"/>
      <c r="I60" s="167"/>
      <c r="J60" s="235"/>
      <c r="K60" s="187" t="s">
        <v>509</v>
      </c>
      <c r="L60" s="167"/>
      <c r="M60" s="174"/>
      <c r="N60" s="228"/>
    </row>
    <row r="61" spans="2:18">
      <c r="B61" s="226"/>
      <c r="C61" s="197"/>
      <c r="D61" s="175"/>
      <c r="E61" s="235"/>
      <c r="F61" s="172"/>
      <c r="G61" s="200"/>
      <c r="H61" s="167"/>
      <c r="I61" s="167"/>
      <c r="J61" s="235"/>
      <c r="K61" s="187"/>
      <c r="L61" s="167"/>
      <c r="M61" s="174"/>
      <c r="N61" s="228"/>
    </row>
    <row r="62" spans="2:18">
      <c r="B62" s="226"/>
      <c r="C62" s="187">
        <v>12</v>
      </c>
      <c r="D62" s="167"/>
      <c r="E62" s="178" t="s">
        <v>484</v>
      </c>
      <c r="F62" s="172"/>
      <c r="G62" s="168"/>
      <c r="H62" s="168"/>
      <c r="I62" s="168"/>
      <c r="J62" s="235"/>
      <c r="K62" s="187" t="s">
        <v>509</v>
      </c>
      <c r="L62" s="168"/>
      <c r="M62" s="174"/>
      <c r="N62" s="228"/>
    </row>
    <row r="63" spans="2:18">
      <c r="B63" s="226"/>
      <c r="C63" s="187"/>
      <c r="D63" s="167"/>
      <c r="E63" s="235"/>
      <c r="F63" s="171"/>
      <c r="G63" s="171"/>
      <c r="H63" s="171"/>
      <c r="I63" s="171"/>
      <c r="J63" s="235"/>
      <c r="K63" s="187"/>
      <c r="L63" s="187"/>
      <c r="M63" s="174"/>
      <c r="N63" s="228"/>
    </row>
    <row r="64" spans="2:18">
      <c r="B64" s="226"/>
      <c r="C64" s="187">
        <v>13</v>
      </c>
      <c r="D64" s="167"/>
      <c r="E64" s="178" t="s">
        <v>484</v>
      </c>
      <c r="F64" s="171"/>
      <c r="G64" s="171"/>
      <c r="H64" s="171"/>
      <c r="I64" s="171"/>
      <c r="J64" s="235"/>
      <c r="K64" s="187" t="s">
        <v>509</v>
      </c>
      <c r="L64" s="187"/>
      <c r="M64" s="174"/>
      <c r="N64" s="228"/>
    </row>
    <row r="65" spans="2:14">
      <c r="B65" s="226"/>
      <c r="C65" s="187"/>
      <c r="D65" s="167"/>
      <c r="E65" s="235"/>
      <c r="F65" s="168"/>
      <c r="G65" s="168"/>
      <c r="H65" s="168"/>
      <c r="I65" s="168"/>
      <c r="J65" s="235"/>
      <c r="K65" s="187"/>
      <c r="L65" s="168"/>
      <c r="M65" s="174"/>
      <c r="N65" s="228"/>
    </row>
    <row r="66" spans="2:14">
      <c r="B66" s="226"/>
      <c r="C66" s="187">
        <v>14</v>
      </c>
      <c r="D66" s="167"/>
      <c r="E66" s="193">
        <v>4</v>
      </c>
      <c r="F66" s="236" t="s">
        <v>24</v>
      </c>
      <c r="G66" s="168"/>
      <c r="H66" s="168"/>
      <c r="I66" s="168"/>
      <c r="J66" s="235"/>
      <c r="K66" s="187"/>
      <c r="L66" s="167"/>
      <c r="M66" s="174"/>
      <c r="N66" s="228"/>
    </row>
    <row r="67" spans="2:14">
      <c r="B67" s="226"/>
      <c r="C67" s="187"/>
      <c r="D67" s="167"/>
      <c r="E67" s="167"/>
      <c r="F67" s="168"/>
      <c r="G67" s="168"/>
      <c r="H67" s="168"/>
      <c r="I67" s="168"/>
      <c r="J67" s="235"/>
      <c r="K67" s="187"/>
      <c r="L67" s="167"/>
      <c r="M67" s="174"/>
      <c r="N67" s="228"/>
    </row>
    <row r="68" spans="2:14">
      <c r="B68" s="226"/>
      <c r="C68" s="187">
        <v>15</v>
      </c>
      <c r="D68" s="167"/>
      <c r="E68" s="175" t="s">
        <v>484</v>
      </c>
      <c r="F68" s="169" t="s">
        <v>510</v>
      </c>
      <c r="G68" s="168"/>
      <c r="H68" s="168"/>
      <c r="I68" s="168"/>
      <c r="J68" s="235"/>
      <c r="K68" s="187" t="s">
        <v>487</v>
      </c>
      <c r="L68" s="167"/>
      <c r="M68" s="174"/>
      <c r="N68" s="228"/>
    </row>
    <row r="69" spans="2:14">
      <c r="B69" s="226"/>
      <c r="C69" s="237"/>
      <c r="D69" s="167"/>
      <c r="E69" s="238"/>
      <c r="F69" s="239"/>
      <c r="G69" s="168"/>
      <c r="H69" s="168"/>
      <c r="I69" s="168"/>
      <c r="J69" s="235"/>
      <c r="K69" s="187"/>
      <c r="L69" s="240"/>
      <c r="M69" s="174"/>
      <c r="N69" s="228"/>
    </row>
    <row r="70" spans="2:14">
      <c r="B70" s="226"/>
      <c r="C70" s="187">
        <v>16</v>
      </c>
      <c r="D70" s="171"/>
      <c r="E70" s="175" t="s">
        <v>484</v>
      </c>
      <c r="F70" s="169" t="s">
        <v>511</v>
      </c>
      <c r="G70" s="171"/>
      <c r="H70" s="171"/>
      <c r="I70" s="171"/>
      <c r="J70" s="235"/>
      <c r="K70" s="187" t="s">
        <v>509</v>
      </c>
      <c r="L70" s="171"/>
      <c r="M70" s="174"/>
      <c r="N70" s="228"/>
    </row>
    <row r="71" spans="2:14">
      <c r="B71" s="226"/>
      <c r="C71" s="237"/>
      <c r="D71" s="167"/>
      <c r="E71" s="238"/>
      <c r="F71" s="239"/>
      <c r="G71" s="217"/>
      <c r="H71" s="217"/>
      <c r="I71" s="217"/>
      <c r="J71" s="235"/>
      <c r="K71" s="187"/>
      <c r="L71" s="217"/>
      <c r="M71" s="174"/>
      <c r="N71" s="228"/>
    </row>
    <row r="72" spans="2:14">
      <c r="B72" s="226"/>
      <c r="C72" s="213">
        <v>17</v>
      </c>
      <c r="D72" s="167"/>
      <c r="E72" s="200" t="s">
        <v>484</v>
      </c>
      <c r="F72" s="172" t="s">
        <v>512</v>
      </c>
      <c r="G72" s="217"/>
      <c r="H72" s="217"/>
      <c r="I72" s="217"/>
      <c r="J72" s="235"/>
      <c r="K72" s="187" t="s">
        <v>509</v>
      </c>
      <c r="L72" s="217"/>
      <c r="M72" s="174"/>
      <c r="N72" s="228"/>
    </row>
    <row r="73" spans="2:14">
      <c r="B73" s="226"/>
      <c r="C73" s="187"/>
      <c r="D73" s="167"/>
      <c r="E73" s="238"/>
      <c r="F73" s="239"/>
      <c r="G73" s="171"/>
      <c r="H73" s="171"/>
      <c r="I73" s="171"/>
      <c r="J73" s="235"/>
      <c r="K73" s="187"/>
      <c r="L73" s="187"/>
      <c r="M73" s="174"/>
      <c r="N73" s="228"/>
    </row>
    <row r="74" spans="2:14">
      <c r="B74" s="226"/>
      <c r="C74" s="187">
        <v>18</v>
      </c>
      <c r="D74" s="167"/>
      <c r="E74" s="175" t="s">
        <v>484</v>
      </c>
      <c r="F74" s="241" t="s">
        <v>513</v>
      </c>
      <c r="G74" s="171"/>
      <c r="H74" s="171"/>
      <c r="I74" s="171"/>
      <c r="J74" s="235"/>
      <c r="K74" s="187" t="s">
        <v>509</v>
      </c>
      <c r="L74" s="187"/>
      <c r="M74" s="174"/>
      <c r="N74" s="228"/>
    </row>
    <row r="75" spans="2:14">
      <c r="B75" s="226"/>
      <c r="C75" s="187"/>
      <c r="D75" s="167"/>
      <c r="E75" s="238"/>
      <c r="F75" s="239"/>
      <c r="G75" s="168"/>
      <c r="H75" s="168"/>
      <c r="I75" s="168"/>
      <c r="J75" s="235"/>
      <c r="K75" s="187"/>
      <c r="L75" s="168"/>
      <c r="M75" s="174"/>
      <c r="N75" s="228"/>
    </row>
    <row r="76" spans="2:14">
      <c r="B76" s="226"/>
      <c r="C76" s="187">
        <v>19</v>
      </c>
      <c r="D76" s="167"/>
      <c r="E76" s="175" t="s">
        <v>484</v>
      </c>
      <c r="F76" s="242" t="s">
        <v>514</v>
      </c>
      <c r="G76" s="168"/>
      <c r="H76" s="168"/>
      <c r="I76" s="168"/>
      <c r="J76" s="235"/>
      <c r="K76" s="243">
        <v>8671565</v>
      </c>
      <c r="L76" s="167"/>
      <c r="M76" s="174"/>
      <c r="N76" s="228"/>
    </row>
    <row r="77" spans="2:14">
      <c r="B77" s="226"/>
      <c r="C77" s="187"/>
      <c r="D77" s="167"/>
      <c r="E77" s="238"/>
      <c r="F77" s="239"/>
      <c r="G77" s="168"/>
      <c r="H77" s="168"/>
      <c r="I77" s="168"/>
      <c r="J77" s="235"/>
      <c r="K77" s="187"/>
      <c r="L77" s="167"/>
      <c r="M77" s="174"/>
      <c r="N77" s="228"/>
    </row>
    <row r="78" spans="2:14">
      <c r="B78" s="226"/>
      <c r="C78" s="187">
        <v>20</v>
      </c>
      <c r="D78" s="167"/>
      <c r="E78" s="200" t="s">
        <v>484</v>
      </c>
      <c r="F78" s="172" t="s">
        <v>515</v>
      </c>
      <c r="G78" s="168"/>
      <c r="H78" s="168"/>
      <c r="I78" s="168"/>
      <c r="J78" s="235"/>
      <c r="K78" s="187" t="s">
        <v>509</v>
      </c>
      <c r="L78" s="167"/>
      <c r="M78" s="174"/>
      <c r="N78" s="228"/>
    </row>
    <row r="79" spans="2:14">
      <c r="B79" s="226"/>
      <c r="C79" s="187"/>
      <c r="D79" s="167"/>
      <c r="E79" s="238"/>
      <c r="F79" s="239"/>
      <c r="G79" s="171"/>
      <c r="H79" s="171"/>
      <c r="I79" s="171"/>
      <c r="J79" s="235"/>
      <c r="K79" s="187"/>
      <c r="L79" s="171"/>
      <c r="M79" s="174"/>
      <c r="N79" s="228"/>
    </row>
    <row r="80" spans="2:14">
      <c r="B80" s="226"/>
      <c r="C80" s="187">
        <v>21</v>
      </c>
      <c r="D80" s="167"/>
      <c r="E80" s="200" t="s">
        <v>484</v>
      </c>
      <c r="F80" s="172"/>
      <c r="G80" s="167"/>
      <c r="H80" s="167"/>
      <c r="I80" s="167"/>
      <c r="J80" s="235"/>
      <c r="K80" s="187"/>
      <c r="L80" s="167"/>
      <c r="M80" s="174"/>
      <c r="N80" s="228"/>
    </row>
    <row r="81" spans="2:14">
      <c r="B81" s="226"/>
      <c r="C81" s="187"/>
      <c r="D81" s="167"/>
      <c r="E81" s="222"/>
      <c r="F81" s="223"/>
      <c r="G81" s="221"/>
      <c r="H81" s="167"/>
      <c r="I81" s="167"/>
      <c r="J81" s="235"/>
      <c r="K81" s="187"/>
      <c r="L81" s="167"/>
      <c r="M81" s="174"/>
      <c r="N81" s="228"/>
    </row>
    <row r="82" spans="2:14">
      <c r="B82" s="226"/>
      <c r="C82" s="187">
        <v>22</v>
      </c>
      <c r="D82" s="167"/>
      <c r="E82" s="193">
        <v>5</v>
      </c>
      <c r="F82" s="236" t="s">
        <v>32</v>
      </c>
      <c r="G82" s="200"/>
      <c r="H82" s="167"/>
      <c r="I82" s="167"/>
      <c r="J82" s="235"/>
      <c r="K82" s="187" t="s">
        <v>509</v>
      </c>
      <c r="L82" s="167"/>
      <c r="M82" s="174"/>
      <c r="N82" s="228"/>
    </row>
    <row r="83" spans="2:14">
      <c r="B83" s="226"/>
      <c r="C83" s="187"/>
      <c r="D83" s="167"/>
      <c r="E83" s="167"/>
      <c r="F83" s="167"/>
      <c r="G83" s="167"/>
      <c r="H83" s="167"/>
      <c r="I83" s="167"/>
      <c r="J83" s="235"/>
      <c r="K83" s="187"/>
      <c r="L83" s="167"/>
      <c r="M83" s="174"/>
      <c r="N83" s="228"/>
    </row>
    <row r="84" spans="2:14">
      <c r="B84" s="226"/>
      <c r="C84" s="187">
        <v>23</v>
      </c>
      <c r="D84" s="167"/>
      <c r="E84" s="193">
        <v>6</v>
      </c>
      <c r="F84" s="236" t="s">
        <v>516</v>
      </c>
      <c r="G84" s="200"/>
      <c r="H84" s="167"/>
      <c r="I84" s="167"/>
      <c r="J84" s="235"/>
      <c r="K84" s="187" t="s">
        <v>509</v>
      </c>
      <c r="L84" s="167"/>
      <c r="M84" s="174"/>
      <c r="N84" s="228"/>
    </row>
    <row r="85" spans="2:14">
      <c r="B85" s="226"/>
      <c r="C85" s="187"/>
      <c r="D85" s="167"/>
      <c r="E85" s="235"/>
      <c r="F85" s="235"/>
      <c r="G85" s="235"/>
      <c r="H85" s="167"/>
      <c r="I85" s="167"/>
      <c r="J85" s="235"/>
      <c r="K85" s="187"/>
      <c r="L85" s="167"/>
      <c r="M85" s="174"/>
      <c r="N85" s="228"/>
    </row>
    <row r="86" spans="2:14">
      <c r="B86" s="226"/>
      <c r="C86" s="187">
        <v>24</v>
      </c>
      <c r="D86" s="167"/>
      <c r="E86" s="193">
        <v>7</v>
      </c>
      <c r="F86" s="236" t="s">
        <v>517</v>
      </c>
      <c r="G86" s="200"/>
      <c r="H86" s="167"/>
      <c r="I86" s="167"/>
      <c r="J86" s="235"/>
      <c r="K86" s="187" t="s">
        <v>509</v>
      </c>
      <c r="L86" s="167"/>
      <c r="M86" s="174"/>
      <c r="N86" s="228"/>
    </row>
    <row r="87" spans="2:14">
      <c r="B87" s="226"/>
      <c r="C87" s="187"/>
      <c r="D87" s="235"/>
      <c r="E87" s="235"/>
      <c r="F87" s="235"/>
      <c r="G87" s="235"/>
      <c r="H87" s="167"/>
      <c r="I87" s="187"/>
      <c r="J87" s="235"/>
      <c r="K87" s="187"/>
      <c r="L87" s="167"/>
      <c r="M87" s="174"/>
      <c r="N87" s="228"/>
    </row>
    <row r="88" spans="2:14">
      <c r="B88" s="226"/>
      <c r="C88" s="187">
        <v>25</v>
      </c>
      <c r="D88" s="167"/>
      <c r="E88" s="178" t="s">
        <v>484</v>
      </c>
      <c r="F88" s="200" t="s">
        <v>518</v>
      </c>
      <c r="G88" s="235"/>
      <c r="H88" s="167"/>
      <c r="I88" s="187"/>
      <c r="J88" s="235"/>
      <c r="K88" s="187" t="s">
        <v>509</v>
      </c>
      <c r="L88" s="167"/>
      <c r="M88" s="174"/>
      <c r="N88" s="228"/>
    </row>
    <row r="89" spans="2:14">
      <c r="B89" s="226"/>
      <c r="C89" s="237"/>
      <c r="D89" s="167"/>
      <c r="E89" s="167"/>
      <c r="F89" s="167"/>
      <c r="G89" s="167"/>
      <c r="H89" s="167"/>
      <c r="I89" s="187"/>
      <c r="J89" s="235"/>
      <c r="K89" s="187"/>
      <c r="L89" s="167"/>
      <c r="M89" s="174"/>
      <c r="N89" s="228"/>
    </row>
    <row r="90" spans="2:14">
      <c r="B90" s="226"/>
      <c r="C90" s="237">
        <v>26</v>
      </c>
      <c r="D90" s="167"/>
      <c r="E90" s="178" t="s">
        <v>484</v>
      </c>
      <c r="F90" s="167"/>
      <c r="G90" s="167"/>
      <c r="H90" s="167"/>
      <c r="I90" s="187"/>
      <c r="J90" s="235"/>
      <c r="K90" s="187" t="s">
        <v>509</v>
      </c>
      <c r="L90" s="167"/>
      <c r="M90" s="174"/>
      <c r="N90" s="228"/>
    </row>
    <row r="91" spans="2:14">
      <c r="B91" s="226"/>
      <c r="C91" s="187"/>
      <c r="D91" s="167"/>
      <c r="E91" s="235"/>
      <c r="F91" s="200"/>
      <c r="G91" s="167"/>
      <c r="H91" s="167"/>
      <c r="I91" s="187"/>
      <c r="J91" s="235"/>
      <c r="K91" s="187"/>
      <c r="L91" s="167"/>
      <c r="M91" s="174"/>
      <c r="N91" s="228"/>
    </row>
    <row r="92" spans="2:14">
      <c r="B92" s="226"/>
      <c r="C92" s="187">
        <v>27</v>
      </c>
      <c r="D92" s="167"/>
      <c r="E92" s="173" t="s">
        <v>37</v>
      </c>
      <c r="F92" s="173" t="s">
        <v>519</v>
      </c>
      <c r="G92" s="167"/>
      <c r="H92" s="167"/>
      <c r="I92" s="187"/>
      <c r="J92" s="235"/>
      <c r="K92" s="187"/>
      <c r="L92" s="167"/>
      <c r="M92" s="174"/>
      <c r="N92" s="228"/>
    </row>
    <row r="93" spans="2:14">
      <c r="B93" s="226"/>
      <c r="C93" s="187"/>
      <c r="D93" s="167"/>
      <c r="E93" s="167"/>
      <c r="F93" s="168"/>
      <c r="G93" s="168"/>
      <c r="H93" s="167"/>
      <c r="I93" s="187"/>
      <c r="J93" s="235"/>
      <c r="K93" s="187"/>
      <c r="L93" s="167"/>
      <c r="M93" s="174"/>
      <c r="N93" s="228"/>
    </row>
    <row r="94" spans="2:14">
      <c r="B94" s="226"/>
      <c r="C94" s="187">
        <v>28</v>
      </c>
      <c r="D94" s="167"/>
      <c r="E94" s="173">
        <v>1</v>
      </c>
      <c r="F94" s="173" t="s">
        <v>520</v>
      </c>
      <c r="G94" s="167"/>
      <c r="H94" s="167"/>
      <c r="I94" s="187"/>
      <c r="J94" s="235"/>
      <c r="K94" s="187" t="s">
        <v>509</v>
      </c>
      <c r="L94" s="167"/>
      <c r="M94" s="174"/>
      <c r="N94" s="228"/>
    </row>
    <row r="95" spans="2:14">
      <c r="B95" s="226"/>
      <c r="C95" s="187"/>
      <c r="D95" s="167"/>
      <c r="E95" s="173"/>
      <c r="F95" s="173"/>
      <c r="G95" s="167"/>
      <c r="H95" s="167"/>
      <c r="I95" s="187"/>
      <c r="J95" s="235"/>
      <c r="K95" s="187"/>
      <c r="L95" s="167"/>
      <c r="M95" s="174"/>
      <c r="N95" s="228"/>
    </row>
    <row r="96" spans="2:14">
      <c r="B96" s="226"/>
      <c r="C96" s="187">
        <v>29</v>
      </c>
      <c r="D96" s="167"/>
      <c r="E96" s="173">
        <v>2</v>
      </c>
      <c r="F96" s="173" t="s">
        <v>521</v>
      </c>
      <c r="G96" s="167"/>
      <c r="H96" s="167"/>
      <c r="I96" s="167"/>
      <c r="J96" s="235"/>
      <c r="K96" s="243">
        <v>220800</v>
      </c>
      <c r="L96" s="167"/>
      <c r="M96" s="174"/>
      <c r="N96" s="228"/>
    </row>
    <row r="97" spans="2:14">
      <c r="B97" s="226"/>
      <c r="C97" s="187"/>
      <c r="D97" s="167"/>
      <c r="E97" s="167"/>
      <c r="F97" s="167"/>
      <c r="G97" s="167"/>
      <c r="H97" s="167"/>
      <c r="I97" s="167"/>
      <c r="J97" s="167"/>
      <c r="K97" s="167"/>
      <c r="L97" s="167"/>
      <c r="M97" s="174"/>
      <c r="N97" s="228"/>
    </row>
    <row r="98" spans="2:14">
      <c r="B98" s="226"/>
      <c r="C98" s="187"/>
      <c r="D98" s="167"/>
      <c r="E98" s="167"/>
      <c r="F98" s="167"/>
      <c r="G98" s="167" t="s">
        <v>522</v>
      </c>
      <c r="H98" s="167"/>
      <c r="I98" s="167"/>
      <c r="J98" s="167"/>
      <c r="K98" s="167"/>
      <c r="L98" s="167"/>
      <c r="M98" s="174"/>
      <c r="N98" s="228"/>
    </row>
    <row r="99" spans="2:14">
      <c r="B99" s="226"/>
      <c r="C99" s="187"/>
      <c r="D99" s="167"/>
      <c r="E99" s="410" t="s">
        <v>467</v>
      </c>
      <c r="F99" s="410" t="s">
        <v>523</v>
      </c>
      <c r="G99" s="403" t="s">
        <v>524</v>
      </c>
      <c r="H99" s="404"/>
      <c r="I99" s="405"/>
      <c r="J99" s="403" t="s">
        <v>525</v>
      </c>
      <c r="K99" s="404"/>
      <c r="L99" s="405"/>
      <c r="M99" s="174"/>
      <c r="N99" s="228"/>
    </row>
    <row r="100" spans="2:14">
      <c r="B100" s="226"/>
      <c r="C100" s="187"/>
      <c r="D100" s="167"/>
      <c r="E100" s="410"/>
      <c r="F100" s="410"/>
      <c r="G100" s="244" t="s">
        <v>159</v>
      </c>
      <c r="H100" s="244" t="s">
        <v>526</v>
      </c>
      <c r="I100" s="244" t="s">
        <v>527</v>
      </c>
      <c r="J100" s="244" t="s">
        <v>159</v>
      </c>
      <c r="K100" s="244" t="s">
        <v>526</v>
      </c>
      <c r="L100" s="244" t="s">
        <v>527</v>
      </c>
      <c r="M100" s="174"/>
      <c r="N100" s="228"/>
    </row>
    <row r="101" spans="2:14">
      <c r="B101" s="226"/>
      <c r="C101" s="187">
        <v>30</v>
      </c>
      <c r="D101" s="167"/>
      <c r="E101" s="245"/>
      <c r="F101" s="235" t="s">
        <v>45</v>
      </c>
      <c r="G101" s="245">
        <v>0</v>
      </c>
      <c r="H101" s="245">
        <v>0</v>
      </c>
      <c r="I101" s="245">
        <v>0</v>
      </c>
      <c r="J101" s="245">
        <v>0</v>
      </c>
      <c r="K101" s="245">
        <v>0</v>
      </c>
      <c r="L101" s="245">
        <v>0</v>
      </c>
      <c r="M101" s="174"/>
      <c r="N101" s="228"/>
    </row>
    <row r="102" spans="2:14">
      <c r="B102" s="226"/>
      <c r="C102" s="187">
        <v>31</v>
      </c>
      <c r="D102" s="167"/>
      <c r="E102" s="245"/>
      <c r="F102" s="246" t="s">
        <v>528</v>
      </c>
      <c r="G102" s="245">
        <v>0</v>
      </c>
      <c r="H102" s="245">
        <v>0</v>
      </c>
      <c r="I102" s="245">
        <v>0</v>
      </c>
      <c r="J102" s="245">
        <v>0</v>
      </c>
      <c r="K102" s="245">
        <v>0</v>
      </c>
      <c r="L102" s="245">
        <v>0</v>
      </c>
      <c r="M102" s="174"/>
      <c r="N102" s="228"/>
    </row>
    <row r="103" spans="2:14">
      <c r="B103" s="226"/>
      <c r="C103" s="187">
        <v>32</v>
      </c>
      <c r="D103" s="167"/>
      <c r="E103" s="245"/>
      <c r="F103" s="247" t="s">
        <v>529</v>
      </c>
      <c r="G103" s="248">
        <v>0</v>
      </c>
      <c r="H103" s="248">
        <v>0</v>
      </c>
      <c r="I103" s="248">
        <v>0</v>
      </c>
      <c r="J103" s="248">
        <v>0</v>
      </c>
      <c r="K103" s="248">
        <v>0</v>
      </c>
      <c r="L103" s="248">
        <v>0</v>
      </c>
      <c r="M103" s="174"/>
      <c r="N103" s="228"/>
    </row>
    <row r="104" spans="2:14">
      <c r="B104" s="226"/>
      <c r="C104" s="187"/>
      <c r="D104" s="167"/>
      <c r="E104" s="245"/>
      <c r="F104" s="246" t="s">
        <v>530</v>
      </c>
      <c r="G104" s="245">
        <v>0</v>
      </c>
      <c r="H104" s="245">
        <v>0</v>
      </c>
      <c r="I104" s="245">
        <f>G104-H104</f>
        <v>0</v>
      </c>
      <c r="J104" s="245">
        <v>0</v>
      </c>
      <c r="K104" s="245">
        <v>0</v>
      </c>
      <c r="L104" s="245">
        <f>J104-K104</f>
        <v>0</v>
      </c>
      <c r="M104" s="174"/>
      <c r="N104" s="228"/>
    </row>
    <row r="105" spans="2:14">
      <c r="B105" s="226"/>
      <c r="C105" s="187"/>
      <c r="D105" s="167"/>
      <c r="E105" s="245"/>
      <c r="F105" s="246" t="s">
        <v>531</v>
      </c>
      <c r="G105" s="245">
        <v>0</v>
      </c>
      <c r="H105" s="245">
        <v>0</v>
      </c>
      <c r="I105" s="245">
        <f>G105-H105</f>
        <v>0</v>
      </c>
      <c r="J105" s="245">
        <v>0</v>
      </c>
      <c r="K105" s="245">
        <v>0</v>
      </c>
      <c r="L105" s="245">
        <f>J105-K105</f>
        <v>0</v>
      </c>
      <c r="M105" s="174"/>
      <c r="N105" s="228"/>
    </row>
    <row r="106" spans="2:14" ht="15">
      <c r="B106" s="226"/>
      <c r="C106" s="187"/>
      <c r="D106" s="167"/>
      <c r="E106" s="245"/>
      <c r="F106" s="246" t="s">
        <v>532</v>
      </c>
      <c r="G106" s="245">
        <f>L106</f>
        <v>0</v>
      </c>
      <c r="H106" s="245">
        <v>0</v>
      </c>
      <c r="I106" s="245">
        <v>0</v>
      </c>
      <c r="J106" s="249">
        <v>0</v>
      </c>
      <c r="K106" s="249">
        <v>0</v>
      </c>
      <c r="L106" s="245">
        <v>0</v>
      </c>
      <c r="M106" s="174"/>
      <c r="N106" s="228"/>
    </row>
    <row r="107" spans="2:14" ht="15">
      <c r="B107" s="226"/>
      <c r="C107" s="187">
        <v>33</v>
      </c>
      <c r="D107" s="167"/>
      <c r="E107" s="99"/>
      <c r="F107" s="247" t="s">
        <v>533</v>
      </c>
      <c r="G107" s="247">
        <v>220800</v>
      </c>
      <c r="H107" s="247">
        <v>0</v>
      </c>
      <c r="I107" s="245">
        <v>0</v>
      </c>
      <c r="J107" s="249">
        <v>0</v>
      </c>
      <c r="K107" s="249">
        <v>0</v>
      </c>
      <c r="L107" s="248">
        <v>0</v>
      </c>
      <c r="M107" s="174"/>
      <c r="N107" s="228"/>
    </row>
    <row r="108" spans="2:14">
      <c r="B108" s="226"/>
      <c r="C108" s="187"/>
      <c r="D108" s="167"/>
      <c r="E108" s="99"/>
      <c r="F108" s="246"/>
      <c r="G108" s="99"/>
      <c r="H108" s="99"/>
      <c r="I108" s="99"/>
      <c r="J108" s="99"/>
      <c r="K108" s="99">
        <v>0</v>
      </c>
      <c r="L108" s="99"/>
      <c r="M108" s="174"/>
      <c r="N108" s="228"/>
    </row>
    <row r="109" spans="2:14">
      <c r="B109" s="226"/>
      <c r="C109" s="187"/>
      <c r="D109" s="167"/>
      <c r="E109" s="99"/>
      <c r="F109" s="247" t="s">
        <v>353</v>
      </c>
      <c r="G109" s="247">
        <f t="shared" ref="G109:L109" si="0">G103+G107</f>
        <v>220800</v>
      </c>
      <c r="H109" s="247">
        <f t="shared" si="0"/>
        <v>0</v>
      </c>
      <c r="I109" s="247">
        <f t="shared" si="0"/>
        <v>0</v>
      </c>
      <c r="J109" s="247">
        <f t="shared" si="0"/>
        <v>0</v>
      </c>
      <c r="K109" s="247">
        <f t="shared" si="0"/>
        <v>0</v>
      </c>
      <c r="L109" s="247">
        <f t="shared" si="0"/>
        <v>0</v>
      </c>
      <c r="M109" s="174"/>
      <c r="N109" s="228"/>
    </row>
    <row r="110" spans="2:14">
      <c r="B110" s="226"/>
      <c r="C110" s="179"/>
      <c r="D110" s="174"/>
      <c r="E110" s="174"/>
      <c r="F110" s="173"/>
      <c r="G110" s="173"/>
      <c r="H110" s="173"/>
      <c r="I110" s="250"/>
      <c r="J110" s="173"/>
      <c r="K110" s="179"/>
      <c r="L110" s="173"/>
      <c r="M110" s="174"/>
      <c r="N110" s="228"/>
    </row>
    <row r="111" spans="2:14" ht="29.25" customHeight="1">
      <c r="B111" s="226"/>
      <c r="C111" s="179"/>
      <c r="D111" s="174"/>
      <c r="E111" s="174"/>
      <c r="F111" s="173"/>
      <c r="G111" s="173"/>
      <c r="H111" s="173"/>
      <c r="I111" s="250"/>
      <c r="J111" s="173"/>
      <c r="K111" s="179"/>
      <c r="L111" s="173"/>
      <c r="M111" s="174"/>
      <c r="N111" s="228"/>
    </row>
    <row r="112" spans="2:14">
      <c r="B112" s="226"/>
      <c r="C112" s="179"/>
      <c r="D112" s="174"/>
      <c r="E112" s="174"/>
      <c r="F112" s="173"/>
      <c r="G112" s="173"/>
      <c r="H112" s="173"/>
      <c r="I112" s="173"/>
      <c r="J112" s="173"/>
      <c r="K112" s="179"/>
      <c r="L112" s="173"/>
      <c r="M112" s="174"/>
      <c r="N112" s="228"/>
    </row>
    <row r="113" spans="2:14">
      <c r="B113" s="226"/>
      <c r="C113" s="187">
        <v>34</v>
      </c>
      <c r="D113" s="167"/>
      <c r="E113" s="173">
        <v>3</v>
      </c>
      <c r="F113" s="173" t="s">
        <v>534</v>
      </c>
      <c r="G113" s="167"/>
      <c r="H113" s="167"/>
      <c r="I113" s="167"/>
      <c r="J113" s="235"/>
      <c r="K113" s="167" t="s">
        <v>509</v>
      </c>
      <c r="L113" s="173"/>
      <c r="M113" s="174"/>
      <c r="N113" s="228"/>
    </row>
    <row r="114" spans="2:14">
      <c r="B114" s="226"/>
      <c r="C114" s="187"/>
      <c r="D114" s="167"/>
      <c r="E114" s="173"/>
      <c r="F114" s="173"/>
      <c r="G114" s="167"/>
      <c r="H114" s="167"/>
      <c r="I114" s="167"/>
      <c r="J114" s="235"/>
      <c r="K114" s="167"/>
      <c r="L114" s="173"/>
      <c r="M114" s="174"/>
      <c r="N114" s="228"/>
    </row>
    <row r="115" spans="2:14">
      <c r="B115" s="226"/>
      <c r="C115" s="187">
        <v>35</v>
      </c>
      <c r="D115" s="174"/>
      <c r="E115" s="173">
        <v>4</v>
      </c>
      <c r="F115" s="173" t="s">
        <v>535</v>
      </c>
      <c r="G115" s="174"/>
      <c r="H115" s="174"/>
      <c r="I115" s="174"/>
      <c r="J115" s="235"/>
      <c r="K115" s="174" t="s">
        <v>509</v>
      </c>
      <c r="L115" s="173"/>
      <c r="M115" s="174"/>
      <c r="N115" s="228"/>
    </row>
    <row r="116" spans="2:14">
      <c r="B116" s="226"/>
      <c r="C116" s="187"/>
      <c r="D116" s="174"/>
      <c r="E116" s="173"/>
      <c r="F116" s="173"/>
      <c r="G116" s="174"/>
      <c r="H116" s="174"/>
      <c r="I116" s="174"/>
      <c r="J116" s="235"/>
      <c r="K116" s="174"/>
      <c r="L116" s="173"/>
      <c r="M116" s="174"/>
      <c r="N116" s="228"/>
    </row>
    <row r="117" spans="2:14" ht="15">
      <c r="B117" s="226"/>
      <c r="C117" s="187">
        <v>36</v>
      </c>
      <c r="D117" s="174"/>
      <c r="E117" s="173">
        <v>5</v>
      </c>
      <c r="F117" s="173" t="s">
        <v>536</v>
      </c>
      <c r="G117" s="174"/>
      <c r="H117" s="230"/>
      <c r="I117" s="230"/>
      <c r="J117" s="235"/>
      <c r="K117" s="174" t="s">
        <v>509</v>
      </c>
      <c r="L117" s="173"/>
      <c r="M117" s="174"/>
      <c r="N117" s="228"/>
    </row>
    <row r="118" spans="2:14" ht="15">
      <c r="B118" s="226"/>
      <c r="C118" s="187"/>
      <c r="D118" s="174"/>
      <c r="E118" s="173"/>
      <c r="F118" s="173"/>
      <c r="G118" s="174"/>
      <c r="H118" s="230"/>
      <c r="I118" s="230"/>
      <c r="J118" s="235"/>
      <c r="K118" s="174"/>
      <c r="L118" s="173"/>
      <c r="M118" s="174"/>
      <c r="N118" s="228"/>
    </row>
    <row r="119" spans="2:14" ht="15">
      <c r="B119" s="226"/>
      <c r="C119" s="187">
        <v>37</v>
      </c>
      <c r="D119" s="174"/>
      <c r="E119" s="173">
        <v>6</v>
      </c>
      <c r="F119" s="173" t="s">
        <v>537</v>
      </c>
      <c r="G119" s="230"/>
      <c r="H119" s="230"/>
      <c r="I119" s="230"/>
      <c r="J119" s="235"/>
      <c r="K119" s="174" t="s">
        <v>509</v>
      </c>
      <c r="L119" s="173"/>
      <c r="M119" s="174"/>
      <c r="N119" s="228"/>
    </row>
    <row r="120" spans="2:14" ht="15">
      <c r="B120" s="226"/>
      <c r="C120" s="187"/>
      <c r="D120" s="174"/>
      <c r="E120" s="173"/>
      <c r="F120" s="173"/>
      <c r="G120" s="230"/>
      <c r="H120" s="230"/>
      <c r="I120" s="230"/>
      <c r="J120" s="174"/>
      <c r="K120" s="179"/>
      <c r="L120" s="173"/>
      <c r="M120" s="174"/>
      <c r="N120" s="228"/>
    </row>
    <row r="121" spans="2:14">
      <c r="B121" s="226"/>
      <c r="C121" s="179"/>
      <c r="D121" s="175"/>
      <c r="E121" s="251" t="s">
        <v>4</v>
      </c>
      <c r="F121" s="194" t="s">
        <v>538</v>
      </c>
      <c r="G121" s="194"/>
      <c r="H121" s="252"/>
      <c r="I121" s="252"/>
      <c r="J121" s="174"/>
      <c r="K121" s="179"/>
      <c r="L121" s="173"/>
      <c r="M121" s="174"/>
      <c r="N121" s="228"/>
    </row>
    <row r="122" spans="2:14">
      <c r="B122" s="226"/>
      <c r="C122" s="179"/>
      <c r="D122" s="175"/>
      <c r="E122" s="251"/>
      <c r="F122" s="194"/>
      <c r="G122" s="194"/>
      <c r="H122" s="252"/>
      <c r="I122" s="252"/>
      <c r="J122" s="174"/>
      <c r="K122" s="179"/>
      <c r="L122" s="173"/>
      <c r="M122" s="174"/>
      <c r="N122" s="228"/>
    </row>
    <row r="123" spans="2:14">
      <c r="B123" s="226"/>
      <c r="C123" s="179">
        <v>40</v>
      </c>
      <c r="D123" s="175"/>
      <c r="E123" s="193">
        <v>1</v>
      </c>
      <c r="F123" s="236" t="s">
        <v>539</v>
      </c>
      <c r="G123" s="200"/>
      <c r="H123" s="173"/>
      <c r="I123" s="173"/>
      <c r="J123" s="167"/>
      <c r="K123" s="174" t="s">
        <v>509</v>
      </c>
      <c r="L123" s="173"/>
      <c r="M123" s="174"/>
      <c r="N123" s="228"/>
    </row>
    <row r="124" spans="2:14">
      <c r="B124" s="226"/>
      <c r="C124" s="179"/>
      <c r="D124" s="175"/>
      <c r="E124" s="193"/>
      <c r="F124" s="236"/>
      <c r="G124" s="200"/>
      <c r="H124" s="173"/>
      <c r="I124" s="173"/>
      <c r="J124" s="167"/>
      <c r="K124" s="174"/>
      <c r="L124" s="173"/>
      <c r="M124" s="174"/>
      <c r="N124" s="228"/>
    </row>
    <row r="125" spans="2:14">
      <c r="B125" s="186"/>
      <c r="C125" s="179">
        <v>41</v>
      </c>
      <c r="D125" s="175"/>
      <c r="E125" s="193">
        <v>2</v>
      </c>
      <c r="F125" s="236" t="s">
        <v>540</v>
      </c>
      <c r="G125" s="200"/>
      <c r="H125" s="175"/>
      <c r="I125" s="175"/>
      <c r="J125" s="167"/>
      <c r="K125" s="174" t="s">
        <v>509</v>
      </c>
      <c r="L125" s="167"/>
      <c r="M125" s="167"/>
      <c r="N125" s="188"/>
    </row>
    <row r="126" spans="2:14">
      <c r="B126" s="186"/>
      <c r="C126" s="179"/>
      <c r="D126" s="175"/>
      <c r="E126" s="193"/>
      <c r="F126" s="236"/>
      <c r="G126" s="200"/>
      <c r="H126" s="175"/>
      <c r="I126" s="175"/>
      <c r="J126" s="167"/>
      <c r="K126" s="174"/>
      <c r="L126" s="167"/>
      <c r="M126" s="167"/>
      <c r="N126" s="188"/>
    </row>
    <row r="127" spans="2:14">
      <c r="B127" s="186"/>
      <c r="C127" s="179">
        <v>42</v>
      </c>
      <c r="D127" s="175"/>
      <c r="E127" s="178" t="s">
        <v>484</v>
      </c>
      <c r="F127" s="172" t="s">
        <v>541</v>
      </c>
      <c r="G127" s="175"/>
      <c r="H127" s="175"/>
      <c r="I127" s="175"/>
      <c r="J127" s="167"/>
      <c r="K127" s="174" t="s">
        <v>509</v>
      </c>
      <c r="L127" s="167"/>
      <c r="M127" s="167"/>
      <c r="N127" s="188"/>
    </row>
    <row r="128" spans="2:14">
      <c r="B128" s="186"/>
      <c r="C128" s="179"/>
      <c r="D128" s="175"/>
      <c r="E128" s="178"/>
      <c r="F128" s="172"/>
      <c r="G128" s="175"/>
      <c r="H128" s="175"/>
      <c r="I128" s="175"/>
      <c r="J128" s="167"/>
      <c r="K128" s="174"/>
      <c r="L128" s="167"/>
      <c r="M128" s="167"/>
      <c r="N128" s="188"/>
    </row>
    <row r="129" spans="2:14">
      <c r="B129" s="186"/>
      <c r="C129" s="179">
        <v>43</v>
      </c>
      <c r="D129" s="175"/>
      <c r="E129" s="178" t="s">
        <v>484</v>
      </c>
      <c r="F129" s="172" t="s">
        <v>542</v>
      </c>
      <c r="G129" s="175"/>
      <c r="H129" s="175"/>
      <c r="I129" s="175"/>
      <c r="J129" s="167"/>
      <c r="K129" s="174" t="s">
        <v>509</v>
      </c>
      <c r="L129" s="167"/>
      <c r="M129" s="167"/>
      <c r="N129" s="188"/>
    </row>
    <row r="130" spans="2:14">
      <c r="B130" s="186"/>
      <c r="C130" s="179"/>
      <c r="D130" s="175"/>
      <c r="E130" s="178"/>
      <c r="F130" s="172"/>
      <c r="G130" s="175"/>
      <c r="H130" s="175"/>
      <c r="I130" s="175"/>
      <c r="J130" s="167"/>
      <c r="K130" s="174"/>
      <c r="L130" s="167"/>
      <c r="M130" s="167"/>
      <c r="N130" s="188"/>
    </row>
    <row r="131" spans="2:14">
      <c r="B131" s="186"/>
      <c r="C131" s="179">
        <v>44</v>
      </c>
      <c r="D131" s="175"/>
      <c r="E131" s="193">
        <v>3</v>
      </c>
      <c r="F131" s="236" t="s">
        <v>543</v>
      </c>
      <c r="G131" s="200"/>
      <c r="H131" s="175"/>
      <c r="I131" s="175"/>
      <c r="J131" s="167"/>
      <c r="K131" s="174" t="s">
        <v>509</v>
      </c>
      <c r="L131" s="167"/>
      <c r="M131" s="167"/>
      <c r="N131" s="188"/>
    </row>
    <row r="132" spans="2:14">
      <c r="B132" s="186"/>
      <c r="C132" s="179"/>
      <c r="D132" s="175"/>
      <c r="E132" s="193"/>
      <c r="F132" s="236"/>
      <c r="G132" s="200"/>
      <c r="H132" s="175"/>
      <c r="I132" s="175"/>
      <c r="J132" s="167"/>
      <c r="K132" s="174"/>
      <c r="L132" s="167"/>
      <c r="M132" s="167"/>
      <c r="N132" s="188"/>
    </row>
    <row r="133" spans="2:14">
      <c r="B133" s="186"/>
      <c r="C133" s="179">
        <v>45</v>
      </c>
      <c r="D133" s="175"/>
      <c r="E133" s="178" t="s">
        <v>484</v>
      </c>
      <c r="F133" s="172" t="s">
        <v>544</v>
      </c>
      <c r="G133" s="175"/>
      <c r="H133" s="175"/>
      <c r="I133" s="175"/>
      <c r="J133" s="167"/>
      <c r="K133" s="174"/>
      <c r="L133" s="167"/>
      <c r="M133" s="167"/>
      <c r="N133" s="188"/>
    </row>
    <row r="134" spans="2:14">
      <c r="B134" s="186"/>
      <c r="C134" s="179"/>
      <c r="D134" s="175"/>
      <c r="E134" s="178"/>
      <c r="F134" s="406" t="s">
        <v>486</v>
      </c>
      <c r="G134" s="406"/>
      <c r="H134" s="167"/>
      <c r="I134" s="187" t="s">
        <v>467</v>
      </c>
      <c r="J134" s="167"/>
      <c r="K134" s="187" t="s">
        <v>487</v>
      </c>
      <c r="L134" s="253">
        <v>11743333</v>
      </c>
      <c r="M134" s="167"/>
      <c r="N134" s="188"/>
    </row>
    <row r="135" spans="2:14">
      <c r="B135" s="186"/>
      <c r="C135" s="179"/>
      <c r="D135" s="175"/>
      <c r="E135" s="178"/>
      <c r="F135" s="406" t="s">
        <v>488</v>
      </c>
      <c r="G135" s="406"/>
      <c r="H135" s="167"/>
      <c r="I135" s="187" t="s">
        <v>467</v>
      </c>
      <c r="J135" s="225"/>
      <c r="K135" s="187" t="s">
        <v>487</v>
      </c>
      <c r="L135" s="231"/>
      <c r="M135" s="167"/>
      <c r="N135" s="188"/>
    </row>
    <row r="136" spans="2:14">
      <c r="B136" s="186"/>
      <c r="C136" s="179"/>
      <c r="D136" s="175"/>
      <c r="E136" s="178"/>
      <c r="F136" s="167" t="s">
        <v>489</v>
      </c>
      <c r="G136" s="167"/>
      <c r="H136" s="167"/>
      <c r="I136" s="187" t="s">
        <v>467</v>
      </c>
      <c r="J136" s="225"/>
      <c r="K136" s="187" t="s">
        <v>487</v>
      </c>
      <c r="L136" s="231">
        <f>L134</f>
        <v>11743333</v>
      </c>
      <c r="M136" s="167"/>
      <c r="N136" s="188"/>
    </row>
    <row r="137" spans="2:14">
      <c r="B137" s="186"/>
      <c r="C137" s="179"/>
      <c r="D137" s="175"/>
      <c r="E137" s="178"/>
      <c r="F137" s="167" t="s">
        <v>490</v>
      </c>
      <c r="G137" s="167"/>
      <c r="H137" s="167"/>
      <c r="I137" s="187" t="s">
        <v>467</v>
      </c>
      <c r="J137" s="225"/>
      <c r="K137" s="187" t="s">
        <v>487</v>
      </c>
      <c r="L137" s="225"/>
      <c r="M137" s="167"/>
      <c r="N137" s="188"/>
    </row>
    <row r="138" spans="2:14">
      <c r="B138" s="186"/>
      <c r="C138" s="179"/>
      <c r="D138" s="175"/>
      <c r="E138" s="178"/>
      <c r="F138" s="167" t="s">
        <v>491</v>
      </c>
      <c r="G138" s="167"/>
      <c r="H138" s="167"/>
      <c r="I138" s="187" t="s">
        <v>467</v>
      </c>
      <c r="J138" s="225"/>
      <c r="K138" s="187" t="s">
        <v>487</v>
      </c>
      <c r="L138" s="225"/>
      <c r="M138" s="167"/>
      <c r="N138" s="188"/>
    </row>
    <row r="139" spans="2:14">
      <c r="B139" s="186"/>
      <c r="C139" s="179"/>
      <c r="D139" s="175"/>
      <c r="E139" s="178"/>
      <c r="F139" s="167" t="s">
        <v>492</v>
      </c>
      <c r="G139" s="167"/>
      <c r="H139" s="167"/>
      <c r="I139" s="187" t="s">
        <v>467</v>
      </c>
      <c r="J139" s="225"/>
      <c r="K139" s="187" t="s">
        <v>487</v>
      </c>
      <c r="L139" s="225"/>
      <c r="M139" s="167"/>
      <c r="N139" s="188"/>
    </row>
    <row r="140" spans="2:14">
      <c r="B140" s="186"/>
      <c r="C140" s="179"/>
      <c r="D140" s="175"/>
      <c r="E140" s="178"/>
      <c r="F140" s="406" t="s">
        <v>493</v>
      </c>
      <c r="G140" s="406"/>
      <c r="H140" s="167"/>
      <c r="I140" s="187" t="s">
        <v>467</v>
      </c>
      <c r="J140" s="225"/>
      <c r="K140" s="187" t="s">
        <v>487</v>
      </c>
      <c r="L140" s="225"/>
      <c r="M140" s="167"/>
      <c r="N140" s="188"/>
    </row>
    <row r="141" spans="2:14">
      <c r="B141" s="186"/>
      <c r="C141" s="179"/>
      <c r="D141" s="175"/>
      <c r="E141" s="178"/>
      <c r="F141" s="167" t="s">
        <v>545</v>
      </c>
      <c r="G141" s="167"/>
      <c r="H141" s="167"/>
      <c r="I141" s="187" t="s">
        <v>467</v>
      </c>
      <c r="J141" s="225"/>
      <c r="K141" s="187" t="s">
        <v>487</v>
      </c>
      <c r="L141" s="225"/>
      <c r="M141" s="167"/>
      <c r="N141" s="188"/>
    </row>
    <row r="142" spans="2:14">
      <c r="B142" s="186"/>
      <c r="C142" s="179"/>
      <c r="D142" s="175"/>
      <c r="E142" s="178"/>
      <c r="F142" s="167" t="s">
        <v>495</v>
      </c>
      <c r="G142" s="167"/>
      <c r="H142" s="167"/>
      <c r="I142" s="187" t="s">
        <v>467</v>
      </c>
      <c r="J142" s="225"/>
      <c r="K142" s="187" t="s">
        <v>487</v>
      </c>
      <c r="L142" s="225"/>
      <c r="M142" s="167"/>
      <c r="N142" s="188"/>
    </row>
    <row r="143" spans="2:14">
      <c r="B143" s="186"/>
      <c r="C143" s="179"/>
      <c r="D143" s="175"/>
      <c r="E143" s="178"/>
      <c r="F143" s="172"/>
      <c r="G143" s="175"/>
      <c r="H143" s="175"/>
      <c r="I143" s="175"/>
      <c r="J143" s="167"/>
      <c r="K143" s="174"/>
      <c r="L143" s="167"/>
      <c r="M143" s="167"/>
      <c r="N143" s="188"/>
    </row>
    <row r="144" spans="2:14">
      <c r="B144" s="186"/>
      <c r="C144" s="179">
        <v>46</v>
      </c>
      <c r="D144" s="175"/>
      <c r="E144" s="178" t="s">
        <v>484</v>
      </c>
      <c r="F144" s="172" t="s">
        <v>546</v>
      </c>
      <c r="G144" s="175"/>
      <c r="H144" s="175"/>
      <c r="I144" s="175"/>
      <c r="J144" s="167"/>
      <c r="K144" s="174" t="s">
        <v>487</v>
      </c>
      <c r="L144" s="180">
        <v>104050</v>
      </c>
      <c r="M144" s="167"/>
      <c r="N144" s="188"/>
    </row>
    <row r="145" spans="2:14">
      <c r="B145" s="186"/>
      <c r="C145" s="179"/>
      <c r="D145" s="175"/>
      <c r="E145" s="178"/>
      <c r="F145" s="172"/>
      <c r="G145" s="175"/>
      <c r="H145" s="175"/>
      <c r="I145" s="175"/>
      <c r="J145" s="167"/>
      <c r="K145" s="174"/>
      <c r="L145" s="180"/>
      <c r="M145" s="167"/>
      <c r="N145" s="188"/>
    </row>
    <row r="146" spans="2:14">
      <c r="B146" s="186"/>
      <c r="C146" s="179">
        <v>47</v>
      </c>
      <c r="D146" s="175"/>
      <c r="E146" s="178" t="s">
        <v>484</v>
      </c>
      <c r="F146" s="172" t="s">
        <v>547</v>
      </c>
      <c r="G146" s="175"/>
      <c r="H146" s="175"/>
      <c r="I146" s="175"/>
      <c r="J146" s="167"/>
      <c r="K146" s="174" t="s">
        <v>487</v>
      </c>
      <c r="L146" s="180">
        <v>55700</v>
      </c>
      <c r="M146" s="167"/>
      <c r="N146" s="188"/>
    </row>
    <row r="147" spans="2:14">
      <c r="B147" s="186"/>
      <c r="C147" s="179"/>
      <c r="D147" s="175"/>
      <c r="E147" s="178"/>
      <c r="F147" s="172"/>
      <c r="G147" s="175"/>
      <c r="H147" s="175"/>
      <c r="I147" s="175"/>
      <c r="J147" s="167"/>
      <c r="K147" s="174"/>
      <c r="L147" s="180"/>
      <c r="M147" s="167"/>
      <c r="N147" s="188"/>
    </row>
    <row r="148" spans="2:14">
      <c r="B148" s="186"/>
      <c r="C148" s="179">
        <v>48</v>
      </c>
      <c r="D148" s="175"/>
      <c r="E148" s="178" t="s">
        <v>484</v>
      </c>
      <c r="F148" s="172" t="s">
        <v>548</v>
      </c>
      <c r="G148" s="175"/>
      <c r="H148" s="175"/>
      <c r="I148" s="175"/>
      <c r="J148" s="167"/>
      <c r="K148" s="174" t="s">
        <v>487</v>
      </c>
      <c r="L148" s="180">
        <v>12900</v>
      </c>
      <c r="M148" s="167"/>
      <c r="N148" s="188"/>
    </row>
    <row r="149" spans="2:14">
      <c r="B149" s="186"/>
      <c r="C149" s="179"/>
      <c r="D149" s="175"/>
      <c r="E149" s="178"/>
      <c r="F149" s="172"/>
      <c r="G149" s="175"/>
      <c r="H149" s="175"/>
      <c r="I149" s="175"/>
      <c r="J149" s="167"/>
      <c r="K149" s="174"/>
      <c r="L149" s="167"/>
      <c r="M149" s="167"/>
      <c r="N149" s="188"/>
    </row>
    <row r="150" spans="2:14">
      <c r="B150" s="186"/>
      <c r="C150" s="179">
        <v>49</v>
      </c>
      <c r="D150" s="175"/>
      <c r="E150" s="178" t="s">
        <v>484</v>
      </c>
      <c r="F150" s="172" t="s">
        <v>549</v>
      </c>
      <c r="G150" s="175"/>
      <c r="H150" s="175"/>
      <c r="I150" s="175"/>
      <c r="J150" s="167"/>
      <c r="K150" s="174" t="s">
        <v>487</v>
      </c>
      <c r="L150" s="167"/>
      <c r="M150" s="167"/>
      <c r="N150" s="188"/>
    </row>
    <row r="151" spans="2:14">
      <c r="B151" s="186"/>
      <c r="C151" s="179"/>
      <c r="D151" s="175"/>
      <c r="E151" s="178"/>
      <c r="F151" s="172"/>
      <c r="G151" s="175"/>
      <c r="H151" s="175"/>
      <c r="I151" s="175"/>
      <c r="J151" s="167"/>
      <c r="K151" s="174"/>
      <c r="L151" s="167"/>
      <c r="M151" s="167"/>
      <c r="N151" s="188"/>
    </row>
    <row r="152" spans="2:14">
      <c r="B152" s="186"/>
      <c r="C152" s="179">
        <v>50</v>
      </c>
      <c r="D152" s="175"/>
      <c r="E152" s="178" t="s">
        <v>484</v>
      </c>
      <c r="F152" s="172" t="s">
        <v>550</v>
      </c>
      <c r="G152" s="175"/>
      <c r="H152" s="175"/>
      <c r="I152" s="175"/>
      <c r="J152" s="167"/>
      <c r="K152" s="174" t="s">
        <v>487</v>
      </c>
      <c r="L152" s="167"/>
      <c r="M152" s="167"/>
      <c r="N152" s="188"/>
    </row>
    <row r="153" spans="2:14">
      <c r="B153" s="186"/>
      <c r="C153" s="179"/>
      <c r="D153" s="175"/>
      <c r="E153" s="178"/>
      <c r="F153" s="172"/>
      <c r="G153" s="175"/>
      <c r="H153" s="175"/>
      <c r="I153" s="175"/>
      <c r="J153" s="167"/>
      <c r="K153" s="174"/>
      <c r="L153" s="167"/>
      <c r="M153" s="167"/>
      <c r="N153" s="188"/>
    </row>
    <row r="154" spans="2:14">
      <c r="B154" s="186"/>
      <c r="C154" s="179">
        <v>51</v>
      </c>
      <c r="D154" s="175"/>
      <c r="E154" s="178" t="s">
        <v>484</v>
      </c>
      <c r="F154" s="172" t="s">
        <v>551</v>
      </c>
      <c r="G154" s="175"/>
      <c r="H154" s="175"/>
      <c r="I154" s="175"/>
      <c r="J154" s="167"/>
      <c r="K154" s="174" t="s">
        <v>487</v>
      </c>
      <c r="L154" s="167"/>
      <c r="M154" s="167"/>
      <c r="N154" s="188"/>
    </row>
    <row r="155" spans="2:14">
      <c r="B155" s="186"/>
      <c r="C155" s="179"/>
      <c r="D155" s="175"/>
      <c r="E155" s="178"/>
      <c r="F155" s="172"/>
      <c r="G155" s="175"/>
      <c r="H155" s="175"/>
      <c r="I155" s="175"/>
      <c r="J155" s="167"/>
      <c r="K155" s="174"/>
      <c r="L155" s="167"/>
      <c r="M155" s="167"/>
      <c r="N155" s="188"/>
    </row>
    <row r="156" spans="2:14">
      <c r="B156" s="186"/>
      <c r="C156" s="179">
        <v>52</v>
      </c>
      <c r="D156" s="175"/>
      <c r="E156" s="178" t="s">
        <v>484</v>
      </c>
      <c r="F156" s="172" t="s">
        <v>508</v>
      </c>
      <c r="G156" s="175"/>
      <c r="H156" s="175"/>
      <c r="I156" s="175"/>
      <c r="J156" s="167"/>
      <c r="K156" s="174" t="s">
        <v>487</v>
      </c>
      <c r="L156" s="167"/>
      <c r="M156" s="167"/>
      <c r="N156" s="188"/>
    </row>
    <row r="157" spans="2:14">
      <c r="B157" s="186"/>
      <c r="C157" s="179"/>
      <c r="D157" s="175"/>
      <c r="E157" s="178"/>
      <c r="F157" s="172"/>
      <c r="G157" s="175"/>
      <c r="H157" s="175"/>
      <c r="I157" s="175"/>
      <c r="J157" s="167"/>
      <c r="K157" s="174"/>
      <c r="L157" s="167"/>
      <c r="M157" s="167"/>
      <c r="N157" s="188"/>
    </row>
    <row r="158" spans="2:14">
      <c r="B158" s="186"/>
      <c r="C158" s="179">
        <v>53</v>
      </c>
      <c r="D158" s="175"/>
      <c r="E158" s="178" t="s">
        <v>484</v>
      </c>
      <c r="F158" s="172" t="s">
        <v>552</v>
      </c>
      <c r="G158" s="175"/>
      <c r="H158" s="175"/>
      <c r="I158" s="175"/>
      <c r="J158" s="167"/>
      <c r="K158" s="174" t="s">
        <v>509</v>
      </c>
      <c r="L158" s="167"/>
      <c r="M158" s="167"/>
      <c r="N158" s="188"/>
    </row>
    <row r="159" spans="2:14">
      <c r="B159" s="186"/>
      <c r="C159" s="179"/>
      <c r="D159" s="175"/>
      <c r="E159" s="178"/>
      <c r="F159" s="172"/>
      <c r="G159" s="175"/>
      <c r="H159" s="175"/>
      <c r="I159" s="175"/>
      <c r="J159" s="167"/>
      <c r="K159" s="174"/>
      <c r="L159" s="167"/>
      <c r="M159" s="167"/>
      <c r="N159" s="188"/>
    </row>
    <row r="160" spans="2:14">
      <c r="B160" s="186"/>
      <c r="C160" s="179">
        <v>54</v>
      </c>
      <c r="D160" s="175"/>
      <c r="E160" s="178" t="s">
        <v>484</v>
      </c>
      <c r="F160" s="172" t="s">
        <v>553</v>
      </c>
      <c r="G160" s="175"/>
      <c r="H160" s="175"/>
      <c r="I160" s="175"/>
      <c r="J160" s="167"/>
      <c r="K160" s="174" t="s">
        <v>487</v>
      </c>
      <c r="L160" s="167"/>
      <c r="M160" s="167"/>
      <c r="N160" s="188"/>
    </row>
    <row r="161" spans="2:14">
      <c r="B161" s="186"/>
      <c r="C161" s="179"/>
      <c r="D161" s="175"/>
      <c r="E161" s="178"/>
      <c r="F161" s="172"/>
      <c r="G161" s="175"/>
      <c r="H161" s="175"/>
      <c r="I161" s="175"/>
      <c r="J161" s="167"/>
      <c r="K161" s="174"/>
      <c r="L161" s="167"/>
      <c r="M161" s="167"/>
      <c r="N161" s="188"/>
    </row>
    <row r="162" spans="2:14">
      <c r="B162" s="186"/>
      <c r="C162" s="179"/>
      <c r="D162" s="175"/>
      <c r="E162" s="178"/>
      <c r="F162" s="172"/>
      <c r="G162" s="175"/>
      <c r="H162" s="175"/>
      <c r="I162" s="175"/>
      <c r="J162" s="167"/>
      <c r="K162" s="174"/>
      <c r="L162" s="167"/>
      <c r="M162" s="167"/>
      <c r="N162" s="188"/>
    </row>
    <row r="163" spans="2:14">
      <c r="B163" s="186"/>
      <c r="C163" s="179">
        <v>55</v>
      </c>
      <c r="D163" s="175"/>
      <c r="E163" s="193">
        <v>4</v>
      </c>
      <c r="F163" s="236" t="s">
        <v>554</v>
      </c>
      <c r="G163" s="200"/>
      <c r="H163" s="175"/>
      <c r="I163" s="175"/>
      <c r="J163" s="167"/>
      <c r="K163" s="174" t="s">
        <v>509</v>
      </c>
      <c r="L163" s="167"/>
      <c r="M163" s="167"/>
      <c r="N163" s="188"/>
    </row>
    <row r="164" spans="2:14">
      <c r="B164" s="186"/>
      <c r="C164" s="179"/>
      <c r="D164" s="175"/>
      <c r="E164" s="193"/>
      <c r="F164" s="236"/>
      <c r="G164" s="200"/>
      <c r="H164" s="175"/>
      <c r="I164" s="175"/>
      <c r="J164" s="167"/>
      <c r="K164" s="174"/>
      <c r="L164" s="167"/>
      <c r="M164" s="167"/>
      <c r="N164" s="188"/>
    </row>
    <row r="165" spans="2:14">
      <c r="B165" s="186"/>
      <c r="C165" s="179">
        <v>56</v>
      </c>
      <c r="D165" s="175"/>
      <c r="E165" s="193">
        <v>5</v>
      </c>
      <c r="F165" s="236" t="s">
        <v>71</v>
      </c>
      <c r="G165" s="200"/>
      <c r="H165" s="175"/>
      <c r="I165" s="175"/>
      <c r="J165" s="167"/>
      <c r="K165" s="174" t="s">
        <v>509</v>
      </c>
      <c r="L165" s="167"/>
      <c r="M165" s="167"/>
      <c r="N165" s="188"/>
    </row>
    <row r="166" spans="2:14">
      <c r="B166" s="186"/>
      <c r="C166" s="179"/>
      <c r="D166" s="175"/>
      <c r="E166" s="193"/>
      <c r="F166" s="236"/>
      <c r="G166" s="200"/>
      <c r="H166" s="175"/>
      <c r="I166" s="175"/>
      <c r="J166" s="167"/>
      <c r="K166" s="174"/>
      <c r="L166" s="167"/>
      <c r="M166" s="167"/>
      <c r="N166" s="188"/>
    </row>
    <row r="167" spans="2:14">
      <c r="B167" s="186"/>
      <c r="C167" s="179"/>
      <c r="D167" s="175"/>
      <c r="E167" s="173" t="s">
        <v>37</v>
      </c>
      <c r="F167" s="194" t="s">
        <v>555</v>
      </c>
      <c r="G167" s="194"/>
      <c r="H167" s="175"/>
      <c r="I167" s="175"/>
      <c r="J167" s="167"/>
      <c r="K167" s="174" t="s">
        <v>509</v>
      </c>
      <c r="L167" s="167"/>
      <c r="M167" s="167"/>
      <c r="N167" s="188"/>
    </row>
    <row r="168" spans="2:14">
      <c r="B168" s="186"/>
      <c r="C168" s="179"/>
      <c r="D168" s="175"/>
      <c r="E168" s="173"/>
      <c r="F168" s="194"/>
      <c r="G168" s="194"/>
      <c r="H168" s="175"/>
      <c r="I168" s="175"/>
      <c r="J168" s="167"/>
      <c r="K168" s="174"/>
      <c r="L168" s="167"/>
      <c r="M168" s="167"/>
      <c r="N168" s="188"/>
    </row>
    <row r="169" spans="2:14">
      <c r="B169" s="186"/>
      <c r="C169" s="179">
        <v>58</v>
      </c>
      <c r="D169" s="175"/>
      <c r="E169" s="193">
        <v>1</v>
      </c>
      <c r="F169" s="236" t="s">
        <v>556</v>
      </c>
      <c r="G169" s="194"/>
      <c r="H169" s="175"/>
      <c r="I169" s="175"/>
      <c r="J169" s="167"/>
      <c r="K169" s="174" t="s">
        <v>509</v>
      </c>
      <c r="L169" s="167"/>
      <c r="M169" s="167"/>
      <c r="N169" s="188"/>
    </row>
    <row r="170" spans="2:14">
      <c r="B170" s="186"/>
      <c r="C170" s="179"/>
      <c r="D170" s="175"/>
      <c r="E170" s="193"/>
      <c r="F170" s="236"/>
      <c r="G170" s="194"/>
      <c r="H170" s="175"/>
      <c r="I170" s="175"/>
      <c r="J170" s="167"/>
      <c r="K170" s="174"/>
      <c r="L170" s="167"/>
      <c r="M170" s="167"/>
      <c r="N170" s="188"/>
    </row>
    <row r="171" spans="2:14">
      <c r="B171" s="186"/>
      <c r="C171" s="179">
        <v>59</v>
      </c>
      <c r="D171" s="175"/>
      <c r="E171" s="178" t="s">
        <v>484</v>
      </c>
      <c r="F171" s="172" t="s">
        <v>557</v>
      </c>
      <c r="G171" s="175"/>
      <c r="H171" s="175"/>
      <c r="I171" s="175"/>
      <c r="J171" s="167"/>
      <c r="K171" s="174" t="s">
        <v>509</v>
      </c>
      <c r="L171" s="167"/>
      <c r="M171" s="167"/>
      <c r="N171" s="188"/>
    </row>
    <row r="172" spans="2:14">
      <c r="B172" s="186"/>
      <c r="C172" s="179"/>
      <c r="D172" s="175"/>
      <c r="E172" s="178"/>
      <c r="F172" s="172"/>
      <c r="G172" s="175"/>
      <c r="H172" s="175"/>
      <c r="I172" s="175"/>
      <c r="J172" s="167"/>
      <c r="K172" s="174"/>
      <c r="L172" s="167"/>
      <c r="M172" s="167"/>
      <c r="N172" s="188"/>
    </row>
    <row r="173" spans="2:14">
      <c r="B173" s="186"/>
      <c r="C173" s="179">
        <v>60</v>
      </c>
      <c r="D173" s="175"/>
      <c r="E173" s="178" t="s">
        <v>484</v>
      </c>
      <c r="F173" s="172" t="s">
        <v>558</v>
      </c>
      <c r="G173" s="175"/>
      <c r="H173" s="175"/>
      <c r="I173" s="175"/>
      <c r="J173" s="167"/>
      <c r="K173" s="174" t="s">
        <v>509</v>
      </c>
      <c r="L173" s="167"/>
      <c r="M173" s="167"/>
      <c r="N173" s="188"/>
    </row>
    <row r="174" spans="2:14">
      <c r="B174" s="186"/>
      <c r="C174" s="179"/>
      <c r="D174" s="175"/>
      <c r="E174" s="178"/>
      <c r="F174" s="172"/>
      <c r="G174" s="175"/>
      <c r="H174" s="175"/>
      <c r="I174" s="175"/>
      <c r="J174" s="167"/>
      <c r="K174" s="174"/>
      <c r="L174" s="167"/>
      <c r="M174" s="167"/>
      <c r="N174" s="188"/>
    </row>
    <row r="175" spans="2:14">
      <c r="B175" s="186"/>
      <c r="C175" s="179">
        <v>61</v>
      </c>
      <c r="D175" s="175"/>
      <c r="E175" s="193">
        <v>2</v>
      </c>
      <c r="F175" s="236" t="s">
        <v>559</v>
      </c>
      <c r="G175" s="200"/>
      <c r="H175" s="175"/>
      <c r="I175" s="175"/>
      <c r="J175" s="167"/>
      <c r="K175" s="174" t="s">
        <v>509</v>
      </c>
      <c r="L175" s="167"/>
      <c r="M175" s="167"/>
      <c r="N175" s="188"/>
    </row>
    <row r="176" spans="2:14">
      <c r="B176" s="186"/>
      <c r="C176" s="179"/>
      <c r="D176" s="175"/>
      <c r="E176" s="193"/>
      <c r="F176" s="236"/>
      <c r="G176" s="200"/>
      <c r="H176" s="175"/>
      <c r="I176" s="175"/>
      <c r="J176" s="167"/>
      <c r="K176" s="174"/>
      <c r="L176" s="167"/>
      <c r="M176" s="167"/>
      <c r="N176" s="188"/>
    </row>
    <row r="177" spans="2:14">
      <c r="B177" s="186"/>
      <c r="C177" s="179">
        <v>62</v>
      </c>
      <c r="D177" s="175"/>
      <c r="E177" s="193">
        <v>3</v>
      </c>
      <c r="F177" s="236" t="s">
        <v>554</v>
      </c>
      <c r="G177" s="200"/>
      <c r="H177" s="175"/>
      <c r="I177" s="175"/>
      <c r="J177" s="167"/>
      <c r="K177" s="174" t="s">
        <v>509</v>
      </c>
      <c r="L177" s="167"/>
      <c r="M177" s="167"/>
      <c r="N177" s="188"/>
    </row>
    <row r="178" spans="2:14">
      <c r="B178" s="186"/>
      <c r="C178" s="179"/>
      <c r="D178" s="175"/>
      <c r="E178" s="193"/>
      <c r="F178" s="236"/>
      <c r="G178" s="200"/>
      <c r="H178" s="175"/>
      <c r="I178" s="175"/>
      <c r="J178" s="167"/>
      <c r="K178" s="174"/>
      <c r="L178" s="167"/>
      <c r="M178" s="167"/>
      <c r="N178" s="188"/>
    </row>
    <row r="179" spans="2:14">
      <c r="B179" s="186"/>
      <c r="C179" s="179">
        <v>63</v>
      </c>
      <c r="D179" s="175"/>
      <c r="E179" s="193">
        <v>4</v>
      </c>
      <c r="F179" s="236" t="s">
        <v>560</v>
      </c>
      <c r="G179" s="200"/>
      <c r="H179" s="175"/>
      <c r="I179" s="175"/>
      <c r="J179" s="167"/>
      <c r="K179" s="174" t="s">
        <v>509</v>
      </c>
      <c r="L179" s="167"/>
      <c r="M179" s="167"/>
      <c r="N179" s="188"/>
    </row>
    <row r="180" spans="2:14">
      <c r="B180" s="186"/>
      <c r="C180" s="179"/>
      <c r="D180" s="175"/>
      <c r="E180" s="193"/>
      <c r="F180" s="236"/>
      <c r="G180" s="200"/>
      <c r="H180" s="175"/>
      <c r="I180" s="175"/>
      <c r="J180" s="167"/>
      <c r="K180" s="174"/>
      <c r="L180" s="167"/>
      <c r="M180" s="167"/>
      <c r="N180" s="188"/>
    </row>
    <row r="181" spans="2:14">
      <c r="B181" s="186"/>
      <c r="C181" s="179"/>
      <c r="D181" s="175"/>
      <c r="E181" s="193"/>
      <c r="F181" s="236"/>
      <c r="G181" s="200"/>
      <c r="H181" s="175"/>
      <c r="I181" s="175"/>
      <c r="J181" s="167"/>
      <c r="K181" s="174"/>
      <c r="L181" s="167"/>
      <c r="M181" s="167"/>
      <c r="N181" s="188"/>
    </row>
    <row r="182" spans="2:14">
      <c r="B182" s="186"/>
      <c r="C182" s="179"/>
      <c r="D182" s="175"/>
      <c r="E182" s="173" t="s">
        <v>78</v>
      </c>
      <c r="F182" s="194" t="s">
        <v>561</v>
      </c>
      <c r="G182" s="194"/>
      <c r="H182" s="175"/>
      <c r="I182" s="175"/>
      <c r="J182" s="167"/>
      <c r="K182" s="174"/>
      <c r="L182" s="180">
        <v>-16107</v>
      </c>
      <c r="M182" s="167"/>
      <c r="N182" s="188"/>
    </row>
    <row r="183" spans="2:14">
      <c r="B183" s="186"/>
      <c r="C183" s="179"/>
      <c r="D183" s="175"/>
      <c r="E183" s="173"/>
      <c r="F183" s="194"/>
      <c r="G183" s="194"/>
      <c r="H183" s="175"/>
      <c r="I183" s="175"/>
      <c r="J183" s="167"/>
      <c r="K183" s="174"/>
      <c r="L183" s="180"/>
      <c r="M183" s="167"/>
      <c r="N183" s="188"/>
    </row>
    <row r="184" spans="2:14">
      <c r="B184" s="186"/>
      <c r="C184" s="179">
        <v>66</v>
      </c>
      <c r="D184" s="175"/>
      <c r="E184" s="193">
        <v>1</v>
      </c>
      <c r="F184" s="236" t="s">
        <v>562</v>
      </c>
      <c r="G184" s="200"/>
      <c r="H184" s="175"/>
      <c r="I184" s="175"/>
      <c r="J184" s="167"/>
      <c r="K184" s="174" t="s">
        <v>509</v>
      </c>
      <c r="L184" s="180"/>
      <c r="M184" s="167"/>
      <c r="N184" s="188"/>
    </row>
    <row r="185" spans="2:14">
      <c r="B185" s="186"/>
      <c r="C185" s="179"/>
      <c r="D185" s="175"/>
      <c r="E185" s="193"/>
      <c r="F185" s="236"/>
      <c r="G185" s="200"/>
      <c r="H185" s="175"/>
      <c r="I185" s="175"/>
      <c r="J185" s="167"/>
      <c r="K185" s="174"/>
      <c r="L185" s="180"/>
      <c r="M185" s="167"/>
      <c r="N185" s="188"/>
    </row>
    <row r="186" spans="2:14">
      <c r="B186" s="186"/>
      <c r="C186" s="179">
        <v>67</v>
      </c>
      <c r="D186" s="175"/>
      <c r="E186" s="193">
        <v>2</v>
      </c>
      <c r="F186" s="236" t="s">
        <v>563</v>
      </c>
      <c r="G186" s="200"/>
      <c r="H186" s="175"/>
      <c r="I186" s="175"/>
      <c r="J186" s="167"/>
      <c r="K186" s="174" t="s">
        <v>509</v>
      </c>
      <c r="L186" s="180"/>
      <c r="M186" s="167"/>
      <c r="N186" s="188"/>
    </row>
    <row r="187" spans="2:14">
      <c r="B187" s="186"/>
      <c r="C187" s="179"/>
      <c r="D187" s="175"/>
      <c r="E187" s="193"/>
      <c r="F187" s="236"/>
      <c r="G187" s="200"/>
      <c r="H187" s="175"/>
      <c r="I187" s="175"/>
      <c r="J187" s="167"/>
      <c r="K187" s="174"/>
      <c r="L187" s="180"/>
      <c r="M187" s="167"/>
      <c r="N187" s="188"/>
    </row>
    <row r="188" spans="2:14">
      <c r="B188" s="186"/>
      <c r="C188" s="179">
        <v>68</v>
      </c>
      <c r="D188" s="175"/>
      <c r="E188" s="193">
        <v>3</v>
      </c>
      <c r="F188" s="236" t="s">
        <v>82</v>
      </c>
      <c r="G188" s="200"/>
      <c r="H188" s="175"/>
      <c r="I188" s="175"/>
      <c r="J188" s="167"/>
      <c r="K188" s="174" t="s">
        <v>487</v>
      </c>
      <c r="L188" s="180">
        <v>100000</v>
      </c>
      <c r="M188" s="167"/>
      <c r="N188" s="188"/>
    </row>
    <row r="189" spans="2:14">
      <c r="B189" s="186"/>
      <c r="C189" s="179"/>
      <c r="D189" s="175"/>
      <c r="E189" s="193"/>
      <c r="F189" s="236"/>
      <c r="G189" s="200"/>
      <c r="H189" s="175"/>
      <c r="I189" s="175"/>
      <c r="J189" s="167"/>
      <c r="K189" s="174"/>
      <c r="L189" s="167"/>
      <c r="M189" s="167"/>
      <c r="N189" s="188"/>
    </row>
    <row r="190" spans="2:14">
      <c r="B190" s="186"/>
      <c r="C190" s="179">
        <v>69</v>
      </c>
      <c r="D190" s="175"/>
      <c r="E190" s="193">
        <v>4</v>
      </c>
      <c r="F190" s="236" t="s">
        <v>564</v>
      </c>
      <c r="G190" s="200"/>
      <c r="H190" s="175"/>
      <c r="I190" s="175"/>
      <c r="J190" s="167"/>
      <c r="K190" s="174" t="s">
        <v>509</v>
      </c>
      <c r="L190" s="167"/>
      <c r="M190" s="167"/>
      <c r="N190" s="188"/>
    </row>
    <row r="191" spans="2:14">
      <c r="B191" s="186"/>
      <c r="C191" s="179"/>
      <c r="D191" s="175"/>
      <c r="E191" s="193"/>
      <c r="F191" s="236"/>
      <c r="G191" s="200"/>
      <c r="H191" s="175"/>
      <c r="I191" s="175"/>
      <c r="J191" s="167"/>
      <c r="K191" s="174"/>
      <c r="L191" s="167"/>
      <c r="M191" s="167"/>
      <c r="N191" s="188"/>
    </row>
    <row r="192" spans="2:14">
      <c r="B192" s="186"/>
      <c r="C192" s="179">
        <v>70</v>
      </c>
      <c r="D192" s="175"/>
      <c r="E192" s="193">
        <v>5</v>
      </c>
      <c r="F192" s="236" t="s">
        <v>565</v>
      </c>
      <c r="G192" s="200"/>
      <c r="H192" s="175"/>
      <c r="I192" s="175"/>
      <c r="J192" s="167"/>
      <c r="K192" s="174" t="s">
        <v>509</v>
      </c>
      <c r="L192" s="167"/>
      <c r="M192" s="167"/>
      <c r="N192" s="188"/>
    </row>
    <row r="193" spans="2:14">
      <c r="B193" s="186"/>
      <c r="C193" s="179"/>
      <c r="D193" s="175"/>
      <c r="E193" s="193"/>
      <c r="F193" s="236"/>
      <c r="G193" s="200"/>
      <c r="H193" s="175"/>
      <c r="I193" s="175"/>
      <c r="J193" s="167"/>
      <c r="K193" s="174"/>
      <c r="L193" s="167"/>
      <c r="M193" s="167"/>
      <c r="N193" s="188"/>
    </row>
    <row r="194" spans="2:14">
      <c r="B194" s="186"/>
      <c r="C194" s="179">
        <v>71</v>
      </c>
      <c r="D194" s="175"/>
      <c r="E194" s="193">
        <v>6</v>
      </c>
      <c r="F194" s="236" t="s">
        <v>566</v>
      </c>
      <c r="G194" s="200"/>
      <c r="H194" s="175"/>
      <c r="I194" s="175"/>
      <c r="J194" s="167"/>
      <c r="K194" s="174" t="s">
        <v>509</v>
      </c>
      <c r="L194" s="167"/>
      <c r="M194" s="167"/>
      <c r="N194" s="188"/>
    </row>
    <row r="195" spans="2:14">
      <c r="B195" s="186"/>
      <c r="C195" s="179"/>
      <c r="D195" s="175"/>
      <c r="E195" s="193"/>
      <c r="F195" s="236"/>
      <c r="G195" s="200"/>
      <c r="H195" s="175"/>
      <c r="I195" s="175"/>
      <c r="J195" s="167"/>
      <c r="K195" s="174"/>
      <c r="L195" s="167"/>
      <c r="M195" s="167"/>
      <c r="N195" s="188"/>
    </row>
    <row r="196" spans="2:14">
      <c r="B196" s="186"/>
      <c r="C196" s="179">
        <v>72</v>
      </c>
      <c r="D196" s="175"/>
      <c r="E196" s="193">
        <v>7</v>
      </c>
      <c r="F196" s="236" t="s">
        <v>567</v>
      </c>
      <c r="G196" s="200"/>
      <c r="H196" s="175"/>
      <c r="I196" s="175"/>
      <c r="J196" s="167"/>
      <c r="K196" s="174" t="s">
        <v>509</v>
      </c>
      <c r="L196" s="167"/>
      <c r="M196" s="167"/>
      <c r="N196" s="188"/>
    </row>
    <row r="197" spans="2:14">
      <c r="B197" s="186"/>
      <c r="C197" s="179"/>
      <c r="D197" s="175"/>
      <c r="E197" s="193"/>
      <c r="F197" s="236"/>
      <c r="G197" s="200"/>
      <c r="H197" s="175"/>
      <c r="I197" s="175"/>
      <c r="J197" s="167"/>
      <c r="K197" s="174"/>
      <c r="L197" s="167"/>
      <c r="M197" s="167"/>
      <c r="N197" s="188"/>
    </row>
    <row r="198" spans="2:14">
      <c r="B198" s="186"/>
      <c r="C198" s="179">
        <v>73</v>
      </c>
      <c r="D198" s="175"/>
      <c r="E198" s="193">
        <v>8</v>
      </c>
      <c r="F198" s="236" t="s">
        <v>568</v>
      </c>
      <c r="G198" s="200"/>
      <c r="H198" s="175"/>
      <c r="I198" s="175"/>
      <c r="J198" s="167"/>
      <c r="K198" s="174" t="s">
        <v>509</v>
      </c>
      <c r="L198" s="167"/>
      <c r="M198" s="167"/>
      <c r="N198" s="188"/>
    </row>
    <row r="199" spans="2:14">
      <c r="B199" s="186"/>
      <c r="C199" s="179"/>
      <c r="D199" s="175"/>
      <c r="E199" s="193"/>
      <c r="F199" s="236"/>
      <c r="G199" s="200"/>
      <c r="H199" s="175"/>
      <c r="I199" s="175"/>
      <c r="J199" s="167"/>
      <c r="K199" s="174"/>
      <c r="L199" s="167"/>
      <c r="M199" s="167"/>
      <c r="N199" s="188"/>
    </row>
    <row r="200" spans="2:14">
      <c r="B200" s="186"/>
      <c r="C200" s="179">
        <v>74</v>
      </c>
      <c r="D200" s="175"/>
      <c r="E200" s="193">
        <v>9</v>
      </c>
      <c r="F200" s="236" t="s">
        <v>569</v>
      </c>
      <c r="G200" s="200"/>
      <c r="H200" s="175"/>
      <c r="I200" s="175"/>
      <c r="J200" s="167"/>
      <c r="K200" s="174" t="s">
        <v>487</v>
      </c>
      <c r="L200" s="167"/>
      <c r="M200" s="167"/>
      <c r="N200" s="188"/>
    </row>
    <row r="201" spans="2:14">
      <c r="B201" s="186"/>
      <c r="C201" s="179"/>
      <c r="D201" s="175"/>
      <c r="E201" s="193"/>
      <c r="F201" s="236"/>
      <c r="G201" s="200"/>
      <c r="H201" s="175"/>
      <c r="I201" s="175"/>
      <c r="J201" s="167"/>
      <c r="K201" s="174"/>
      <c r="L201" s="167"/>
      <c r="M201" s="167"/>
      <c r="N201" s="188"/>
    </row>
    <row r="202" spans="2:14">
      <c r="B202" s="186"/>
      <c r="C202" s="179">
        <v>75</v>
      </c>
      <c r="D202" s="175"/>
      <c r="E202" s="193">
        <v>10</v>
      </c>
      <c r="F202" s="236" t="s">
        <v>92</v>
      </c>
      <c r="G202" s="200"/>
      <c r="H202" s="175"/>
      <c r="I202" s="175"/>
      <c r="J202" s="167"/>
      <c r="K202" s="174" t="s">
        <v>487</v>
      </c>
      <c r="L202" s="180">
        <v>-116107</v>
      </c>
      <c r="M202" s="167"/>
      <c r="N202" s="188"/>
    </row>
    <row r="203" spans="2:14">
      <c r="B203" s="186"/>
      <c r="C203" s="18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88"/>
    </row>
    <row r="204" spans="2:14">
      <c r="B204" s="186"/>
      <c r="C204" s="187"/>
      <c r="D204" s="167"/>
      <c r="E204" s="167"/>
      <c r="F204" s="254" t="s">
        <v>570</v>
      </c>
      <c r="G204" s="168" t="s">
        <v>571</v>
      </c>
      <c r="H204" s="167"/>
      <c r="I204" s="167"/>
      <c r="J204" s="167"/>
      <c r="K204" s="187" t="s">
        <v>487</v>
      </c>
      <c r="L204" s="235"/>
      <c r="M204" s="167"/>
      <c r="N204" s="188"/>
    </row>
    <row r="205" spans="2:14">
      <c r="B205" s="186"/>
      <c r="C205" s="187"/>
      <c r="D205" s="167"/>
      <c r="E205" s="167"/>
      <c r="F205" s="254" t="s">
        <v>570</v>
      </c>
      <c r="G205" s="167" t="s">
        <v>572</v>
      </c>
      <c r="H205" s="167"/>
      <c r="I205" s="167"/>
      <c r="J205" s="167"/>
      <c r="K205" s="187" t="s">
        <v>487</v>
      </c>
      <c r="L205" s="225">
        <v>0</v>
      </c>
      <c r="M205" s="167"/>
      <c r="N205" s="188"/>
    </row>
    <row r="206" spans="2:14">
      <c r="B206" s="186"/>
      <c r="C206" s="187"/>
      <c r="D206" s="167"/>
      <c r="E206" s="167"/>
      <c r="F206" s="254" t="s">
        <v>570</v>
      </c>
      <c r="G206" s="167" t="s">
        <v>573</v>
      </c>
      <c r="H206" s="167"/>
      <c r="I206" s="167"/>
      <c r="J206" s="167"/>
      <c r="K206" s="187" t="s">
        <v>487</v>
      </c>
      <c r="L206" s="225">
        <f>L204</f>
        <v>0</v>
      </c>
      <c r="M206" s="167"/>
      <c r="N206" s="188"/>
    </row>
    <row r="207" spans="2:14">
      <c r="B207" s="186"/>
      <c r="C207" s="187"/>
      <c r="D207" s="167"/>
      <c r="E207" s="167"/>
      <c r="F207" s="254" t="s">
        <v>570</v>
      </c>
      <c r="G207" s="167" t="s">
        <v>574</v>
      </c>
      <c r="H207" s="167"/>
      <c r="I207" s="167"/>
      <c r="J207" s="167"/>
      <c r="K207" s="187" t="s">
        <v>487</v>
      </c>
      <c r="L207" s="225">
        <f>L206*0.1</f>
        <v>0</v>
      </c>
      <c r="M207" s="167"/>
      <c r="N207" s="188"/>
    </row>
    <row r="208" spans="2:14">
      <c r="B208" s="186"/>
      <c r="C208" s="187"/>
      <c r="D208" s="167"/>
      <c r="E208" s="167"/>
      <c r="F208" s="254"/>
      <c r="G208" s="167"/>
      <c r="H208" s="167"/>
      <c r="I208" s="167"/>
      <c r="J208" s="167"/>
      <c r="K208" s="187"/>
      <c r="L208" s="167"/>
      <c r="M208" s="167"/>
      <c r="N208" s="188"/>
    </row>
    <row r="209" spans="2:18" ht="87" customHeight="1">
      <c r="B209" s="186"/>
      <c r="C209" s="187"/>
      <c r="D209" s="167"/>
      <c r="E209" s="167"/>
      <c r="F209" s="254"/>
      <c r="G209" s="167"/>
      <c r="H209" s="167"/>
      <c r="I209" s="167"/>
      <c r="J209" s="167"/>
      <c r="K209" s="187"/>
      <c r="L209" s="167"/>
      <c r="M209" s="167"/>
      <c r="N209" s="188"/>
    </row>
    <row r="210" spans="2:18" ht="44.25" customHeight="1">
      <c r="B210" s="186"/>
      <c r="C210" s="187"/>
      <c r="D210" s="167"/>
      <c r="E210" s="167"/>
      <c r="F210" s="254"/>
      <c r="G210" s="167"/>
      <c r="H210" s="167"/>
      <c r="I210" s="167"/>
      <c r="J210" s="167"/>
      <c r="K210" s="187"/>
      <c r="L210" s="167"/>
      <c r="M210" s="167"/>
      <c r="N210" s="188"/>
    </row>
    <row r="211" spans="2:18">
      <c r="B211" s="186"/>
      <c r="C211" s="187"/>
      <c r="D211" s="167"/>
      <c r="E211" s="167"/>
      <c r="F211" s="254"/>
      <c r="G211" s="167"/>
      <c r="H211" s="167"/>
      <c r="I211" s="167"/>
      <c r="J211" s="167"/>
      <c r="K211" s="187"/>
      <c r="L211" s="167"/>
      <c r="M211" s="167"/>
      <c r="N211" s="188"/>
    </row>
    <row r="212" spans="2:18">
      <c r="B212" s="186"/>
      <c r="C212" s="187"/>
      <c r="D212" s="167"/>
      <c r="E212" s="167"/>
      <c r="F212" s="254"/>
      <c r="G212" s="167"/>
      <c r="H212" s="167"/>
      <c r="I212" s="167"/>
      <c r="J212" s="167"/>
      <c r="K212" s="187"/>
      <c r="L212" s="167"/>
      <c r="M212" s="167"/>
      <c r="N212" s="188"/>
    </row>
    <row r="213" spans="2:18" ht="15.75">
      <c r="B213" s="186"/>
      <c r="C213" s="187"/>
      <c r="D213" s="255" t="s">
        <v>575</v>
      </c>
      <c r="E213" s="167"/>
      <c r="F213" s="173" t="s">
        <v>576</v>
      </c>
      <c r="G213" s="256"/>
      <c r="H213" s="230"/>
      <c r="I213" s="230"/>
      <c r="J213" s="167"/>
      <c r="K213" s="251"/>
      <c r="L213" s="173"/>
      <c r="M213" s="257"/>
      <c r="N213" s="188"/>
    </row>
    <row r="214" spans="2:18" ht="15.75">
      <c r="B214" s="186"/>
      <c r="C214" s="187"/>
      <c r="D214" s="167"/>
      <c r="E214" s="167"/>
      <c r="F214" s="173"/>
      <c r="G214" s="256"/>
      <c r="H214" s="230"/>
      <c r="I214" s="230"/>
      <c r="J214" s="167"/>
      <c r="K214" s="251"/>
      <c r="L214" s="173"/>
      <c r="M214" s="257"/>
      <c r="N214" s="188"/>
    </row>
    <row r="215" spans="2:18" ht="15.75">
      <c r="B215" s="186"/>
      <c r="C215" s="251" t="s">
        <v>4</v>
      </c>
      <c r="D215" s="167"/>
      <c r="E215" s="167"/>
      <c r="F215" s="173" t="s">
        <v>577</v>
      </c>
      <c r="G215" s="256"/>
      <c r="H215" s="230"/>
      <c r="I215" s="230"/>
      <c r="J215" s="167"/>
      <c r="K215" s="251" t="s">
        <v>578</v>
      </c>
      <c r="L215" s="173"/>
      <c r="M215" s="257">
        <f>SUM(L216:L222)</f>
        <v>9479332</v>
      </c>
      <c r="N215" s="188"/>
    </row>
    <row r="216" spans="2:18" ht="15">
      <c r="B216" s="186"/>
      <c r="C216" s="187" t="s">
        <v>246</v>
      </c>
      <c r="D216" s="167"/>
      <c r="E216" s="167"/>
      <c r="F216" s="174" t="s">
        <v>579</v>
      </c>
      <c r="G216" s="230"/>
      <c r="H216" s="230"/>
      <c r="I216" s="230"/>
      <c r="J216" s="174"/>
      <c r="K216" s="179" t="s">
        <v>578</v>
      </c>
      <c r="L216" s="174">
        <f>PASH!F9</f>
        <v>9479332</v>
      </c>
      <c r="M216" s="257"/>
      <c r="N216" s="188"/>
    </row>
    <row r="217" spans="2:18" ht="15">
      <c r="B217" s="186"/>
      <c r="C217" s="187"/>
      <c r="D217" s="167"/>
      <c r="E217" s="167"/>
      <c r="F217" s="174" t="s">
        <v>580</v>
      </c>
      <c r="G217" s="230"/>
      <c r="H217" s="230"/>
      <c r="I217" s="230"/>
      <c r="J217" s="174"/>
      <c r="K217" s="179"/>
      <c r="L217" s="174"/>
      <c r="M217" s="257"/>
      <c r="N217" s="188"/>
    </row>
    <row r="218" spans="2:18" ht="15">
      <c r="B218" s="186"/>
      <c r="C218" s="187"/>
      <c r="D218" s="167"/>
      <c r="E218" s="167"/>
      <c r="F218" s="174" t="s">
        <v>581</v>
      </c>
      <c r="G218" s="230"/>
      <c r="H218" s="230"/>
      <c r="I218" s="230"/>
      <c r="J218" s="174"/>
      <c r="K218" s="179"/>
      <c r="L218" s="174"/>
      <c r="M218" s="257"/>
      <c r="N218" s="188"/>
    </row>
    <row r="219" spans="2:18" ht="15">
      <c r="B219" s="186"/>
      <c r="C219" s="187"/>
      <c r="D219" s="167"/>
      <c r="E219" s="167"/>
      <c r="F219" s="174" t="s">
        <v>582</v>
      </c>
      <c r="G219" s="230"/>
      <c r="H219" s="230"/>
      <c r="I219" s="230"/>
      <c r="J219" s="174"/>
      <c r="K219" s="179"/>
      <c r="L219" s="174"/>
      <c r="M219" s="257"/>
      <c r="N219" s="188"/>
    </row>
    <row r="220" spans="2:18" ht="15">
      <c r="B220" s="186"/>
      <c r="C220" s="187"/>
      <c r="D220" s="167"/>
      <c r="E220" s="167"/>
      <c r="F220" s="174" t="s">
        <v>583</v>
      </c>
      <c r="G220" s="230"/>
      <c r="H220" s="230"/>
      <c r="I220" s="230"/>
      <c r="J220" s="174"/>
      <c r="K220" s="179"/>
      <c r="L220" s="174"/>
      <c r="M220" s="257"/>
      <c r="N220" s="188"/>
    </row>
    <row r="221" spans="2:18" ht="15">
      <c r="B221" s="186"/>
      <c r="C221" s="187" t="s">
        <v>247</v>
      </c>
      <c r="D221" s="167"/>
      <c r="E221" s="167"/>
      <c r="F221" s="174" t="s">
        <v>584</v>
      </c>
      <c r="G221" s="230"/>
      <c r="H221" s="230"/>
      <c r="I221" s="230"/>
      <c r="J221" s="174"/>
      <c r="K221" s="179" t="s">
        <v>578</v>
      </c>
      <c r="L221" s="174"/>
      <c r="M221" s="257"/>
      <c r="N221" s="188"/>
      <c r="R221" s="88"/>
    </row>
    <row r="222" spans="2:18" ht="15">
      <c r="B222" s="186"/>
      <c r="C222" s="187" t="s">
        <v>575</v>
      </c>
      <c r="D222" s="167"/>
      <c r="E222" s="167"/>
      <c r="F222" s="174" t="s">
        <v>585</v>
      </c>
      <c r="G222" s="230"/>
      <c r="H222" s="230"/>
      <c r="I222" s="230"/>
      <c r="J222" s="174"/>
      <c r="K222" s="179" t="s">
        <v>578</v>
      </c>
      <c r="L222" s="174"/>
      <c r="M222" s="257"/>
      <c r="N222" s="188"/>
    </row>
    <row r="223" spans="2:18" ht="15">
      <c r="B223" s="186"/>
      <c r="C223" s="187"/>
      <c r="D223" s="167"/>
      <c r="E223" s="167"/>
      <c r="F223" s="174"/>
      <c r="G223" s="230"/>
      <c r="H223" s="230"/>
      <c r="I223" s="230"/>
      <c r="J223" s="174"/>
      <c r="K223" s="179"/>
      <c r="L223" s="174"/>
      <c r="M223" s="257"/>
      <c r="N223" s="188"/>
    </row>
    <row r="224" spans="2:18" ht="15">
      <c r="B224" s="186"/>
      <c r="C224" s="187"/>
      <c r="D224" s="167"/>
      <c r="E224" s="167"/>
      <c r="F224" s="174"/>
      <c r="G224" s="230"/>
      <c r="H224" s="230"/>
      <c r="I224" s="230"/>
      <c r="J224" s="174"/>
      <c r="K224" s="179"/>
      <c r="L224" s="174"/>
      <c r="M224" s="257"/>
      <c r="N224" s="188"/>
    </row>
    <row r="225" spans="2:18" ht="15.75">
      <c r="B225" s="186"/>
      <c r="C225" s="251" t="s">
        <v>37</v>
      </c>
      <c r="D225" s="173"/>
      <c r="E225" s="173"/>
      <c r="F225" s="173" t="s">
        <v>586</v>
      </c>
      <c r="G225" s="256"/>
      <c r="H225" s="256"/>
      <c r="I225" s="256"/>
      <c r="J225" s="173"/>
      <c r="K225" s="251" t="s">
        <v>578</v>
      </c>
      <c r="L225" s="174"/>
      <c r="M225" s="257">
        <f>SUM(L226:L240)</f>
        <v>9595349</v>
      </c>
      <c r="N225" s="188"/>
      <c r="R225" s="181"/>
    </row>
    <row r="226" spans="2:18" ht="15">
      <c r="B226" s="186"/>
      <c r="C226" s="187" t="s">
        <v>246</v>
      </c>
      <c r="D226" s="167"/>
      <c r="E226" s="167"/>
      <c r="F226" s="174" t="s">
        <v>587</v>
      </c>
      <c r="G226" s="230"/>
      <c r="H226" s="230"/>
      <c r="I226" s="230"/>
      <c r="J226" s="174"/>
      <c r="K226" s="179" t="s">
        <v>578</v>
      </c>
      <c r="L226" s="174">
        <f>PASH!F13</f>
        <v>437625</v>
      </c>
      <c r="M226" s="257"/>
      <c r="N226" s="188"/>
    </row>
    <row r="227" spans="2:18">
      <c r="B227" s="186"/>
      <c r="C227" s="187" t="s">
        <v>247</v>
      </c>
      <c r="D227" s="167"/>
      <c r="E227" s="167"/>
      <c r="F227" s="401" t="s">
        <v>111</v>
      </c>
      <c r="G227" s="402"/>
      <c r="H227" s="402"/>
      <c r="I227" s="402"/>
      <c r="J227" s="174"/>
      <c r="K227" s="179" t="s">
        <v>578</v>
      </c>
      <c r="L227" s="258">
        <v>9154124</v>
      </c>
      <c r="M227" s="257"/>
      <c r="N227" s="188"/>
    </row>
    <row r="228" spans="2:18" ht="15">
      <c r="B228" s="186"/>
      <c r="C228" s="187" t="s">
        <v>248</v>
      </c>
      <c r="D228" s="167"/>
      <c r="E228" s="167"/>
      <c r="F228" s="174" t="s">
        <v>588</v>
      </c>
      <c r="G228" s="230"/>
      <c r="H228" s="230"/>
      <c r="I228" s="230"/>
      <c r="J228" s="174"/>
      <c r="K228" s="179" t="s">
        <v>578</v>
      </c>
      <c r="L228" s="174">
        <f>PASH!F15</f>
        <v>3600</v>
      </c>
      <c r="M228" s="257"/>
      <c r="N228" s="188"/>
    </row>
    <row r="229" spans="2:18" ht="15">
      <c r="B229" s="186"/>
      <c r="C229" s="187"/>
      <c r="D229" s="167"/>
      <c r="E229" s="167"/>
      <c r="F229" s="174" t="s">
        <v>589</v>
      </c>
      <c r="G229" s="230"/>
      <c r="H229" s="179"/>
      <c r="I229" s="179" t="s">
        <v>578</v>
      </c>
      <c r="J229" s="174"/>
      <c r="K229" s="179"/>
      <c r="L229" s="174"/>
      <c r="M229" s="257"/>
      <c r="N229" s="188"/>
    </row>
    <row r="230" spans="2:18" ht="15">
      <c r="B230" s="186"/>
      <c r="C230" s="187"/>
      <c r="D230" s="167"/>
      <c r="E230" s="167"/>
      <c r="F230" s="174" t="s">
        <v>590</v>
      </c>
      <c r="G230" s="230"/>
      <c r="H230" s="179"/>
      <c r="I230" s="179" t="s">
        <v>578</v>
      </c>
      <c r="J230" s="174">
        <v>3600</v>
      </c>
      <c r="K230" s="179"/>
      <c r="L230" s="174"/>
      <c r="M230" s="257"/>
      <c r="N230" s="188"/>
    </row>
    <row r="231" spans="2:18" ht="15">
      <c r="B231" s="186"/>
      <c r="C231" s="187"/>
      <c r="D231" s="167"/>
      <c r="E231" s="167"/>
      <c r="F231" s="174" t="s">
        <v>591</v>
      </c>
      <c r="G231" s="230"/>
      <c r="H231" s="179"/>
      <c r="I231" s="179" t="s">
        <v>578</v>
      </c>
      <c r="J231" s="174"/>
      <c r="K231" s="179"/>
      <c r="L231" s="174"/>
      <c r="M231" s="257"/>
      <c r="N231" s="188"/>
    </row>
    <row r="232" spans="2:18" ht="15">
      <c r="B232" s="186"/>
      <c r="C232" s="187"/>
      <c r="D232" s="167"/>
      <c r="E232" s="167"/>
      <c r="F232" s="174" t="s">
        <v>592</v>
      </c>
      <c r="G232" s="230"/>
      <c r="H232" s="179"/>
      <c r="I232" s="179" t="s">
        <v>578</v>
      </c>
      <c r="J232" s="174"/>
      <c r="K232" s="179"/>
      <c r="L232" s="174"/>
      <c r="M232" s="257"/>
      <c r="N232" s="188"/>
    </row>
    <row r="233" spans="2:18" ht="15">
      <c r="B233" s="186"/>
      <c r="C233" s="187"/>
      <c r="D233" s="167"/>
      <c r="E233" s="167"/>
      <c r="F233" s="174" t="s">
        <v>593</v>
      </c>
      <c r="G233" s="230"/>
      <c r="H233" s="179"/>
      <c r="I233" s="179" t="s">
        <v>578</v>
      </c>
      <c r="J233" s="174"/>
      <c r="K233" s="179"/>
      <c r="L233" s="174"/>
      <c r="M233" s="257"/>
      <c r="N233" s="188"/>
    </row>
    <row r="234" spans="2:18" ht="15">
      <c r="B234" s="186"/>
      <c r="C234" s="187"/>
      <c r="D234" s="167"/>
      <c r="E234" s="167"/>
      <c r="F234" s="174" t="s">
        <v>594</v>
      </c>
      <c r="G234" s="230"/>
      <c r="H234" s="179"/>
      <c r="I234" s="179" t="s">
        <v>578</v>
      </c>
      <c r="J234" s="174"/>
      <c r="K234" s="179"/>
      <c r="L234" s="174"/>
      <c r="M234" s="257"/>
      <c r="N234" s="188"/>
    </row>
    <row r="235" spans="2:18" ht="15">
      <c r="B235" s="186"/>
      <c r="C235" s="187"/>
      <c r="D235" s="167"/>
      <c r="E235" s="167"/>
      <c r="F235" s="174" t="s">
        <v>595</v>
      </c>
      <c r="G235" s="230"/>
      <c r="H235" s="179"/>
      <c r="I235" s="179" t="s">
        <v>578</v>
      </c>
      <c r="J235" s="174"/>
      <c r="K235" s="179"/>
      <c r="L235" s="174"/>
      <c r="M235" s="257"/>
      <c r="N235" s="188"/>
    </row>
    <row r="236" spans="2:18" ht="15">
      <c r="B236" s="186"/>
      <c r="C236" s="187"/>
      <c r="D236" s="167"/>
      <c r="E236" s="167"/>
      <c r="F236" s="174" t="s">
        <v>596</v>
      </c>
      <c r="G236" s="230"/>
      <c r="H236" s="179"/>
      <c r="I236" s="179" t="s">
        <v>578</v>
      </c>
      <c r="J236" s="174"/>
      <c r="K236" s="179"/>
      <c r="L236" s="174"/>
      <c r="M236" s="257"/>
      <c r="N236" s="188"/>
    </row>
    <row r="237" spans="2:18" ht="15">
      <c r="B237" s="186"/>
      <c r="C237" s="187"/>
      <c r="D237" s="167"/>
      <c r="E237" s="167"/>
      <c r="F237" s="174" t="s">
        <v>597</v>
      </c>
      <c r="G237" s="230"/>
      <c r="H237" s="179"/>
      <c r="I237" s="179" t="s">
        <v>578</v>
      </c>
      <c r="J237" s="174"/>
      <c r="K237" s="179"/>
      <c r="L237" s="174"/>
      <c r="M237" s="257"/>
      <c r="N237" s="188"/>
    </row>
    <row r="238" spans="2:18" ht="15">
      <c r="B238" s="186"/>
      <c r="C238" s="187"/>
      <c r="D238" s="167"/>
      <c r="E238" s="167"/>
      <c r="F238" s="174" t="s">
        <v>598</v>
      </c>
      <c r="G238" s="230"/>
      <c r="H238" s="179"/>
      <c r="I238" s="179" t="s">
        <v>578</v>
      </c>
      <c r="J238" s="174"/>
      <c r="K238" s="179"/>
      <c r="L238" s="174"/>
      <c r="M238" s="257"/>
      <c r="N238" s="188"/>
    </row>
    <row r="239" spans="2:18" ht="15">
      <c r="B239" s="186"/>
      <c r="C239" s="187" t="s">
        <v>437</v>
      </c>
      <c r="D239" s="167"/>
      <c r="E239" s="167"/>
      <c r="F239" s="174" t="s">
        <v>599</v>
      </c>
      <c r="G239" s="230"/>
      <c r="H239" s="230"/>
      <c r="I239" s="230"/>
      <c r="J239" s="174"/>
      <c r="K239" s="179" t="s">
        <v>578</v>
      </c>
      <c r="L239" s="174"/>
      <c r="M239" s="257"/>
      <c r="N239" s="188"/>
    </row>
    <row r="240" spans="2:18" ht="15">
      <c r="B240" s="186"/>
      <c r="C240" s="187" t="s">
        <v>439</v>
      </c>
      <c r="D240" s="167"/>
      <c r="E240" s="167"/>
      <c r="F240" s="174" t="s">
        <v>600</v>
      </c>
      <c r="G240" s="230"/>
      <c r="H240" s="230"/>
      <c r="I240" s="230"/>
      <c r="J240" s="174"/>
      <c r="K240" s="179" t="s">
        <v>578</v>
      </c>
      <c r="L240" s="174"/>
      <c r="M240" s="257"/>
      <c r="N240" s="188"/>
    </row>
    <row r="241" spans="2:14" ht="15">
      <c r="B241" s="186"/>
      <c r="C241" s="187"/>
      <c r="D241" s="167"/>
      <c r="E241" s="167"/>
      <c r="F241" s="174"/>
      <c r="G241" s="230"/>
      <c r="H241" s="230"/>
      <c r="I241" s="230"/>
      <c r="J241" s="174"/>
      <c r="K241" s="179"/>
      <c r="L241" s="174"/>
      <c r="M241" s="257"/>
      <c r="N241" s="188"/>
    </row>
    <row r="242" spans="2:14" ht="15">
      <c r="B242" s="186"/>
      <c r="C242" s="187"/>
      <c r="D242" s="167"/>
      <c r="E242" s="167"/>
      <c r="F242" s="174"/>
      <c r="G242" s="230"/>
      <c r="H242" s="230"/>
      <c r="I242" s="230"/>
      <c r="J242" s="174"/>
      <c r="K242" s="179"/>
      <c r="L242" s="174"/>
      <c r="M242" s="257"/>
      <c r="N242" s="188"/>
    </row>
    <row r="243" spans="2:14" ht="15.75">
      <c r="B243" s="186"/>
      <c r="C243" s="251" t="s">
        <v>78</v>
      </c>
      <c r="D243" s="173"/>
      <c r="E243" s="173"/>
      <c r="F243" s="173" t="s">
        <v>601</v>
      </c>
      <c r="G243" s="256"/>
      <c r="H243" s="256"/>
      <c r="I243" s="256"/>
      <c r="J243" s="173"/>
      <c r="K243" s="251"/>
      <c r="L243" s="173"/>
      <c r="M243" s="259">
        <v>-116107</v>
      </c>
      <c r="N243" s="188"/>
    </row>
    <row r="244" spans="2:14">
      <c r="B244" s="186"/>
      <c r="C244" s="187"/>
      <c r="D244" s="167"/>
      <c r="E244" s="167"/>
      <c r="F244" s="167"/>
      <c r="G244" s="167"/>
      <c r="H244" s="167"/>
      <c r="I244" s="167"/>
      <c r="J244" s="167"/>
      <c r="K244" s="167"/>
      <c r="L244" s="167"/>
      <c r="M244" s="167"/>
      <c r="N244" s="188"/>
    </row>
    <row r="245" spans="2:14">
      <c r="B245" s="186"/>
      <c r="C245" s="187"/>
      <c r="D245" s="167"/>
      <c r="E245" s="167"/>
      <c r="F245" s="167"/>
      <c r="G245" s="167"/>
      <c r="H245" s="167"/>
      <c r="I245" s="167"/>
      <c r="J245" s="167"/>
      <c r="K245" s="167"/>
      <c r="L245" s="167"/>
      <c r="M245" s="167"/>
      <c r="N245" s="188"/>
    </row>
    <row r="246" spans="2:14" ht="15.75">
      <c r="B246" s="186"/>
      <c r="C246" s="187"/>
      <c r="D246" s="407" t="s">
        <v>575</v>
      </c>
      <c r="E246" s="407"/>
      <c r="F246" s="260" t="s">
        <v>602</v>
      </c>
      <c r="G246" s="167"/>
      <c r="H246" s="167"/>
      <c r="I246" s="167"/>
      <c r="J246" s="167"/>
      <c r="K246" s="167"/>
      <c r="L246" s="167"/>
      <c r="M246" s="167"/>
      <c r="N246" s="188"/>
    </row>
    <row r="247" spans="2:14">
      <c r="B247" s="186"/>
      <c r="C247" s="187"/>
      <c r="D247" s="167"/>
      <c r="E247" s="167"/>
      <c r="F247" s="167"/>
      <c r="G247" s="167"/>
      <c r="H247" s="167"/>
      <c r="I247" s="167"/>
      <c r="J247" s="167"/>
      <c r="K247" s="167"/>
      <c r="L247" s="167"/>
      <c r="M247" s="167"/>
      <c r="N247" s="188"/>
    </row>
    <row r="248" spans="2:14">
      <c r="B248" s="186"/>
      <c r="C248" s="187"/>
      <c r="D248" s="167"/>
      <c r="E248" s="175"/>
      <c r="F248" s="175" t="s">
        <v>603</v>
      </c>
      <c r="G248" s="167"/>
      <c r="H248" s="167"/>
      <c r="I248" s="167"/>
      <c r="J248" s="167"/>
      <c r="K248" s="167"/>
      <c r="L248" s="167"/>
      <c r="M248" s="167"/>
      <c r="N248" s="188"/>
    </row>
    <row r="249" spans="2:14">
      <c r="B249" s="186"/>
      <c r="C249" s="187"/>
      <c r="D249" s="167"/>
      <c r="E249" s="175" t="s">
        <v>604</v>
      </c>
      <c r="F249" s="175"/>
      <c r="G249" s="167"/>
      <c r="H249" s="167"/>
      <c r="I249" s="167"/>
      <c r="J249" s="167"/>
      <c r="K249" s="167"/>
      <c r="L249" s="167"/>
      <c r="M249" s="167"/>
      <c r="N249" s="188"/>
    </row>
    <row r="250" spans="2:14">
      <c r="B250" s="186"/>
      <c r="C250" s="187"/>
      <c r="D250" s="167"/>
      <c r="E250" s="175"/>
      <c r="F250" s="175" t="s">
        <v>605</v>
      </c>
      <c r="G250" s="167"/>
      <c r="H250" s="167"/>
      <c r="I250" s="167"/>
      <c r="J250" s="167"/>
      <c r="K250" s="167"/>
      <c r="L250" s="167"/>
      <c r="M250" s="167"/>
      <c r="N250" s="188"/>
    </row>
    <row r="251" spans="2:14">
      <c r="B251" s="186"/>
      <c r="C251" s="187"/>
      <c r="D251" s="167"/>
      <c r="E251" s="175" t="s">
        <v>606</v>
      </c>
      <c r="F251" s="175"/>
      <c r="G251" s="167"/>
      <c r="H251" s="167"/>
      <c r="I251" s="167"/>
      <c r="J251" s="167"/>
      <c r="K251" s="167"/>
      <c r="L251" s="167"/>
      <c r="M251" s="167"/>
      <c r="N251" s="188"/>
    </row>
    <row r="252" spans="2:14">
      <c r="B252" s="186"/>
      <c r="C252" s="187"/>
      <c r="D252" s="167"/>
      <c r="E252" s="167"/>
      <c r="F252" s="167"/>
      <c r="G252" s="167"/>
      <c r="H252" s="167"/>
      <c r="I252" s="167"/>
      <c r="J252" s="167"/>
      <c r="K252" s="167"/>
      <c r="L252" s="167"/>
      <c r="M252" s="167"/>
      <c r="N252" s="188"/>
    </row>
    <row r="253" spans="2:14">
      <c r="B253" s="186"/>
      <c r="C253" s="187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88"/>
    </row>
    <row r="254" spans="2:14">
      <c r="B254" s="186"/>
      <c r="C254" s="187"/>
      <c r="D254" s="167"/>
      <c r="E254" s="167"/>
      <c r="F254" s="167"/>
      <c r="G254" s="167"/>
      <c r="H254" s="167"/>
      <c r="I254" s="167"/>
      <c r="J254" s="167"/>
      <c r="K254" s="167"/>
      <c r="L254" s="167"/>
      <c r="M254" s="167"/>
      <c r="N254" s="188"/>
    </row>
    <row r="255" spans="2:14" ht="15">
      <c r="B255" s="186"/>
      <c r="C255" s="187"/>
      <c r="D255" s="167"/>
      <c r="E255" s="167"/>
      <c r="F255" s="167"/>
      <c r="G255" s="167"/>
      <c r="H255" s="167"/>
      <c r="I255" s="408" t="s">
        <v>607</v>
      </c>
      <c r="J255" s="408"/>
      <c r="K255" s="408"/>
      <c r="L255" s="408"/>
      <c r="M255" s="408"/>
      <c r="N255" s="188"/>
    </row>
    <row r="256" spans="2:14" ht="15">
      <c r="B256" s="235"/>
      <c r="C256" s="237"/>
      <c r="D256" s="235"/>
      <c r="E256" s="235"/>
      <c r="F256" s="235"/>
      <c r="G256" s="235"/>
      <c r="H256" s="235"/>
      <c r="I256" s="400" t="s">
        <v>608</v>
      </c>
      <c r="J256" s="400"/>
      <c r="K256" s="400"/>
      <c r="L256" s="400"/>
      <c r="M256" s="400"/>
      <c r="N256" s="235"/>
    </row>
    <row r="257" spans="2:14">
      <c r="B257" s="235"/>
      <c r="C257" s="237"/>
      <c r="D257" s="235"/>
      <c r="E257" s="235"/>
      <c r="F257" s="235"/>
      <c r="G257" s="235"/>
      <c r="H257" s="235"/>
      <c r="I257" s="235"/>
      <c r="J257" s="235"/>
      <c r="K257" s="235"/>
      <c r="L257" s="235"/>
      <c r="M257" s="235"/>
      <c r="N257" s="235"/>
    </row>
    <row r="258" spans="2:14">
      <c r="B258" s="235"/>
      <c r="C258" s="237"/>
      <c r="D258" s="235"/>
      <c r="E258" s="235"/>
      <c r="F258" s="235"/>
      <c r="G258" s="235"/>
      <c r="H258" s="235"/>
      <c r="I258" s="235"/>
      <c r="J258" s="235"/>
      <c r="K258" s="235"/>
      <c r="L258" s="235"/>
      <c r="M258" s="235"/>
      <c r="N258" s="235"/>
    </row>
    <row r="259" spans="2:14">
      <c r="B259" s="235"/>
      <c r="C259" s="237"/>
      <c r="D259" s="235"/>
      <c r="E259" s="235"/>
      <c r="F259" s="235"/>
      <c r="G259" s="235"/>
      <c r="H259" s="235"/>
      <c r="I259" s="235"/>
      <c r="J259" s="235"/>
      <c r="K259" s="235"/>
      <c r="L259" s="235"/>
      <c r="M259" s="235"/>
      <c r="N259" s="235"/>
    </row>
    <row r="260" spans="2:14">
      <c r="B260" s="235"/>
      <c r="C260" s="237"/>
      <c r="D260" s="235"/>
      <c r="E260" s="235"/>
      <c r="F260" s="235"/>
      <c r="G260" s="235"/>
      <c r="H260" s="235"/>
      <c r="I260" s="235"/>
      <c r="J260" s="235"/>
      <c r="K260" s="235"/>
      <c r="L260" s="235"/>
      <c r="M260" s="235"/>
      <c r="N260" s="235"/>
    </row>
    <row r="261" spans="2:14">
      <c r="B261" s="235"/>
      <c r="C261" s="237"/>
      <c r="D261" s="235"/>
      <c r="E261" s="235"/>
      <c r="F261" s="235"/>
      <c r="G261" s="235"/>
      <c r="H261" s="235"/>
      <c r="I261" s="235"/>
      <c r="J261" s="235"/>
      <c r="K261" s="235"/>
      <c r="L261" s="235"/>
      <c r="M261" s="235"/>
      <c r="N261" s="235"/>
    </row>
    <row r="262" spans="2:14">
      <c r="B262" s="235"/>
      <c r="C262" s="237"/>
      <c r="D262" s="235"/>
      <c r="E262" s="235"/>
      <c r="F262" s="235"/>
      <c r="G262" s="235"/>
      <c r="H262" s="235"/>
      <c r="I262" s="235"/>
      <c r="J262" s="235"/>
      <c r="K262" s="235"/>
      <c r="L262" s="235"/>
      <c r="M262" s="235"/>
      <c r="N262" s="235"/>
    </row>
    <row r="263" spans="2:14">
      <c r="B263" s="235"/>
      <c r="C263" s="237"/>
      <c r="D263" s="235"/>
      <c r="E263" s="235"/>
      <c r="F263" s="235"/>
      <c r="G263" s="235"/>
      <c r="H263" s="235"/>
      <c r="I263" s="235"/>
      <c r="J263" s="235"/>
      <c r="K263" s="235"/>
      <c r="L263" s="235"/>
      <c r="M263" s="235"/>
      <c r="N263" s="235"/>
    </row>
    <row r="264" spans="2:14">
      <c r="B264" s="235"/>
      <c r="C264" s="237"/>
      <c r="D264" s="235"/>
      <c r="E264" s="235"/>
      <c r="F264" s="235"/>
      <c r="G264" s="235"/>
      <c r="H264" s="235"/>
      <c r="I264" s="235"/>
      <c r="J264" s="235"/>
      <c r="K264" s="235"/>
      <c r="L264" s="235"/>
      <c r="M264" s="235"/>
      <c r="N264" s="235"/>
    </row>
    <row r="265" spans="2:14">
      <c r="B265" s="235"/>
      <c r="C265" s="237"/>
      <c r="D265" s="235"/>
      <c r="E265" s="235"/>
      <c r="F265" s="235"/>
      <c r="G265" s="235"/>
      <c r="H265" s="235"/>
      <c r="I265" s="235"/>
      <c r="J265" s="235"/>
      <c r="K265" s="235"/>
      <c r="L265" s="235"/>
      <c r="M265" s="235"/>
      <c r="N265" s="235"/>
    </row>
    <row r="266" spans="2:14">
      <c r="B266" s="235"/>
      <c r="C266" s="237"/>
      <c r="D266" s="235"/>
      <c r="E266" s="235"/>
      <c r="F266" s="235"/>
      <c r="G266" s="235"/>
      <c r="H266" s="235"/>
      <c r="I266" s="235"/>
      <c r="J266" s="235"/>
      <c r="K266" s="235"/>
      <c r="L266" s="235"/>
      <c r="M266" s="235"/>
      <c r="N266" s="235"/>
    </row>
    <row r="267" spans="2:14">
      <c r="B267" s="235"/>
      <c r="C267" s="237"/>
      <c r="D267" s="235"/>
      <c r="E267" s="235"/>
      <c r="F267" s="235"/>
      <c r="G267" s="235"/>
      <c r="H267" s="235"/>
      <c r="I267" s="235"/>
      <c r="J267" s="235"/>
      <c r="K267" s="235"/>
      <c r="L267" s="235"/>
      <c r="M267" s="235"/>
      <c r="N267" s="235"/>
    </row>
    <row r="268" spans="2:14">
      <c r="B268" s="235"/>
      <c r="C268" s="237"/>
      <c r="D268" s="235"/>
      <c r="E268" s="235"/>
      <c r="F268" s="235"/>
      <c r="G268" s="235"/>
      <c r="H268" s="235"/>
      <c r="I268" s="235"/>
      <c r="J268" s="235"/>
      <c r="K268" s="235"/>
      <c r="L268" s="235"/>
      <c r="M268" s="235"/>
      <c r="N268" s="235"/>
    </row>
    <row r="269" spans="2:14">
      <c r="B269" s="235"/>
      <c r="C269" s="237"/>
      <c r="D269" s="235"/>
      <c r="E269" s="235"/>
      <c r="F269" s="235"/>
      <c r="G269" s="235"/>
      <c r="H269" s="235"/>
      <c r="I269" s="235"/>
      <c r="J269" s="235"/>
      <c r="K269" s="235"/>
      <c r="L269" s="235"/>
      <c r="M269" s="235"/>
      <c r="N269" s="235"/>
    </row>
    <row r="270" spans="2:14">
      <c r="B270" s="235"/>
      <c r="C270" s="237"/>
      <c r="D270" s="235"/>
      <c r="E270" s="235"/>
      <c r="F270" s="235"/>
      <c r="G270" s="235"/>
      <c r="H270" s="235"/>
      <c r="I270" s="235"/>
      <c r="J270" s="235"/>
      <c r="K270" s="235"/>
      <c r="L270" s="235"/>
      <c r="M270" s="235"/>
      <c r="N270" s="235"/>
    </row>
    <row r="271" spans="2:14">
      <c r="B271" s="235"/>
      <c r="C271" s="237"/>
      <c r="D271" s="235"/>
      <c r="E271" s="235"/>
      <c r="F271" s="235"/>
      <c r="G271" s="235"/>
      <c r="H271" s="235"/>
      <c r="I271" s="235"/>
      <c r="J271" s="235"/>
      <c r="K271" s="235"/>
      <c r="L271" s="235"/>
      <c r="M271" s="235"/>
      <c r="N271" s="235"/>
    </row>
    <row r="272" spans="2:14">
      <c r="B272" s="235"/>
      <c r="C272" s="237"/>
      <c r="D272" s="235"/>
      <c r="E272" s="235"/>
      <c r="F272" s="235"/>
      <c r="G272" s="235"/>
      <c r="H272" s="235"/>
      <c r="I272" s="235"/>
      <c r="J272" s="235"/>
      <c r="K272" s="235"/>
      <c r="L272" s="235"/>
      <c r="M272" s="235"/>
      <c r="N272" s="235"/>
    </row>
    <row r="273" spans="2:14">
      <c r="B273" s="235"/>
      <c r="C273" s="237"/>
      <c r="D273" s="235"/>
      <c r="E273" s="235"/>
      <c r="F273" s="235"/>
      <c r="G273" s="235"/>
      <c r="H273" s="235"/>
      <c r="I273" s="235"/>
      <c r="J273" s="235"/>
      <c r="K273" s="235"/>
      <c r="L273" s="235"/>
      <c r="M273" s="235"/>
      <c r="N273" s="235"/>
    </row>
    <row r="274" spans="2:14">
      <c r="B274" s="235"/>
      <c r="C274" s="237"/>
      <c r="D274" s="235"/>
      <c r="E274" s="235"/>
      <c r="F274" s="235"/>
      <c r="G274" s="235"/>
      <c r="H274" s="235"/>
      <c r="I274" s="235"/>
      <c r="J274" s="235"/>
      <c r="K274" s="235"/>
      <c r="L274" s="235"/>
      <c r="M274" s="235"/>
      <c r="N274" s="235"/>
    </row>
    <row r="275" spans="2:14">
      <c r="B275" s="235"/>
      <c r="C275" s="237"/>
      <c r="D275" s="235"/>
      <c r="E275" s="235"/>
      <c r="F275" s="235"/>
      <c r="G275" s="235"/>
      <c r="H275" s="235"/>
      <c r="I275" s="235"/>
      <c r="J275" s="235"/>
      <c r="K275" s="235"/>
      <c r="L275" s="235"/>
      <c r="M275" s="235"/>
      <c r="N275" s="235"/>
    </row>
    <row r="276" spans="2:14">
      <c r="B276" s="235"/>
      <c r="C276" s="237"/>
      <c r="D276" s="235"/>
      <c r="E276" s="235"/>
      <c r="F276" s="235"/>
      <c r="G276" s="235"/>
      <c r="H276" s="235"/>
      <c r="I276" s="235"/>
      <c r="J276" s="235"/>
      <c r="K276" s="235"/>
      <c r="L276" s="235"/>
      <c r="M276" s="235"/>
      <c r="N276" s="235"/>
    </row>
    <row r="277" spans="2:14">
      <c r="B277" s="235"/>
      <c r="C277" s="237"/>
      <c r="D277" s="235"/>
      <c r="E277" s="235"/>
      <c r="F277" s="235"/>
      <c r="G277" s="235"/>
      <c r="H277" s="235"/>
      <c r="I277" s="235"/>
      <c r="J277" s="235"/>
      <c r="K277" s="235"/>
      <c r="L277" s="235"/>
      <c r="M277" s="235"/>
      <c r="N277" s="235"/>
    </row>
    <row r="278" spans="2:14">
      <c r="B278" s="235"/>
      <c r="C278" s="237"/>
      <c r="D278" s="235"/>
      <c r="E278" s="235"/>
      <c r="F278" s="235"/>
      <c r="G278" s="235"/>
      <c r="H278" s="235"/>
      <c r="I278" s="235"/>
      <c r="J278" s="235"/>
      <c r="K278" s="235"/>
      <c r="L278" s="235"/>
      <c r="M278" s="235"/>
      <c r="N278" s="235"/>
    </row>
    <row r="279" spans="2:14">
      <c r="B279" s="235"/>
      <c r="C279" s="237"/>
      <c r="D279" s="235"/>
      <c r="E279" s="235"/>
      <c r="F279" s="235"/>
      <c r="G279" s="235"/>
      <c r="H279" s="235"/>
      <c r="I279" s="235"/>
      <c r="J279" s="235"/>
      <c r="K279" s="235"/>
      <c r="L279" s="235"/>
      <c r="M279" s="235"/>
      <c r="N279" s="235"/>
    </row>
    <row r="280" spans="2:14">
      <c r="B280" s="235"/>
      <c r="C280" s="237"/>
      <c r="D280" s="235"/>
      <c r="E280" s="235"/>
      <c r="F280" s="235"/>
      <c r="G280" s="235"/>
      <c r="H280" s="235"/>
      <c r="I280" s="235"/>
      <c r="J280" s="235"/>
      <c r="K280" s="235"/>
      <c r="L280" s="235"/>
      <c r="M280" s="235"/>
      <c r="N280" s="235"/>
    </row>
    <row r="281" spans="2:14">
      <c r="B281" s="235"/>
      <c r="C281" s="237"/>
      <c r="D281" s="235"/>
      <c r="E281" s="235"/>
      <c r="F281" s="235"/>
      <c r="G281" s="235"/>
      <c r="H281" s="235"/>
      <c r="I281" s="235"/>
      <c r="J281" s="235"/>
      <c r="K281" s="235"/>
      <c r="L281" s="235"/>
      <c r="M281" s="235"/>
      <c r="N281" s="235"/>
    </row>
    <row r="282" spans="2:14">
      <c r="B282" s="235"/>
      <c r="C282" s="237"/>
      <c r="D282" s="235"/>
      <c r="E282" s="235"/>
      <c r="F282" s="235"/>
      <c r="G282" s="235"/>
      <c r="H282" s="235"/>
      <c r="I282" s="235"/>
      <c r="J282" s="235"/>
      <c r="K282" s="235"/>
      <c r="L282" s="235"/>
      <c r="M282" s="235"/>
      <c r="N282" s="235"/>
    </row>
    <row r="283" spans="2:14">
      <c r="B283" s="235"/>
      <c r="C283" s="237"/>
      <c r="D283" s="235"/>
      <c r="E283" s="235"/>
      <c r="F283" s="235"/>
      <c r="G283" s="235"/>
      <c r="H283" s="235"/>
      <c r="I283" s="235"/>
      <c r="J283" s="235"/>
      <c r="K283" s="235"/>
      <c r="L283" s="235"/>
      <c r="M283" s="235"/>
      <c r="N283" s="235"/>
    </row>
  </sheetData>
  <mergeCells count="35">
    <mergeCell ref="E19:E20"/>
    <mergeCell ref="F19:J20"/>
    <mergeCell ref="F14:G14"/>
    <mergeCell ref="I14:J14"/>
    <mergeCell ref="B4:N4"/>
    <mergeCell ref="D6:E6"/>
    <mergeCell ref="E12:E13"/>
    <mergeCell ref="F12:G13"/>
    <mergeCell ref="H12:H13"/>
    <mergeCell ref="I12:J13"/>
    <mergeCell ref="F34:G34"/>
    <mergeCell ref="F15:G15"/>
    <mergeCell ref="I15:J15"/>
    <mergeCell ref="F16:G16"/>
    <mergeCell ref="I16:J16"/>
    <mergeCell ref="F17:L17"/>
    <mergeCell ref="F21:J21"/>
    <mergeCell ref="F22:J22"/>
    <mergeCell ref="F23:J23"/>
    <mergeCell ref="F24:J24"/>
    <mergeCell ref="F25:L25"/>
    <mergeCell ref="D246:E246"/>
    <mergeCell ref="I255:M255"/>
    <mergeCell ref="F35:G35"/>
    <mergeCell ref="F40:G40"/>
    <mergeCell ref="H46:I46"/>
    <mergeCell ref="E99:E100"/>
    <mergeCell ref="F99:F100"/>
    <mergeCell ref="G99:I99"/>
    <mergeCell ref="I256:M256"/>
    <mergeCell ref="F227:I227"/>
    <mergeCell ref="J99:L99"/>
    <mergeCell ref="F134:G134"/>
    <mergeCell ref="F135:G135"/>
    <mergeCell ref="F140:G140"/>
  </mergeCells>
  <pageMargins left="0" right="0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66"/>
  </sheetPr>
  <dimension ref="A2:R45"/>
  <sheetViews>
    <sheetView topLeftCell="A22" workbookViewId="0">
      <selection activeCell="S13" sqref="S13"/>
    </sheetView>
  </sheetViews>
  <sheetFormatPr defaultRowHeight="12.75"/>
  <cols>
    <col min="1" max="1" width="3.5703125" customWidth="1"/>
    <col min="2" max="2" width="2.140625" hidden="1" customWidth="1"/>
    <col min="3" max="3" width="5.28515625" customWidth="1"/>
    <col min="4" max="4" width="3.85546875" customWidth="1"/>
    <col min="9" max="9" width="0.85546875" customWidth="1"/>
    <col min="10" max="10" width="4.42578125" customWidth="1"/>
    <col min="11" max="11" width="8.7109375" bestFit="1" customWidth="1"/>
    <col min="12" max="12" width="9.28515625" customWidth="1"/>
    <col min="18" max="18" width="10.140625" bestFit="1" customWidth="1"/>
  </cols>
  <sheetData>
    <row r="2" spans="1:13" ht="30">
      <c r="A2" s="289" t="s">
        <v>266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</row>
    <row r="3" spans="1:13" ht="18" customHeight="1">
      <c r="A3" s="298" t="s">
        <v>428</v>
      </c>
      <c r="B3" s="298"/>
      <c r="C3" s="298"/>
      <c r="D3" s="298"/>
      <c r="E3" s="298"/>
      <c r="F3" s="298"/>
      <c r="G3" s="298"/>
      <c r="H3" s="299"/>
      <c r="I3" s="299"/>
      <c r="J3" s="299"/>
      <c r="K3" s="299"/>
      <c r="L3" s="299"/>
      <c r="M3" s="299"/>
    </row>
    <row r="4" spans="1:13" ht="16.5">
      <c r="A4" s="2"/>
      <c r="B4" s="301" t="s">
        <v>269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</row>
    <row r="5" spans="1:13" ht="16.5">
      <c r="A5" s="2"/>
      <c r="B5" s="303" t="s">
        <v>270</v>
      </c>
      <c r="C5" s="303"/>
      <c r="D5" s="303"/>
      <c r="E5" s="303"/>
      <c r="F5" s="303"/>
      <c r="G5" s="303"/>
      <c r="H5" s="303"/>
      <c r="I5" s="303"/>
      <c r="J5" s="303"/>
      <c r="K5" s="303"/>
      <c r="L5" s="303"/>
    </row>
    <row r="6" spans="1:13" ht="16.5">
      <c r="A6" s="2"/>
      <c r="B6" s="59"/>
      <c r="C6" s="59"/>
      <c r="D6" s="59"/>
      <c r="E6" s="59"/>
      <c r="F6" s="59"/>
      <c r="G6" s="59"/>
      <c r="H6" s="59"/>
      <c r="I6" s="59"/>
      <c r="J6" s="59"/>
      <c r="K6" s="295" t="s">
        <v>268</v>
      </c>
      <c r="L6" s="295"/>
    </row>
    <row r="7" spans="1:13" ht="30" customHeight="1">
      <c r="A7" s="2"/>
      <c r="B7" s="59"/>
      <c r="C7" s="59"/>
      <c r="D7" s="59"/>
      <c r="E7" s="59"/>
      <c r="F7" s="59"/>
      <c r="G7" s="59"/>
      <c r="H7" s="59"/>
      <c r="I7" s="59"/>
      <c r="J7" s="59"/>
      <c r="K7" s="296" t="s">
        <v>427</v>
      </c>
      <c r="L7" s="297"/>
    </row>
    <row r="8" spans="1:13" ht="38.25" customHeight="1">
      <c r="A8" s="307" t="s">
        <v>57</v>
      </c>
      <c r="B8" s="308"/>
      <c r="C8" s="308"/>
      <c r="D8" s="308"/>
      <c r="E8" s="308"/>
      <c r="F8" s="308"/>
      <c r="G8" s="308"/>
      <c r="H8" s="308"/>
      <c r="I8" s="309"/>
      <c r="J8" s="69" t="s">
        <v>1</v>
      </c>
      <c r="K8" s="69" t="s">
        <v>2</v>
      </c>
      <c r="L8" s="69" t="s">
        <v>3</v>
      </c>
    </row>
    <row r="9" spans="1:13" ht="12.75" customHeight="1">
      <c r="A9" s="310" t="s">
        <v>4</v>
      </c>
      <c r="B9" s="311"/>
      <c r="C9" s="61" t="s">
        <v>5</v>
      </c>
      <c r="D9" s="62" t="s">
        <v>5</v>
      </c>
      <c r="E9" s="312" t="s">
        <v>58</v>
      </c>
      <c r="F9" s="313"/>
      <c r="G9" s="313"/>
      <c r="H9" s="313"/>
      <c r="I9" s="314"/>
      <c r="J9" s="63" t="s">
        <v>5</v>
      </c>
      <c r="K9" s="64">
        <v>11915983</v>
      </c>
      <c r="L9" s="63" t="s">
        <v>5</v>
      </c>
    </row>
    <row r="10" spans="1:13">
      <c r="A10" s="315" t="s">
        <v>5</v>
      </c>
      <c r="B10" s="316"/>
      <c r="C10" s="39" t="s">
        <v>7</v>
      </c>
      <c r="D10" s="40" t="s">
        <v>5</v>
      </c>
      <c r="E10" s="317" t="s">
        <v>59</v>
      </c>
      <c r="F10" s="318"/>
      <c r="G10" s="318"/>
      <c r="H10" s="318"/>
      <c r="I10" s="319"/>
      <c r="J10" s="41" t="s">
        <v>5</v>
      </c>
      <c r="K10" s="42">
        <v>0</v>
      </c>
      <c r="L10" s="41" t="s">
        <v>5</v>
      </c>
    </row>
    <row r="11" spans="1:13">
      <c r="A11" s="293" t="s">
        <v>5</v>
      </c>
      <c r="B11" s="293"/>
      <c r="C11" s="39" t="s">
        <v>9</v>
      </c>
      <c r="D11" s="40" t="s">
        <v>5</v>
      </c>
      <c r="E11" s="294" t="s">
        <v>60</v>
      </c>
      <c r="F11" s="294"/>
      <c r="G11" s="294"/>
      <c r="H11" s="294"/>
      <c r="I11" s="294"/>
      <c r="J11" s="41" t="s">
        <v>5</v>
      </c>
      <c r="K11" s="42">
        <v>0</v>
      </c>
      <c r="L11" s="41" t="s">
        <v>5</v>
      </c>
    </row>
    <row r="12" spans="1:13">
      <c r="A12" s="293" t="s">
        <v>5</v>
      </c>
      <c r="B12" s="293"/>
      <c r="C12" s="39" t="s">
        <v>5</v>
      </c>
      <c r="D12" s="40" t="s">
        <v>11</v>
      </c>
      <c r="E12" s="300" t="s">
        <v>61</v>
      </c>
      <c r="F12" s="300"/>
      <c r="G12" s="300"/>
      <c r="H12" s="300"/>
      <c r="I12" s="300"/>
      <c r="J12" s="44" t="s">
        <v>5</v>
      </c>
      <c r="K12" s="45">
        <v>0</v>
      </c>
      <c r="L12" s="41" t="s">
        <v>5</v>
      </c>
    </row>
    <row r="13" spans="1:13">
      <c r="A13" s="293" t="s">
        <v>5</v>
      </c>
      <c r="B13" s="293"/>
      <c r="C13" s="39" t="s">
        <v>5</v>
      </c>
      <c r="D13" s="40" t="s">
        <v>13</v>
      </c>
      <c r="E13" s="300" t="s">
        <v>62</v>
      </c>
      <c r="F13" s="300"/>
      <c r="G13" s="300"/>
      <c r="H13" s="300"/>
      <c r="I13" s="300"/>
      <c r="J13" s="44" t="s">
        <v>5</v>
      </c>
      <c r="K13" s="45">
        <v>0</v>
      </c>
      <c r="L13" s="41" t="s">
        <v>5</v>
      </c>
    </row>
    <row r="14" spans="1:13">
      <c r="A14" s="293" t="s">
        <v>5</v>
      </c>
      <c r="B14" s="293"/>
      <c r="C14" s="39" t="s">
        <v>5</v>
      </c>
      <c r="D14" s="40" t="s">
        <v>19</v>
      </c>
      <c r="E14" s="300" t="s">
        <v>63</v>
      </c>
      <c r="F14" s="300"/>
      <c r="G14" s="300"/>
      <c r="H14" s="300"/>
      <c r="I14" s="300"/>
      <c r="J14" s="44" t="s">
        <v>5</v>
      </c>
      <c r="K14" s="45">
        <v>0</v>
      </c>
      <c r="L14" s="41" t="s">
        <v>5</v>
      </c>
    </row>
    <row r="15" spans="1:13">
      <c r="A15" s="293" t="s">
        <v>5</v>
      </c>
      <c r="B15" s="293"/>
      <c r="C15" s="39" t="s">
        <v>15</v>
      </c>
      <c r="D15" s="40" t="s">
        <v>5</v>
      </c>
      <c r="E15" s="294" t="s">
        <v>64</v>
      </c>
      <c r="F15" s="294"/>
      <c r="G15" s="294"/>
      <c r="H15" s="294"/>
      <c r="I15" s="294"/>
      <c r="J15" s="41" t="s">
        <v>5</v>
      </c>
      <c r="K15" s="42">
        <v>11915983</v>
      </c>
      <c r="L15" s="41" t="s">
        <v>5</v>
      </c>
    </row>
    <row r="16" spans="1:13">
      <c r="A16" s="293" t="s">
        <v>5</v>
      </c>
      <c r="B16" s="293"/>
      <c r="C16" s="39" t="s">
        <v>5</v>
      </c>
      <c r="D16" s="40" t="s">
        <v>11</v>
      </c>
      <c r="E16" s="300" t="s">
        <v>65</v>
      </c>
      <c r="F16" s="300"/>
      <c r="G16" s="300"/>
      <c r="H16" s="300"/>
      <c r="I16" s="300"/>
      <c r="J16" s="44" t="s">
        <v>5</v>
      </c>
      <c r="K16" s="45">
        <v>11743333</v>
      </c>
      <c r="L16" s="41" t="s">
        <v>5</v>
      </c>
    </row>
    <row r="17" spans="1:12">
      <c r="A17" s="293" t="s">
        <v>5</v>
      </c>
      <c r="B17" s="293"/>
      <c r="C17" s="39" t="s">
        <v>5</v>
      </c>
      <c r="D17" s="40" t="s">
        <v>13</v>
      </c>
      <c r="E17" s="300" t="s">
        <v>66</v>
      </c>
      <c r="F17" s="300"/>
      <c r="G17" s="300"/>
      <c r="H17" s="300"/>
      <c r="I17" s="300"/>
      <c r="J17" s="44" t="s">
        <v>5</v>
      </c>
      <c r="K17" s="45">
        <v>104050</v>
      </c>
      <c r="L17" s="41" t="s">
        <v>5</v>
      </c>
    </row>
    <row r="18" spans="1:12">
      <c r="A18" s="293" t="s">
        <v>5</v>
      </c>
      <c r="B18" s="293"/>
      <c r="C18" s="39" t="s">
        <v>5</v>
      </c>
      <c r="D18" s="40" t="s">
        <v>19</v>
      </c>
      <c r="E18" s="300" t="s">
        <v>67</v>
      </c>
      <c r="F18" s="300"/>
      <c r="G18" s="300"/>
      <c r="H18" s="300"/>
      <c r="I18" s="300"/>
      <c r="J18" s="44" t="s">
        <v>5</v>
      </c>
      <c r="K18" s="45">
        <v>68600.33</v>
      </c>
      <c r="L18" s="41" t="s">
        <v>5</v>
      </c>
    </row>
    <row r="19" spans="1:12">
      <c r="A19" s="293" t="s">
        <v>5</v>
      </c>
      <c r="B19" s="293"/>
      <c r="C19" s="39" t="s">
        <v>5</v>
      </c>
      <c r="D19" s="40" t="s">
        <v>21</v>
      </c>
      <c r="E19" s="300" t="s">
        <v>68</v>
      </c>
      <c r="F19" s="300"/>
      <c r="G19" s="300"/>
      <c r="H19" s="300"/>
      <c r="I19" s="300"/>
      <c r="J19" s="44" t="s">
        <v>5</v>
      </c>
      <c r="K19" s="45">
        <v>0</v>
      </c>
      <c r="L19" s="41" t="s">
        <v>5</v>
      </c>
    </row>
    <row r="20" spans="1:12">
      <c r="A20" s="293" t="s">
        <v>5</v>
      </c>
      <c r="B20" s="293"/>
      <c r="C20" s="39" t="s">
        <v>5</v>
      </c>
      <c r="D20" s="40" t="s">
        <v>29</v>
      </c>
      <c r="E20" s="300" t="s">
        <v>69</v>
      </c>
      <c r="F20" s="300"/>
      <c r="G20" s="300"/>
      <c r="H20" s="300"/>
      <c r="I20" s="300"/>
      <c r="J20" s="44" t="s">
        <v>5</v>
      </c>
      <c r="K20" s="45">
        <v>0.72</v>
      </c>
      <c r="L20" s="41" t="s">
        <v>5</v>
      </c>
    </row>
    <row r="21" spans="1:12">
      <c r="A21" s="293" t="s">
        <v>5</v>
      </c>
      <c r="B21" s="293"/>
      <c r="C21" s="39" t="s">
        <v>23</v>
      </c>
      <c r="D21" s="40" t="s">
        <v>5</v>
      </c>
      <c r="E21" s="294" t="s">
        <v>70</v>
      </c>
      <c r="F21" s="294"/>
      <c r="G21" s="294"/>
      <c r="H21" s="294"/>
      <c r="I21" s="294"/>
      <c r="J21" s="41" t="s">
        <v>5</v>
      </c>
      <c r="K21" s="42">
        <v>0</v>
      </c>
      <c r="L21" s="41" t="s">
        <v>5</v>
      </c>
    </row>
    <row r="22" spans="1:12">
      <c r="A22" s="293" t="s">
        <v>5</v>
      </c>
      <c r="B22" s="293"/>
      <c r="C22" s="39" t="s">
        <v>31</v>
      </c>
      <c r="D22" s="40" t="s">
        <v>5</v>
      </c>
      <c r="E22" s="294" t="s">
        <v>71</v>
      </c>
      <c r="F22" s="294"/>
      <c r="G22" s="294"/>
      <c r="H22" s="294"/>
      <c r="I22" s="294"/>
      <c r="J22" s="41" t="s">
        <v>5</v>
      </c>
      <c r="K22" s="42">
        <v>0</v>
      </c>
      <c r="L22" s="41" t="s">
        <v>5</v>
      </c>
    </row>
    <row r="23" spans="1:12">
      <c r="A23" s="293" t="s">
        <v>37</v>
      </c>
      <c r="B23" s="293"/>
      <c r="C23" s="39" t="s">
        <v>5</v>
      </c>
      <c r="D23" s="40" t="s">
        <v>5</v>
      </c>
      <c r="E23" s="294" t="s">
        <v>72</v>
      </c>
      <c r="F23" s="294"/>
      <c r="G23" s="294"/>
      <c r="H23" s="294"/>
      <c r="I23" s="294"/>
      <c r="J23" s="41" t="s">
        <v>5</v>
      </c>
      <c r="K23" s="42">
        <v>0</v>
      </c>
      <c r="L23" s="41" t="s">
        <v>5</v>
      </c>
    </row>
    <row r="24" spans="1:12">
      <c r="A24" s="293" t="s">
        <v>5</v>
      </c>
      <c r="B24" s="293"/>
      <c r="C24" s="39" t="s">
        <v>7</v>
      </c>
      <c r="D24" s="40" t="s">
        <v>5</v>
      </c>
      <c r="E24" s="294" t="s">
        <v>73</v>
      </c>
      <c r="F24" s="294"/>
      <c r="G24" s="294"/>
      <c r="H24" s="294"/>
      <c r="I24" s="294"/>
      <c r="J24" s="41" t="s">
        <v>5</v>
      </c>
      <c r="K24" s="42">
        <v>0</v>
      </c>
      <c r="L24" s="41" t="s">
        <v>5</v>
      </c>
    </row>
    <row r="25" spans="1:12">
      <c r="A25" s="293" t="s">
        <v>5</v>
      </c>
      <c r="B25" s="293"/>
      <c r="C25" s="39" t="s">
        <v>5</v>
      </c>
      <c r="D25" s="40" t="s">
        <v>11</v>
      </c>
      <c r="E25" s="300" t="s">
        <v>74</v>
      </c>
      <c r="F25" s="300"/>
      <c r="G25" s="300"/>
      <c r="H25" s="300"/>
      <c r="I25" s="300"/>
      <c r="J25" s="44" t="s">
        <v>5</v>
      </c>
      <c r="K25" s="45">
        <v>0</v>
      </c>
      <c r="L25" s="41" t="s">
        <v>5</v>
      </c>
    </row>
    <row r="26" spans="1:12">
      <c r="A26" s="293" t="s">
        <v>5</v>
      </c>
      <c r="B26" s="293"/>
      <c r="C26" s="39" t="s">
        <v>5</v>
      </c>
      <c r="D26" s="40" t="s">
        <v>13</v>
      </c>
      <c r="E26" s="300" t="s">
        <v>75</v>
      </c>
      <c r="F26" s="300"/>
      <c r="G26" s="300"/>
      <c r="H26" s="300"/>
      <c r="I26" s="300"/>
      <c r="J26" s="44" t="s">
        <v>5</v>
      </c>
      <c r="K26" s="45">
        <v>0</v>
      </c>
      <c r="L26" s="41" t="s">
        <v>5</v>
      </c>
    </row>
    <row r="27" spans="1:12">
      <c r="A27" s="293" t="s">
        <v>5</v>
      </c>
      <c r="B27" s="293"/>
      <c r="C27" s="39" t="s">
        <v>9</v>
      </c>
      <c r="D27" s="40" t="s">
        <v>5</v>
      </c>
      <c r="E27" s="294" t="s">
        <v>76</v>
      </c>
      <c r="F27" s="294"/>
      <c r="G27" s="294"/>
      <c r="H27" s="294"/>
      <c r="I27" s="294"/>
      <c r="J27" s="41" t="s">
        <v>5</v>
      </c>
      <c r="K27" s="42">
        <v>0</v>
      </c>
      <c r="L27" s="41" t="s">
        <v>5</v>
      </c>
    </row>
    <row r="28" spans="1:12">
      <c r="A28" s="293" t="s">
        <v>5</v>
      </c>
      <c r="B28" s="293"/>
      <c r="C28" s="39" t="s">
        <v>15</v>
      </c>
      <c r="D28" s="40" t="s">
        <v>5</v>
      </c>
      <c r="E28" s="294" t="s">
        <v>77</v>
      </c>
      <c r="F28" s="294"/>
      <c r="G28" s="294"/>
      <c r="H28" s="294"/>
      <c r="I28" s="294"/>
      <c r="J28" s="41" t="s">
        <v>5</v>
      </c>
      <c r="K28" s="42">
        <v>0</v>
      </c>
      <c r="L28" s="41" t="s">
        <v>5</v>
      </c>
    </row>
    <row r="29" spans="1:12">
      <c r="A29" s="293" t="s">
        <v>5</v>
      </c>
      <c r="B29" s="293"/>
      <c r="C29" s="39" t="s">
        <v>23</v>
      </c>
      <c r="D29" s="40" t="s">
        <v>5</v>
      </c>
      <c r="E29" s="294" t="s">
        <v>70</v>
      </c>
      <c r="F29" s="294"/>
      <c r="G29" s="294"/>
      <c r="H29" s="294"/>
      <c r="I29" s="294"/>
      <c r="J29" s="41" t="s">
        <v>5</v>
      </c>
      <c r="K29" s="42">
        <v>0</v>
      </c>
      <c r="L29" s="41" t="s">
        <v>5</v>
      </c>
    </row>
    <row r="30" spans="1:12">
      <c r="A30" s="293" t="s">
        <v>78</v>
      </c>
      <c r="B30" s="293"/>
      <c r="C30" s="39" t="s">
        <v>5</v>
      </c>
      <c r="D30" s="40" t="s">
        <v>5</v>
      </c>
      <c r="E30" s="294" t="s">
        <v>79</v>
      </c>
      <c r="F30" s="294"/>
      <c r="G30" s="294"/>
      <c r="H30" s="294"/>
      <c r="I30" s="294"/>
      <c r="J30" s="41" t="s">
        <v>5</v>
      </c>
      <c r="K30" s="42">
        <v>-16107</v>
      </c>
      <c r="L30" s="41" t="s">
        <v>5</v>
      </c>
    </row>
    <row r="31" spans="1:12">
      <c r="A31" s="293" t="s">
        <v>5</v>
      </c>
      <c r="B31" s="293"/>
      <c r="C31" s="39" t="s">
        <v>7</v>
      </c>
      <c r="D31" s="40" t="s">
        <v>5</v>
      </c>
      <c r="E31" s="294" t="s">
        <v>80</v>
      </c>
      <c r="F31" s="294"/>
      <c r="G31" s="294"/>
      <c r="H31" s="294"/>
      <c r="I31" s="294"/>
      <c r="J31" s="41" t="s">
        <v>5</v>
      </c>
      <c r="K31" s="42">
        <v>0</v>
      </c>
      <c r="L31" s="41" t="s">
        <v>5</v>
      </c>
    </row>
    <row r="32" spans="1:12">
      <c r="A32" s="293" t="s">
        <v>5</v>
      </c>
      <c r="B32" s="293"/>
      <c r="C32" s="39" t="s">
        <v>9</v>
      </c>
      <c r="D32" s="40" t="s">
        <v>5</v>
      </c>
      <c r="E32" s="294" t="s">
        <v>81</v>
      </c>
      <c r="F32" s="294"/>
      <c r="G32" s="294"/>
      <c r="H32" s="294"/>
      <c r="I32" s="294"/>
      <c r="J32" s="41" t="s">
        <v>5</v>
      </c>
      <c r="K32" s="42">
        <v>0</v>
      </c>
      <c r="L32" s="41" t="s">
        <v>5</v>
      </c>
    </row>
    <row r="33" spans="1:18">
      <c r="A33" s="293" t="s">
        <v>5</v>
      </c>
      <c r="B33" s="293"/>
      <c r="C33" s="39" t="s">
        <v>15</v>
      </c>
      <c r="D33" s="40" t="s">
        <v>5</v>
      </c>
      <c r="E33" s="294" t="s">
        <v>82</v>
      </c>
      <c r="F33" s="294"/>
      <c r="G33" s="294"/>
      <c r="H33" s="294"/>
      <c r="I33" s="294"/>
      <c r="J33" s="41" t="s">
        <v>5</v>
      </c>
      <c r="K33" s="42">
        <v>100000</v>
      </c>
      <c r="L33" s="41" t="s">
        <v>5</v>
      </c>
    </row>
    <row r="34" spans="1:18">
      <c r="A34" s="293" t="s">
        <v>5</v>
      </c>
      <c r="B34" s="293"/>
      <c r="C34" s="39" t="s">
        <v>23</v>
      </c>
      <c r="D34" s="40" t="s">
        <v>5</v>
      </c>
      <c r="E34" s="294" t="s">
        <v>83</v>
      </c>
      <c r="F34" s="294"/>
      <c r="G34" s="294"/>
      <c r="H34" s="294"/>
      <c r="I34" s="294"/>
      <c r="J34" s="41" t="s">
        <v>5</v>
      </c>
      <c r="K34" s="42">
        <v>0</v>
      </c>
      <c r="L34" s="41" t="s">
        <v>5</v>
      </c>
    </row>
    <row r="35" spans="1:18">
      <c r="A35" s="293" t="s">
        <v>5</v>
      </c>
      <c r="B35" s="293"/>
      <c r="C35" s="39" t="s">
        <v>31</v>
      </c>
      <c r="D35" s="40" t="s">
        <v>5</v>
      </c>
      <c r="E35" s="294" t="s">
        <v>84</v>
      </c>
      <c r="F35" s="294"/>
      <c r="G35" s="294"/>
      <c r="H35" s="294"/>
      <c r="I35" s="294"/>
      <c r="J35" s="41" t="s">
        <v>5</v>
      </c>
      <c r="K35" s="42">
        <v>0</v>
      </c>
      <c r="L35" s="41" t="s">
        <v>5</v>
      </c>
    </row>
    <row r="36" spans="1:18">
      <c r="A36" s="293" t="s">
        <v>5</v>
      </c>
      <c r="B36" s="293"/>
      <c r="C36" s="39" t="s">
        <v>33</v>
      </c>
      <c r="D36" s="40" t="s">
        <v>5</v>
      </c>
      <c r="E36" s="294" t="s">
        <v>85</v>
      </c>
      <c r="F36" s="294"/>
      <c r="G36" s="294"/>
      <c r="H36" s="294"/>
      <c r="I36" s="294"/>
      <c r="J36" s="41" t="s">
        <v>5</v>
      </c>
      <c r="K36" s="42">
        <v>0</v>
      </c>
      <c r="L36" s="41" t="s">
        <v>5</v>
      </c>
    </row>
    <row r="37" spans="1:18">
      <c r="A37" s="293" t="s">
        <v>5</v>
      </c>
      <c r="B37" s="293"/>
      <c r="C37" s="39" t="s">
        <v>35</v>
      </c>
      <c r="D37" s="40" t="s">
        <v>5</v>
      </c>
      <c r="E37" s="294" t="s">
        <v>86</v>
      </c>
      <c r="F37" s="294"/>
      <c r="G37" s="294"/>
      <c r="H37" s="294"/>
      <c r="I37" s="294"/>
      <c r="J37" s="41" t="s">
        <v>5</v>
      </c>
      <c r="K37" s="42">
        <v>0</v>
      </c>
      <c r="L37" s="41" t="s">
        <v>5</v>
      </c>
    </row>
    <row r="38" spans="1:18">
      <c r="A38" s="293" t="s">
        <v>5</v>
      </c>
      <c r="B38" s="293"/>
      <c r="C38" s="39" t="s">
        <v>87</v>
      </c>
      <c r="D38" s="40" t="s">
        <v>5</v>
      </c>
      <c r="E38" s="294" t="s">
        <v>88</v>
      </c>
      <c r="F38" s="294"/>
      <c r="G38" s="294"/>
      <c r="H38" s="294"/>
      <c r="I38" s="294"/>
      <c r="J38" s="41" t="s">
        <v>5</v>
      </c>
      <c r="K38" s="42">
        <v>0</v>
      </c>
      <c r="L38" s="41" t="s">
        <v>5</v>
      </c>
    </row>
    <row r="39" spans="1:18">
      <c r="A39" s="293" t="s">
        <v>5</v>
      </c>
      <c r="B39" s="293"/>
      <c r="C39" s="39" t="s">
        <v>89</v>
      </c>
      <c r="D39" s="40" t="s">
        <v>5</v>
      </c>
      <c r="E39" s="294" t="s">
        <v>90</v>
      </c>
      <c r="F39" s="294"/>
      <c r="G39" s="294"/>
      <c r="H39" s="294"/>
      <c r="I39" s="294"/>
      <c r="J39" s="41" t="s">
        <v>5</v>
      </c>
      <c r="K39" s="42">
        <v>0</v>
      </c>
      <c r="L39" s="41" t="s">
        <v>5</v>
      </c>
    </row>
    <row r="40" spans="1:18">
      <c r="A40" s="320" t="s">
        <v>5</v>
      </c>
      <c r="B40" s="320"/>
      <c r="C40" s="261" t="s">
        <v>91</v>
      </c>
      <c r="D40" s="262" t="s">
        <v>5</v>
      </c>
      <c r="E40" s="321" t="s">
        <v>92</v>
      </c>
      <c r="F40" s="321"/>
      <c r="G40" s="321"/>
      <c r="H40" s="321"/>
      <c r="I40" s="321"/>
      <c r="J40" s="263" t="s">
        <v>5</v>
      </c>
      <c r="K40" s="264">
        <v>-116107</v>
      </c>
      <c r="L40" s="263" t="s">
        <v>5</v>
      </c>
    </row>
    <row r="41" spans="1:18" ht="24" customHeight="1">
      <c r="A41" s="322" t="s">
        <v>5</v>
      </c>
      <c r="B41" s="322"/>
      <c r="C41" s="265" t="s">
        <v>5</v>
      </c>
      <c r="D41" s="266" t="s">
        <v>5</v>
      </c>
      <c r="E41" s="323" t="s">
        <v>93</v>
      </c>
      <c r="F41" s="323"/>
      <c r="G41" s="323"/>
      <c r="H41" s="323"/>
      <c r="I41" s="323"/>
      <c r="J41" s="267" t="s">
        <v>5</v>
      </c>
      <c r="K41" s="268">
        <v>11899875</v>
      </c>
      <c r="L41" s="267" t="s">
        <v>5</v>
      </c>
      <c r="R41" s="162"/>
    </row>
    <row r="43" spans="1:18">
      <c r="C43" s="21" t="s">
        <v>223</v>
      </c>
      <c r="G43" s="304" t="s">
        <v>225</v>
      </c>
      <c r="H43" s="305"/>
    </row>
    <row r="44" spans="1:18">
      <c r="C44" s="21" t="s">
        <v>224</v>
      </c>
      <c r="G44" s="304" t="s">
        <v>226</v>
      </c>
      <c r="H44" s="305"/>
    </row>
    <row r="45" spans="1:18">
      <c r="N45" s="162"/>
    </row>
  </sheetData>
  <mergeCells count="75">
    <mergeCell ref="A32:B32"/>
    <mergeCell ref="E32:I32"/>
    <mergeCell ref="E33:I33"/>
    <mergeCell ref="A34:B34"/>
    <mergeCell ref="A36:B36"/>
    <mergeCell ref="E36:I36"/>
    <mergeCell ref="A35:B35"/>
    <mergeCell ref="E35:I35"/>
    <mergeCell ref="A33:B33"/>
    <mergeCell ref="G43:H43"/>
    <mergeCell ref="G44:H44"/>
    <mergeCell ref="A39:B39"/>
    <mergeCell ref="E39:I39"/>
    <mergeCell ref="A40:B40"/>
    <mergeCell ref="E40:I40"/>
    <mergeCell ref="A41:B41"/>
    <mergeCell ref="E41:I41"/>
    <mergeCell ref="A38:B38"/>
    <mergeCell ref="E38:I38"/>
    <mergeCell ref="E34:I34"/>
    <mergeCell ref="A37:B37"/>
    <mergeCell ref="E37:I37"/>
    <mergeCell ref="A24:B24"/>
    <mergeCell ref="E24:I24"/>
    <mergeCell ref="A30:B30"/>
    <mergeCell ref="E30:I30"/>
    <mergeCell ref="A31:B31"/>
    <mergeCell ref="E31:I31"/>
    <mergeCell ref="A25:B25"/>
    <mergeCell ref="E25:I25"/>
    <mergeCell ref="A26:B26"/>
    <mergeCell ref="E26:I26"/>
    <mergeCell ref="A27:B27"/>
    <mergeCell ref="E27:I27"/>
    <mergeCell ref="A28:B28"/>
    <mergeCell ref="E28:I28"/>
    <mergeCell ref="A29:B29"/>
    <mergeCell ref="E29:I29"/>
    <mergeCell ref="A21:B21"/>
    <mergeCell ref="E21:I21"/>
    <mergeCell ref="A22:B22"/>
    <mergeCell ref="E22:I22"/>
    <mergeCell ref="A23:B23"/>
    <mergeCell ref="E23:I23"/>
    <mergeCell ref="A18:B18"/>
    <mergeCell ref="E18:I18"/>
    <mergeCell ref="A19:B19"/>
    <mergeCell ref="E19:I19"/>
    <mergeCell ref="A20:B20"/>
    <mergeCell ref="E20:I20"/>
    <mergeCell ref="A15:B15"/>
    <mergeCell ref="E15:I15"/>
    <mergeCell ref="A16:B16"/>
    <mergeCell ref="E16:I16"/>
    <mergeCell ref="A17:B17"/>
    <mergeCell ref="E17:I17"/>
    <mergeCell ref="A12:B12"/>
    <mergeCell ref="E12:I12"/>
    <mergeCell ref="A13:B13"/>
    <mergeCell ref="E13:I13"/>
    <mergeCell ref="A14:B14"/>
    <mergeCell ref="E14:I14"/>
    <mergeCell ref="A9:B9"/>
    <mergeCell ref="E9:I9"/>
    <mergeCell ref="A10:B10"/>
    <mergeCell ref="E10:I10"/>
    <mergeCell ref="A11:B11"/>
    <mergeCell ref="E11:I11"/>
    <mergeCell ref="A2:L2"/>
    <mergeCell ref="B5:L5"/>
    <mergeCell ref="K6:L6"/>
    <mergeCell ref="B4:L4"/>
    <mergeCell ref="A8:I8"/>
    <mergeCell ref="K7:L7"/>
    <mergeCell ref="A3:M3"/>
  </mergeCells>
  <pageMargins left="0.6" right="0" top="0" bottom="0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66"/>
  </sheetPr>
  <dimension ref="A2:O32"/>
  <sheetViews>
    <sheetView topLeftCell="B13" workbookViewId="0">
      <selection activeCell="L13" sqref="L13"/>
    </sheetView>
  </sheetViews>
  <sheetFormatPr defaultRowHeight="12.75"/>
  <cols>
    <col min="1" max="1" width="8.85546875" hidden="1" customWidth="1"/>
    <col min="2" max="2" width="0.140625" customWidth="1"/>
    <col min="3" max="3" width="5.42578125" customWidth="1"/>
    <col min="4" max="4" width="36.5703125" customWidth="1"/>
    <col min="5" max="5" width="8.85546875" customWidth="1"/>
    <col min="6" max="6" width="13" customWidth="1"/>
    <col min="7" max="7" width="0.140625" hidden="1" customWidth="1"/>
    <col min="8" max="8" width="11" customWidth="1"/>
    <col min="9" max="10" width="8.85546875" hidden="1" customWidth="1"/>
  </cols>
  <sheetData>
    <row r="2" spans="1:15" ht="15.75">
      <c r="C2" s="298" t="s">
        <v>428</v>
      </c>
      <c r="D2" s="298"/>
      <c r="E2" s="298"/>
      <c r="F2" s="298"/>
      <c r="G2" s="298"/>
      <c r="H2" s="298"/>
      <c r="I2" s="298"/>
      <c r="J2" s="299"/>
      <c r="K2" s="299"/>
      <c r="L2" s="299"/>
      <c r="M2" s="299"/>
      <c r="N2" s="299"/>
      <c r="O2" s="299"/>
    </row>
    <row r="3" spans="1:15" ht="16.5">
      <c r="C3" s="301" t="s">
        <v>269</v>
      </c>
      <c r="D3" s="302"/>
      <c r="E3" s="302"/>
      <c r="F3" s="302"/>
      <c r="G3" s="302"/>
      <c r="H3" s="302"/>
      <c r="I3" s="302"/>
      <c r="J3" s="302"/>
      <c r="K3" s="302"/>
      <c r="L3" s="302"/>
      <c r="M3" s="302"/>
    </row>
    <row r="4" spans="1:15" ht="16.5">
      <c r="C4" s="303" t="s">
        <v>270</v>
      </c>
      <c r="D4" s="303"/>
      <c r="E4" s="303"/>
      <c r="F4" s="303"/>
      <c r="G4" s="303"/>
      <c r="H4" s="303"/>
      <c r="I4" s="303"/>
      <c r="J4" s="303"/>
      <c r="K4" s="303"/>
      <c r="L4" s="303"/>
      <c r="M4" s="303"/>
    </row>
    <row r="5" spans="1:15" ht="16.5">
      <c r="C5" s="59"/>
      <c r="D5" s="59"/>
      <c r="E5" s="59"/>
      <c r="F5" s="59"/>
      <c r="G5" s="59"/>
      <c r="H5" s="295" t="s">
        <v>268</v>
      </c>
      <c r="I5" s="295"/>
      <c r="J5" s="59"/>
      <c r="K5" s="59"/>
    </row>
    <row r="6" spans="1:15" ht="16.5">
      <c r="C6" s="59"/>
      <c r="D6" s="59"/>
      <c r="E6" s="59"/>
      <c r="F6" s="59"/>
      <c r="G6" s="59"/>
      <c r="H6" s="67" t="s">
        <v>267</v>
      </c>
      <c r="I6" s="60" t="s">
        <v>267</v>
      </c>
      <c r="J6" s="59"/>
      <c r="K6" s="59"/>
    </row>
    <row r="7" spans="1:15" ht="39" customHeight="1">
      <c r="A7" s="1"/>
      <c r="B7" s="1"/>
      <c r="C7" s="324" t="s">
        <v>95</v>
      </c>
      <c r="D7" s="324"/>
      <c r="E7" s="324"/>
      <c r="F7" s="324"/>
      <c r="G7" s="324"/>
      <c r="H7" s="324"/>
      <c r="I7" s="1"/>
    </row>
    <row r="8" spans="1:15" ht="31.5" customHeight="1">
      <c r="A8" s="1"/>
      <c r="B8" s="325" t="s">
        <v>96</v>
      </c>
      <c r="C8" s="326"/>
      <c r="D8" s="16" t="s">
        <v>97</v>
      </c>
      <c r="E8" s="16" t="s">
        <v>98</v>
      </c>
      <c r="F8" s="16" t="s">
        <v>99</v>
      </c>
      <c r="G8" s="81"/>
      <c r="H8" s="82" t="s">
        <v>100</v>
      </c>
      <c r="I8" s="1"/>
    </row>
    <row r="9" spans="1:15" ht="21.75" customHeight="1">
      <c r="A9" s="1"/>
      <c r="B9" s="327" t="s">
        <v>101</v>
      </c>
      <c r="C9" s="328"/>
      <c r="D9" s="77" t="s">
        <v>102</v>
      </c>
      <c r="E9" s="78" t="s">
        <v>103</v>
      </c>
      <c r="F9" s="79">
        <v>9479332</v>
      </c>
      <c r="G9" s="80"/>
      <c r="H9" s="83">
        <v>0</v>
      </c>
      <c r="I9" s="1"/>
    </row>
    <row r="10" spans="1:15" ht="33.75" customHeight="1">
      <c r="A10" s="1"/>
      <c r="B10" s="329" t="s">
        <v>104</v>
      </c>
      <c r="C10" s="330"/>
      <c r="D10" s="73" t="s">
        <v>105</v>
      </c>
      <c r="E10" s="74" t="s">
        <v>106</v>
      </c>
      <c r="F10" s="75">
        <v>0</v>
      </c>
      <c r="G10" s="72"/>
      <c r="H10" s="84">
        <v>0</v>
      </c>
      <c r="I10" s="1"/>
    </row>
    <row r="11" spans="1:15" ht="21.75" customHeight="1">
      <c r="A11" s="1"/>
      <c r="B11" s="329" t="s">
        <v>107</v>
      </c>
      <c r="C11" s="330"/>
      <c r="D11" s="73" t="s">
        <v>108</v>
      </c>
      <c r="E11" s="74" t="s">
        <v>109</v>
      </c>
      <c r="F11" s="75">
        <v>0</v>
      </c>
      <c r="G11" s="72"/>
      <c r="H11" s="84">
        <v>0</v>
      </c>
      <c r="I11" s="1"/>
    </row>
    <row r="12" spans="1:15" ht="21.75" customHeight="1">
      <c r="A12" s="1"/>
      <c r="B12" s="329" t="s">
        <v>110</v>
      </c>
      <c r="C12" s="330"/>
      <c r="D12" s="73" t="s">
        <v>111</v>
      </c>
      <c r="E12" s="74" t="s">
        <v>112</v>
      </c>
      <c r="F12" s="75">
        <v>9154124</v>
      </c>
      <c r="G12" s="72"/>
      <c r="H12" s="84">
        <v>0</v>
      </c>
      <c r="I12" s="1"/>
    </row>
    <row r="13" spans="1:15" ht="21.75" customHeight="1">
      <c r="A13" s="1"/>
      <c r="B13" s="329" t="s">
        <v>113</v>
      </c>
      <c r="C13" s="330"/>
      <c r="D13" s="73" t="s">
        <v>114</v>
      </c>
      <c r="E13" s="74" t="s">
        <v>115</v>
      </c>
      <c r="F13" s="75">
        <v>437625</v>
      </c>
      <c r="G13" s="72"/>
      <c r="H13" s="84">
        <v>0</v>
      </c>
      <c r="I13" s="1"/>
    </row>
    <row r="14" spans="1:15" ht="21.75" customHeight="1">
      <c r="A14" s="1"/>
      <c r="B14" s="329" t="s">
        <v>116</v>
      </c>
      <c r="C14" s="330"/>
      <c r="D14" s="73" t="s">
        <v>117</v>
      </c>
      <c r="E14" s="74" t="s">
        <v>118</v>
      </c>
      <c r="F14" s="75">
        <v>0</v>
      </c>
      <c r="G14" s="72"/>
      <c r="H14" s="84">
        <v>0</v>
      </c>
      <c r="I14" s="1"/>
    </row>
    <row r="15" spans="1:15" ht="21.75" customHeight="1">
      <c r="A15" s="1"/>
      <c r="B15" s="329" t="s">
        <v>119</v>
      </c>
      <c r="C15" s="330"/>
      <c r="D15" s="73" t="s">
        <v>120</v>
      </c>
      <c r="E15" s="74" t="s">
        <v>121</v>
      </c>
      <c r="F15" s="75">
        <v>3600</v>
      </c>
      <c r="G15" s="72"/>
      <c r="H15" s="84">
        <v>0</v>
      </c>
      <c r="I15" s="1"/>
    </row>
    <row r="16" spans="1:15" ht="21.75" customHeight="1">
      <c r="A16" s="1"/>
      <c r="B16" s="329" t="s">
        <v>122</v>
      </c>
      <c r="C16" s="330"/>
      <c r="D16" s="71" t="s">
        <v>123</v>
      </c>
      <c r="E16" s="74" t="s">
        <v>5</v>
      </c>
      <c r="F16" s="76">
        <f>F12+F13+F14+F15</f>
        <v>9595349</v>
      </c>
      <c r="G16" s="72"/>
      <c r="H16" s="85">
        <v>0</v>
      </c>
      <c r="I16" s="1"/>
    </row>
    <row r="17" spans="1:11" ht="27" customHeight="1">
      <c r="A17" s="1"/>
      <c r="B17" s="329" t="s">
        <v>124</v>
      </c>
      <c r="C17" s="330"/>
      <c r="D17" s="71" t="s">
        <v>125</v>
      </c>
      <c r="E17" s="74" t="s">
        <v>5</v>
      </c>
      <c r="F17" s="76">
        <f>F9-F16</f>
        <v>-116017</v>
      </c>
      <c r="G17" s="72"/>
      <c r="H17" s="85">
        <v>0</v>
      </c>
      <c r="I17" s="1"/>
    </row>
    <row r="18" spans="1:11" ht="21.75" customHeight="1">
      <c r="A18" s="1"/>
      <c r="B18" s="329" t="s">
        <v>126</v>
      </c>
      <c r="C18" s="330"/>
      <c r="D18" s="73" t="s">
        <v>127</v>
      </c>
      <c r="E18" s="74" t="s">
        <v>128</v>
      </c>
      <c r="F18" s="75">
        <v>0</v>
      </c>
      <c r="G18" s="72"/>
      <c r="H18" s="84">
        <v>0</v>
      </c>
      <c r="I18" s="1"/>
    </row>
    <row r="19" spans="1:11" ht="21.75" customHeight="1">
      <c r="A19" s="1"/>
      <c r="B19" s="329" t="s">
        <v>129</v>
      </c>
      <c r="C19" s="330"/>
      <c r="D19" s="73" t="s">
        <v>130</v>
      </c>
      <c r="E19" s="74" t="s">
        <v>131</v>
      </c>
      <c r="F19" s="75">
        <v>0</v>
      </c>
      <c r="G19" s="72"/>
      <c r="H19" s="84">
        <v>0</v>
      </c>
      <c r="I19" s="1"/>
    </row>
    <row r="20" spans="1:11" ht="21.75" customHeight="1">
      <c r="A20" s="1"/>
      <c r="B20" s="329" t="s">
        <v>132</v>
      </c>
      <c r="C20" s="330"/>
      <c r="D20" s="73" t="s">
        <v>133</v>
      </c>
      <c r="E20" s="74" t="s">
        <v>5</v>
      </c>
      <c r="F20" s="75">
        <v>0</v>
      </c>
      <c r="G20" s="72"/>
      <c r="H20" s="84">
        <v>0</v>
      </c>
      <c r="I20" s="1"/>
    </row>
    <row r="21" spans="1:11" ht="21.75" customHeight="1">
      <c r="A21" s="1"/>
      <c r="B21" s="329" t="s">
        <v>134</v>
      </c>
      <c r="C21" s="330"/>
      <c r="D21" s="73" t="s">
        <v>135</v>
      </c>
      <c r="E21" s="74" t="s">
        <v>136</v>
      </c>
      <c r="F21" s="75">
        <v>0</v>
      </c>
      <c r="G21" s="72"/>
      <c r="H21" s="84">
        <v>0</v>
      </c>
      <c r="I21" s="1"/>
    </row>
    <row r="22" spans="1:11" ht="21.75" customHeight="1">
      <c r="A22" s="1"/>
      <c r="B22" s="329" t="s">
        <v>137</v>
      </c>
      <c r="C22" s="330"/>
      <c r="D22" s="73" t="s">
        <v>138</v>
      </c>
      <c r="E22" s="74" t="s">
        <v>139</v>
      </c>
      <c r="F22" s="75">
        <v>0</v>
      </c>
      <c r="G22" s="72"/>
      <c r="H22" s="84">
        <v>0</v>
      </c>
      <c r="I22" s="1"/>
    </row>
    <row r="23" spans="1:11" ht="21.75" customHeight="1">
      <c r="A23" s="1"/>
      <c r="B23" s="329" t="s">
        <v>140</v>
      </c>
      <c r="C23" s="330"/>
      <c r="D23" s="73" t="s">
        <v>141</v>
      </c>
      <c r="E23" s="74" t="s">
        <v>142</v>
      </c>
      <c r="F23" s="75">
        <v>0</v>
      </c>
      <c r="G23" s="72"/>
      <c r="H23" s="84">
        <v>0</v>
      </c>
      <c r="I23" s="1"/>
    </row>
    <row r="24" spans="1:11" ht="26.25" customHeight="1">
      <c r="A24" s="1"/>
      <c r="B24" s="329" t="s">
        <v>143</v>
      </c>
      <c r="C24" s="330"/>
      <c r="D24" s="73" t="s">
        <v>144</v>
      </c>
      <c r="E24" s="74" t="s">
        <v>145</v>
      </c>
      <c r="F24" s="75">
        <v>0</v>
      </c>
      <c r="G24" s="72"/>
      <c r="H24" s="84">
        <v>0</v>
      </c>
      <c r="I24" s="1"/>
    </row>
    <row r="25" spans="1:11" ht="27.75" customHeight="1">
      <c r="A25" s="1"/>
      <c r="B25" s="329" t="s">
        <v>146</v>
      </c>
      <c r="C25" s="330"/>
      <c r="D25" s="71" t="s">
        <v>147</v>
      </c>
      <c r="E25" s="74" t="s">
        <v>5</v>
      </c>
      <c r="F25" s="76">
        <v>0</v>
      </c>
      <c r="G25" s="72"/>
      <c r="H25" s="85">
        <v>0</v>
      </c>
      <c r="I25" s="1"/>
    </row>
    <row r="26" spans="1:11" ht="21.75" customHeight="1">
      <c r="A26" s="1"/>
      <c r="B26" s="329" t="s">
        <v>148</v>
      </c>
      <c r="C26" s="330"/>
      <c r="D26" s="73" t="s">
        <v>149</v>
      </c>
      <c r="E26" s="74" t="s">
        <v>5</v>
      </c>
      <c r="F26" s="75">
        <v>-116107</v>
      </c>
      <c r="G26" s="72"/>
      <c r="H26" s="84">
        <v>0</v>
      </c>
      <c r="I26" s="1"/>
    </row>
    <row r="27" spans="1:11" ht="21.75" customHeight="1">
      <c r="A27" s="1"/>
      <c r="B27" s="329" t="s">
        <v>150</v>
      </c>
      <c r="C27" s="330"/>
      <c r="D27" s="73" t="s">
        <v>151</v>
      </c>
      <c r="E27" s="74" t="s">
        <v>152</v>
      </c>
      <c r="F27" s="75">
        <v>0</v>
      </c>
      <c r="G27" s="72"/>
      <c r="H27" s="84">
        <v>0</v>
      </c>
      <c r="I27" s="1"/>
    </row>
    <row r="28" spans="1:11" ht="21.75" customHeight="1">
      <c r="A28" s="1"/>
      <c r="B28" s="329" t="s">
        <v>153</v>
      </c>
      <c r="C28" s="330"/>
      <c r="D28" s="71" t="s">
        <v>154</v>
      </c>
      <c r="E28" s="74" t="s">
        <v>5</v>
      </c>
      <c r="F28" s="76">
        <v>-116107</v>
      </c>
      <c r="G28" s="72"/>
      <c r="H28" s="85">
        <v>0</v>
      </c>
      <c r="I28" s="1"/>
    </row>
    <row r="29" spans="1:11" ht="21.75" customHeight="1">
      <c r="A29" s="1"/>
      <c r="B29" s="329" t="s">
        <v>155</v>
      </c>
      <c r="C29" s="330"/>
      <c r="D29" s="73" t="s">
        <v>156</v>
      </c>
      <c r="E29" s="74" t="s">
        <v>5</v>
      </c>
      <c r="F29" s="75">
        <v>0</v>
      </c>
      <c r="G29" s="72"/>
      <c r="H29" s="84">
        <v>0</v>
      </c>
      <c r="I29" s="1"/>
    </row>
    <row r="31" spans="1:11">
      <c r="D31" s="21" t="s">
        <v>223</v>
      </c>
      <c r="H31" s="304" t="s">
        <v>225</v>
      </c>
      <c r="I31" s="305"/>
      <c r="J31" s="305"/>
      <c r="K31" s="305"/>
    </row>
    <row r="32" spans="1:11">
      <c r="D32" s="21" t="s">
        <v>224</v>
      </c>
      <c r="H32" s="304" t="s">
        <v>226</v>
      </c>
      <c r="I32" s="305"/>
      <c r="J32" s="305"/>
      <c r="K32" s="305"/>
    </row>
  </sheetData>
  <mergeCells count="29">
    <mergeCell ref="H32:K32"/>
    <mergeCell ref="C2:O2"/>
    <mergeCell ref="B22:C22"/>
    <mergeCell ref="B23:C23"/>
    <mergeCell ref="B24:C24"/>
    <mergeCell ref="B25:C25"/>
    <mergeCell ref="B26:C26"/>
    <mergeCell ref="B27:C27"/>
    <mergeCell ref="B18:C18"/>
    <mergeCell ref="B16:C16"/>
    <mergeCell ref="B17:C17"/>
    <mergeCell ref="B28:C28"/>
    <mergeCell ref="B29:C29"/>
    <mergeCell ref="C3:M3"/>
    <mergeCell ref="C4:M4"/>
    <mergeCell ref="H5:I5"/>
    <mergeCell ref="C7:H7"/>
    <mergeCell ref="B8:C8"/>
    <mergeCell ref="B9:C9"/>
    <mergeCell ref="B10:C10"/>
    <mergeCell ref="H31:K31"/>
    <mergeCell ref="B19:C19"/>
    <mergeCell ref="B20:C20"/>
    <mergeCell ref="B11:C11"/>
    <mergeCell ref="B12:C12"/>
    <mergeCell ref="B13:C13"/>
    <mergeCell ref="B14:C14"/>
    <mergeCell ref="B15:C15"/>
    <mergeCell ref="B21:C21"/>
  </mergeCells>
  <pageMargins left="0.7" right="0.7" top="0.26" bottom="0.28999999999999998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66"/>
  </sheetPr>
  <dimension ref="A1:M25"/>
  <sheetViews>
    <sheetView topLeftCell="B1" workbookViewId="0">
      <selection activeCell="C26" sqref="C26"/>
    </sheetView>
  </sheetViews>
  <sheetFormatPr defaultRowHeight="12.75"/>
  <cols>
    <col min="1" max="1" width="8.85546875" hidden="1" customWidth="1"/>
    <col min="2" max="2" width="13.5703125" customWidth="1"/>
    <col min="3" max="3" width="31.7109375" customWidth="1"/>
    <col min="4" max="4" width="11.7109375" customWidth="1"/>
    <col min="5" max="5" width="32.5703125" customWidth="1"/>
    <col min="6" max="6" width="0.140625" customWidth="1"/>
    <col min="7" max="8" width="8.85546875" hidden="1" customWidth="1"/>
    <col min="11" max="11" width="10.7109375" bestFit="1" customWidth="1"/>
    <col min="13" max="13" width="10.7109375" bestFit="1" customWidth="1"/>
  </cols>
  <sheetData>
    <row r="1" spans="1:13" ht="15.75">
      <c r="A1" s="336" t="s">
        <v>428</v>
      </c>
      <c r="B1" s="336"/>
      <c r="C1" s="336"/>
      <c r="D1" s="336"/>
      <c r="E1" s="336"/>
      <c r="F1" s="336"/>
      <c r="G1" s="336"/>
      <c r="H1" s="337"/>
      <c r="I1" s="337"/>
      <c r="J1" s="337"/>
      <c r="K1" s="337"/>
      <c r="L1" s="337"/>
      <c r="M1" s="337"/>
    </row>
    <row r="2" spans="1:13" ht="16.5">
      <c r="B2" s="301" t="s">
        <v>269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3" ht="16.5">
      <c r="B3" s="303" t="s">
        <v>270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1:13" ht="16.5">
      <c r="B4" s="68"/>
      <c r="C4" s="68"/>
      <c r="D4" s="68"/>
      <c r="E4" s="295" t="s">
        <v>268</v>
      </c>
      <c r="F4" s="295"/>
      <c r="G4" s="68"/>
      <c r="H4" s="68"/>
      <c r="I4" s="68"/>
      <c r="J4" s="68"/>
      <c r="K4" s="68"/>
      <c r="L4" s="68"/>
    </row>
    <row r="5" spans="1:13" ht="16.5">
      <c r="B5" s="59"/>
      <c r="C5" s="59"/>
      <c r="D5" s="59"/>
      <c r="E5" s="67" t="s">
        <v>427</v>
      </c>
      <c r="F5" s="60" t="s">
        <v>267</v>
      </c>
      <c r="G5" s="295" t="s">
        <v>268</v>
      </c>
      <c r="H5" s="295"/>
      <c r="I5" s="59"/>
      <c r="J5" s="59"/>
    </row>
    <row r="6" spans="1:13" ht="16.5">
      <c r="B6" s="324" t="s">
        <v>95</v>
      </c>
      <c r="C6" s="324"/>
      <c r="D6" s="324"/>
      <c r="E6" s="324"/>
      <c r="F6" s="324"/>
      <c r="G6" s="324"/>
      <c r="H6" s="60" t="s">
        <v>267</v>
      </c>
      <c r="I6" s="59"/>
      <c r="J6" s="59"/>
    </row>
    <row r="7" spans="1:13" ht="16.5">
      <c r="B7" s="335" t="s">
        <v>271</v>
      </c>
      <c r="C7" s="335"/>
      <c r="D7" s="335"/>
      <c r="E7" s="335"/>
      <c r="F7" s="25"/>
      <c r="G7" s="25"/>
      <c r="H7" s="60"/>
      <c r="I7" s="59"/>
      <c r="J7" s="59"/>
    </row>
    <row r="8" spans="1:13" ht="33" customHeight="1">
      <c r="A8" s="1"/>
      <c r="B8" s="342" t="s">
        <v>612</v>
      </c>
      <c r="C8" s="342"/>
      <c r="D8" s="342"/>
      <c r="E8" s="342"/>
      <c r="F8" s="1"/>
      <c r="G8" s="1"/>
    </row>
    <row r="9" spans="1:13" ht="15" customHeight="1">
      <c r="A9" s="1"/>
      <c r="B9" s="3" t="s">
        <v>157</v>
      </c>
      <c r="C9" s="334" t="s">
        <v>158</v>
      </c>
      <c r="D9" s="334"/>
      <c r="E9" s="4" t="s">
        <v>159</v>
      </c>
      <c r="F9" s="1"/>
      <c r="G9" s="1"/>
    </row>
    <row r="10" spans="1:13" ht="15.95" customHeight="1" thickBot="1">
      <c r="A10" s="1"/>
      <c r="B10" s="5" t="s">
        <v>160</v>
      </c>
      <c r="C10" s="338" t="s">
        <v>161</v>
      </c>
      <c r="D10" s="338"/>
      <c r="E10" s="6">
        <v>9479332</v>
      </c>
      <c r="F10" s="1"/>
      <c r="G10" s="1"/>
    </row>
    <row r="11" spans="1:13" ht="0.95" customHeight="1">
      <c r="A11" s="1"/>
      <c r="B11" s="1"/>
      <c r="C11" s="1"/>
      <c r="D11" s="1"/>
      <c r="E11" s="339"/>
      <c r="F11" s="339"/>
      <c r="G11" s="1"/>
    </row>
    <row r="12" spans="1:13" ht="15" customHeight="1">
      <c r="A12" s="1"/>
      <c r="B12" s="1"/>
      <c r="C12" s="1"/>
      <c r="D12" s="1"/>
      <c r="E12" s="331">
        <f>E10</f>
        <v>9479332</v>
      </c>
      <c r="F12" s="332"/>
      <c r="G12" s="1"/>
    </row>
    <row r="13" spans="1:13" ht="33" customHeight="1">
      <c r="A13" s="1"/>
      <c r="B13" s="333" t="s">
        <v>611</v>
      </c>
      <c r="C13" s="333"/>
      <c r="D13" s="333"/>
      <c r="E13" s="333"/>
      <c r="F13" s="1"/>
      <c r="G13" s="1"/>
    </row>
    <row r="14" spans="1:13" ht="15" customHeight="1">
      <c r="A14" s="1"/>
      <c r="B14" s="3" t="s">
        <v>157</v>
      </c>
      <c r="C14" s="334" t="s">
        <v>158</v>
      </c>
      <c r="D14" s="334"/>
      <c r="E14" s="4" t="s">
        <v>159</v>
      </c>
      <c r="F14" s="1"/>
      <c r="G14" s="1"/>
    </row>
    <row r="15" spans="1:13" ht="15.95" customHeight="1">
      <c r="A15" s="1"/>
      <c r="B15" s="5" t="s">
        <v>162</v>
      </c>
      <c r="C15" s="338" t="s">
        <v>163</v>
      </c>
      <c r="D15" s="338"/>
      <c r="E15" s="6">
        <v>9154124</v>
      </c>
      <c r="F15" s="1"/>
      <c r="G15" s="1"/>
    </row>
    <row r="16" spans="1:13" ht="15.95" customHeight="1">
      <c r="A16" s="1"/>
      <c r="B16" s="5" t="s">
        <v>164</v>
      </c>
      <c r="C16" s="338" t="s">
        <v>165</v>
      </c>
      <c r="D16" s="338"/>
      <c r="E16" s="6">
        <v>2999.97</v>
      </c>
      <c r="F16" s="1"/>
      <c r="G16" s="1"/>
      <c r="M16" s="88"/>
    </row>
    <row r="17" spans="1:11" ht="15.95" customHeight="1">
      <c r="A17" s="1"/>
      <c r="B17" s="5" t="s">
        <v>166</v>
      </c>
      <c r="C17" s="338" t="s">
        <v>167</v>
      </c>
      <c r="D17" s="338"/>
      <c r="E17" s="6">
        <v>600</v>
      </c>
      <c r="F17" s="1"/>
      <c r="G17" s="1"/>
    </row>
    <row r="18" spans="1:11" ht="15.95" customHeight="1">
      <c r="A18" s="1"/>
      <c r="B18" s="5" t="s">
        <v>168</v>
      </c>
      <c r="C18" s="338" t="s">
        <v>169</v>
      </c>
      <c r="D18" s="338"/>
      <c r="E18" s="6">
        <v>375000</v>
      </c>
      <c r="F18" s="1"/>
      <c r="G18" s="1"/>
    </row>
    <row r="19" spans="1:11" ht="15.95" customHeight="1" thickBot="1">
      <c r="A19" s="1"/>
      <c r="B19" s="5" t="s">
        <v>170</v>
      </c>
      <c r="C19" s="338" t="s">
        <v>171</v>
      </c>
      <c r="D19" s="338"/>
      <c r="E19" s="6">
        <v>62625</v>
      </c>
      <c r="F19" s="1"/>
      <c r="G19" s="1"/>
    </row>
    <row r="20" spans="1:11" ht="0.95" customHeight="1">
      <c r="A20" s="1"/>
      <c r="B20" s="1"/>
      <c r="C20" s="1"/>
      <c r="D20" s="1"/>
      <c r="E20" s="339"/>
      <c r="F20" s="339"/>
      <c r="G20" s="1"/>
    </row>
    <row r="21" spans="1:11" ht="15" customHeight="1">
      <c r="A21" s="1"/>
      <c r="B21" s="1"/>
      <c r="C21" s="1"/>
      <c r="D21" s="1"/>
      <c r="E21" s="331">
        <f>E15+E16+E17+E18+E19</f>
        <v>9595348.9700000007</v>
      </c>
      <c r="F21" s="332"/>
      <c r="G21" s="1"/>
    </row>
    <row r="22" spans="1:11" ht="24" customHeight="1">
      <c r="A22" s="1"/>
      <c r="B22" s="340" t="s">
        <v>172</v>
      </c>
      <c r="C22" s="340"/>
      <c r="D22" s="341">
        <f>E12-E21</f>
        <v>-116016.97000000067</v>
      </c>
      <c r="E22" s="341"/>
      <c r="F22" s="1"/>
      <c r="G22" s="1"/>
      <c r="K22" s="88"/>
    </row>
    <row r="24" spans="1:11">
      <c r="B24" s="21" t="s">
        <v>223</v>
      </c>
      <c r="E24" s="21" t="s">
        <v>225</v>
      </c>
      <c r="F24" s="304" t="s">
        <v>225</v>
      </c>
      <c r="G24" s="305"/>
    </row>
    <row r="25" spans="1:11">
      <c r="B25" s="21" t="s">
        <v>224</v>
      </c>
      <c r="E25" s="21" t="s">
        <v>226</v>
      </c>
      <c r="F25" s="304" t="s">
        <v>226</v>
      </c>
      <c r="G25" s="305"/>
    </row>
  </sheetData>
  <mergeCells count="25">
    <mergeCell ref="A1:M1"/>
    <mergeCell ref="C15:D15"/>
    <mergeCell ref="C16:D16"/>
    <mergeCell ref="F24:G24"/>
    <mergeCell ref="F25:G25"/>
    <mergeCell ref="E20:F20"/>
    <mergeCell ref="E21:F21"/>
    <mergeCell ref="B22:C22"/>
    <mergeCell ref="D22:E22"/>
    <mergeCell ref="C17:D17"/>
    <mergeCell ref="C18:D18"/>
    <mergeCell ref="C19:D19"/>
    <mergeCell ref="B8:E8"/>
    <mergeCell ref="C9:D9"/>
    <mergeCell ref="C10:D10"/>
    <mergeCell ref="E11:F11"/>
    <mergeCell ref="E12:F12"/>
    <mergeCell ref="B13:E13"/>
    <mergeCell ref="C14:D14"/>
    <mergeCell ref="B2:L2"/>
    <mergeCell ref="B3:L3"/>
    <mergeCell ref="G5:H5"/>
    <mergeCell ref="B6:G6"/>
    <mergeCell ref="B7:E7"/>
    <mergeCell ref="E4:F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66"/>
  </sheetPr>
  <dimension ref="A1:N24"/>
  <sheetViews>
    <sheetView topLeftCell="B1" workbookViewId="0">
      <selection activeCell="E34" sqref="E34"/>
    </sheetView>
  </sheetViews>
  <sheetFormatPr defaultRowHeight="12.75"/>
  <cols>
    <col min="1" max="1" width="8.85546875" hidden="1" customWidth="1"/>
    <col min="2" max="2" width="16.42578125" customWidth="1"/>
    <col min="3" max="3" width="27.28515625" bestFit="1" customWidth="1"/>
    <col min="4" max="4" width="10.28515625" customWidth="1"/>
    <col min="5" max="5" width="11.42578125" bestFit="1" customWidth="1"/>
    <col min="6" max="6" width="12.42578125" customWidth="1"/>
    <col min="7" max="7" width="18" customWidth="1"/>
    <col min="8" max="8" width="8.85546875" hidden="1" customWidth="1"/>
    <col min="9" max="9" width="5.5703125" customWidth="1"/>
    <col min="10" max="10" width="10.28515625" bestFit="1" customWidth="1"/>
  </cols>
  <sheetData>
    <row r="1" spans="1:14" ht="16.5">
      <c r="B1" s="301" t="s">
        <v>269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</row>
    <row r="2" spans="1:14" ht="16.5">
      <c r="B2" s="303" t="s">
        <v>270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1:14" ht="15.75">
      <c r="B3" s="336" t="s">
        <v>428</v>
      </c>
      <c r="C3" s="336"/>
      <c r="D3" s="336"/>
      <c r="E3" s="336"/>
      <c r="F3" s="336"/>
      <c r="G3" s="336"/>
      <c r="H3" s="336"/>
      <c r="I3" s="337"/>
      <c r="J3" s="337"/>
      <c r="K3" s="337"/>
      <c r="L3" s="337"/>
      <c r="M3" s="337"/>
      <c r="N3" s="337"/>
    </row>
    <row r="4" spans="1:14" ht="16.5">
      <c r="B4" s="68"/>
      <c r="C4" s="68"/>
      <c r="D4" s="68"/>
      <c r="E4" s="295" t="s">
        <v>268</v>
      </c>
      <c r="F4" s="295"/>
      <c r="G4" s="68"/>
      <c r="H4" s="68"/>
      <c r="I4" s="68"/>
      <c r="J4" s="68"/>
      <c r="K4" s="68"/>
      <c r="L4" s="68"/>
    </row>
    <row r="5" spans="1:14" ht="16.5">
      <c r="B5" s="59"/>
      <c r="C5" s="59"/>
      <c r="D5" s="59"/>
      <c r="E5" s="67"/>
      <c r="F5" s="60" t="s">
        <v>267</v>
      </c>
      <c r="G5" s="295"/>
      <c r="H5" s="295"/>
      <c r="I5" s="59"/>
      <c r="J5" s="59"/>
    </row>
    <row r="6" spans="1:14" ht="16.5">
      <c r="B6" s="303" t="s">
        <v>272</v>
      </c>
      <c r="C6" s="343"/>
      <c r="D6" s="343"/>
      <c r="E6" s="343"/>
      <c r="F6" s="343"/>
      <c r="G6" s="343"/>
      <c r="H6" s="343"/>
      <c r="I6" s="343"/>
    </row>
    <row r="7" spans="1:14" ht="16.5">
      <c r="B7" s="2"/>
      <c r="C7" s="301"/>
      <c r="D7" s="301"/>
      <c r="E7" s="301"/>
      <c r="F7" s="301"/>
      <c r="G7" s="301"/>
      <c r="H7" s="301"/>
      <c r="I7" s="301"/>
    </row>
    <row r="8" spans="1:14" ht="26.25" customHeight="1">
      <c r="B8" s="344" t="s">
        <v>273</v>
      </c>
      <c r="C8" s="344"/>
      <c r="D8" s="344"/>
      <c r="E8" s="344"/>
      <c r="F8" s="344"/>
      <c r="G8" s="344"/>
    </row>
    <row r="9" spans="1:14" s="7" customFormat="1" ht="19.5" customHeight="1">
      <c r="B9" s="8"/>
      <c r="C9" s="8"/>
      <c r="D9" s="8"/>
      <c r="E9" s="8"/>
      <c r="F9" s="8"/>
      <c r="G9" s="8"/>
    </row>
    <row r="10" spans="1:14" s="7" customFormat="1" ht="19.5" customHeight="1">
      <c r="A10" s="9"/>
      <c r="B10" s="10" t="s">
        <v>173</v>
      </c>
      <c r="C10" s="10" t="s">
        <v>158</v>
      </c>
      <c r="D10" s="11" t="s">
        <v>174</v>
      </c>
      <c r="E10" s="12" t="s">
        <v>175</v>
      </c>
      <c r="F10" s="12" t="s">
        <v>194</v>
      </c>
      <c r="G10" s="12" t="s">
        <v>159</v>
      </c>
      <c r="H10" s="9"/>
    </row>
    <row r="11" spans="1:14" s="7" customFormat="1" ht="19.5" customHeight="1">
      <c r="A11" s="9"/>
      <c r="B11" s="8"/>
      <c r="C11" s="8"/>
      <c r="D11" s="8"/>
      <c r="E11" s="8"/>
      <c r="F11" s="8"/>
      <c r="G11" s="8"/>
      <c r="H11" s="9"/>
    </row>
    <row r="12" spans="1:14" s="7" customFormat="1" ht="19.5" customHeight="1">
      <c r="A12" s="9"/>
      <c r="B12" s="13" t="s">
        <v>176</v>
      </c>
      <c r="C12" s="13" t="s">
        <v>177</v>
      </c>
      <c r="D12" s="14" t="s">
        <v>178</v>
      </c>
      <c r="E12" s="87">
        <v>1639.5</v>
      </c>
      <c r="F12" s="87">
        <v>983.49</v>
      </c>
      <c r="G12" s="87">
        <f>E12*F12</f>
        <v>1612431.855</v>
      </c>
      <c r="H12" s="9"/>
    </row>
    <row r="13" spans="1:14" s="7" customFormat="1" ht="19.5" customHeight="1">
      <c r="A13" s="9"/>
      <c r="B13" s="13" t="s">
        <v>179</v>
      </c>
      <c r="C13" s="13" t="s">
        <v>180</v>
      </c>
      <c r="D13" s="14" t="s">
        <v>178</v>
      </c>
      <c r="E13" s="87">
        <v>2477</v>
      </c>
      <c r="F13" s="87">
        <v>1179.9000000000001</v>
      </c>
      <c r="G13" s="87">
        <f t="shared" ref="G13:G19" si="0">E13*F13</f>
        <v>2922612.3000000003</v>
      </c>
      <c r="H13" s="9"/>
    </row>
    <row r="14" spans="1:14" s="7" customFormat="1" ht="19.5" customHeight="1">
      <c r="A14" s="9"/>
      <c r="B14" s="13" t="s">
        <v>181</v>
      </c>
      <c r="C14" s="13" t="s">
        <v>182</v>
      </c>
      <c r="D14" s="14" t="s">
        <v>178</v>
      </c>
      <c r="E14" s="87">
        <v>88</v>
      </c>
      <c r="F14" s="87">
        <v>899.9</v>
      </c>
      <c r="G14" s="87">
        <f t="shared" si="0"/>
        <v>79191.199999999997</v>
      </c>
      <c r="H14" s="9"/>
    </row>
    <row r="15" spans="1:14" s="7" customFormat="1" ht="19.5" customHeight="1">
      <c r="A15" s="9"/>
      <c r="B15" s="13" t="s">
        <v>183</v>
      </c>
      <c r="C15" s="13" t="s">
        <v>184</v>
      </c>
      <c r="D15" s="14" t="s">
        <v>178</v>
      </c>
      <c r="E15" s="87">
        <v>2539</v>
      </c>
      <c r="F15" s="87">
        <v>1159.9000000000001</v>
      </c>
      <c r="G15" s="87">
        <f t="shared" si="0"/>
        <v>2944986.1</v>
      </c>
      <c r="H15" s="9"/>
    </row>
    <row r="16" spans="1:14" s="7" customFormat="1" ht="19.5" customHeight="1">
      <c r="A16" s="9"/>
      <c r="B16" s="13" t="s">
        <v>185</v>
      </c>
      <c r="C16" s="13" t="s">
        <v>186</v>
      </c>
      <c r="D16" s="14" t="s">
        <v>178</v>
      </c>
      <c r="E16" s="87">
        <v>319</v>
      </c>
      <c r="F16" s="87">
        <v>900</v>
      </c>
      <c r="G16" s="87">
        <f t="shared" si="0"/>
        <v>287100</v>
      </c>
      <c r="H16" s="9"/>
    </row>
    <row r="17" spans="1:13" s="7" customFormat="1" ht="19.5" customHeight="1">
      <c r="A17" s="9"/>
      <c r="B17" s="13" t="s">
        <v>187</v>
      </c>
      <c r="C17" s="13" t="s">
        <v>188</v>
      </c>
      <c r="D17" s="14" t="s">
        <v>178</v>
      </c>
      <c r="E17" s="87">
        <v>875</v>
      </c>
      <c r="F17" s="87">
        <v>690</v>
      </c>
      <c r="G17" s="87">
        <f t="shared" si="0"/>
        <v>603750</v>
      </c>
      <c r="H17" s="9"/>
    </row>
    <row r="18" spans="1:13" s="7" customFormat="1" ht="19.5" customHeight="1">
      <c r="A18" s="9"/>
      <c r="B18" s="13" t="s">
        <v>189</v>
      </c>
      <c r="C18" s="13" t="s">
        <v>190</v>
      </c>
      <c r="D18" s="14" t="s">
        <v>191</v>
      </c>
      <c r="E18" s="87">
        <v>79</v>
      </c>
      <c r="F18" s="87">
        <v>2500</v>
      </c>
      <c r="G18" s="87">
        <f t="shared" si="0"/>
        <v>197500</v>
      </c>
      <c r="H18" s="9"/>
    </row>
    <row r="19" spans="1:13" s="7" customFormat="1" ht="19.5" customHeight="1">
      <c r="A19" s="9"/>
      <c r="B19" s="13" t="s">
        <v>192</v>
      </c>
      <c r="C19" s="13" t="s">
        <v>193</v>
      </c>
      <c r="D19" s="14" t="s">
        <v>191</v>
      </c>
      <c r="E19" s="87">
        <v>6</v>
      </c>
      <c r="F19" s="87">
        <v>4000</v>
      </c>
      <c r="G19" s="87">
        <f t="shared" si="0"/>
        <v>24000</v>
      </c>
      <c r="H19" s="9"/>
    </row>
    <row r="20" spans="1:13" ht="31.5" customHeight="1">
      <c r="C20" s="15" t="s">
        <v>195</v>
      </c>
      <c r="D20" s="15"/>
      <c r="E20" s="15"/>
      <c r="F20" s="15"/>
      <c r="G20" s="163">
        <v>8671565</v>
      </c>
      <c r="J20" s="21"/>
      <c r="K20">
        <v>8671565</v>
      </c>
      <c r="L20" s="88"/>
      <c r="M20" s="162">
        <f>G20-K20</f>
        <v>0</v>
      </c>
    </row>
    <row r="23" spans="1:13">
      <c r="C23" s="21" t="s">
        <v>223</v>
      </c>
      <c r="G23" s="304" t="s">
        <v>225</v>
      </c>
      <c r="H23" s="305"/>
    </row>
    <row r="24" spans="1:13">
      <c r="C24" s="21" t="s">
        <v>224</v>
      </c>
      <c r="G24" s="304" t="s">
        <v>226</v>
      </c>
      <c r="H24" s="305"/>
    </row>
  </sheetData>
  <mergeCells count="10">
    <mergeCell ref="G23:H23"/>
    <mergeCell ref="G24:H24"/>
    <mergeCell ref="B3:N3"/>
    <mergeCell ref="B1:L1"/>
    <mergeCell ref="B2:L2"/>
    <mergeCell ref="E4:F4"/>
    <mergeCell ref="G5:H5"/>
    <mergeCell ref="B6:I6"/>
    <mergeCell ref="B8:G8"/>
    <mergeCell ref="C7:I7"/>
  </mergeCells>
  <pageMargins left="0.1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66"/>
  </sheetPr>
  <dimension ref="A1:R37"/>
  <sheetViews>
    <sheetView topLeftCell="B7" workbookViewId="0">
      <selection activeCell="P15" sqref="P15"/>
    </sheetView>
  </sheetViews>
  <sheetFormatPr defaultRowHeight="12.75"/>
  <cols>
    <col min="1" max="1" width="8.85546875" hidden="1" customWidth="1"/>
    <col min="2" max="2" width="1.85546875" customWidth="1"/>
    <col min="3" max="3" width="3.7109375" customWidth="1"/>
    <col min="4" max="4" width="14.140625" customWidth="1"/>
    <col min="5" max="5" width="4.42578125" customWidth="1"/>
    <col min="6" max="6" width="20.85546875" customWidth="1"/>
    <col min="7" max="7" width="4.7109375" customWidth="1"/>
    <col min="8" max="8" width="0.7109375" customWidth="1"/>
    <col min="9" max="9" width="12.28515625" customWidth="1"/>
    <col min="10" max="10" width="3.140625" customWidth="1"/>
    <col min="11" max="11" width="11.85546875" customWidth="1"/>
    <col min="12" max="12" width="12.28515625" customWidth="1"/>
    <col min="13" max="14" width="8.85546875" hidden="1" customWidth="1"/>
    <col min="17" max="17" width="11.7109375" bestFit="1" customWidth="1"/>
    <col min="18" max="18" width="9.7109375" bestFit="1" customWidth="1"/>
  </cols>
  <sheetData>
    <row r="1" spans="1:14" ht="15.75">
      <c r="B1" s="336" t="s">
        <v>428</v>
      </c>
      <c r="C1" s="336"/>
      <c r="D1" s="336"/>
      <c r="E1" s="336"/>
      <c r="F1" s="336"/>
      <c r="G1" s="336"/>
      <c r="H1" s="336"/>
      <c r="I1" s="337"/>
      <c r="J1" s="337"/>
      <c r="K1" s="337"/>
      <c r="L1" s="337"/>
      <c r="M1" s="337"/>
      <c r="N1" s="337"/>
    </row>
    <row r="2" spans="1:14" ht="16.5">
      <c r="B2" s="301" t="s">
        <v>269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4" ht="28.5" customHeight="1">
      <c r="A3" s="1"/>
      <c r="B3" s="303" t="s">
        <v>270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1:14" ht="0.95" customHeight="1">
      <c r="A4" s="1"/>
      <c r="C4" s="301" t="s">
        <v>269</v>
      </c>
      <c r="D4" s="302"/>
      <c r="E4" s="302"/>
      <c r="F4" s="302"/>
      <c r="G4" s="302"/>
      <c r="H4" s="302"/>
      <c r="I4" s="302"/>
      <c r="J4" s="302"/>
      <c r="K4" s="302"/>
      <c r="L4" s="302"/>
      <c r="M4" s="302"/>
    </row>
    <row r="5" spans="1:14" ht="0.95" customHeight="1">
      <c r="A5" s="1"/>
      <c r="C5" s="303" t="s">
        <v>270</v>
      </c>
      <c r="D5" s="303"/>
      <c r="E5" s="303"/>
      <c r="F5" s="303"/>
      <c r="G5" s="303"/>
      <c r="H5" s="303"/>
      <c r="I5" s="303"/>
      <c r="J5" s="303"/>
      <c r="K5" s="303"/>
      <c r="L5" s="303"/>
      <c r="M5" s="303"/>
    </row>
    <row r="6" spans="1:14" ht="0.95" customHeight="1">
      <c r="A6" s="1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4" ht="0.95" customHeight="1">
      <c r="A7" s="1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4" ht="37.5" customHeight="1">
      <c r="A8" s="1"/>
      <c r="B8" s="348" t="s">
        <v>429</v>
      </c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1"/>
    </row>
    <row r="9" spans="1:14" ht="18" customHeight="1">
      <c r="A9" s="1"/>
      <c r="B9" s="349" t="s">
        <v>201</v>
      </c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1"/>
    </row>
    <row r="10" spans="1:14" ht="12.95" customHeight="1">
      <c r="A10" s="1"/>
      <c r="B10" s="350" t="s">
        <v>5</v>
      </c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1"/>
    </row>
    <row r="11" spans="1:14" ht="15" customHeight="1">
      <c r="A11" s="1"/>
      <c r="B11" s="351" t="s">
        <v>202</v>
      </c>
      <c r="C11" s="351"/>
      <c r="D11" s="351"/>
      <c r="E11" s="351"/>
      <c r="F11" s="351" t="s">
        <v>233</v>
      </c>
      <c r="G11" s="351"/>
      <c r="H11" s="351"/>
      <c r="I11" s="351"/>
      <c r="J11" s="351"/>
      <c r="K11" s="1"/>
      <c r="L11" s="1"/>
      <c r="M11" s="1"/>
    </row>
    <row r="12" spans="1:14" ht="0.95" customHeight="1">
      <c r="A12" s="1"/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1"/>
    </row>
    <row r="13" spans="1:14" ht="15" customHeight="1">
      <c r="A13" s="1"/>
      <c r="B13" s="1"/>
      <c r="C13" s="150"/>
      <c r="D13" s="346" t="s">
        <v>234</v>
      </c>
      <c r="E13" s="346"/>
      <c r="F13" s="346"/>
      <c r="G13" s="347">
        <v>0</v>
      </c>
      <c r="H13" s="347"/>
      <c r="I13" s="347"/>
      <c r="J13" s="347"/>
      <c r="K13" s="347"/>
      <c r="L13" s="150"/>
      <c r="M13" s="1"/>
    </row>
    <row r="14" spans="1:14" ht="20.100000000000001" customHeight="1">
      <c r="A14" s="1"/>
      <c r="B14" s="352" t="s">
        <v>203</v>
      </c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1"/>
    </row>
    <row r="15" spans="1:14" ht="18" customHeight="1">
      <c r="A15" s="1"/>
      <c r="B15" s="1"/>
      <c r="C15" s="353" t="s">
        <v>157</v>
      </c>
      <c r="D15" s="353"/>
      <c r="E15" s="353" t="s">
        <v>204</v>
      </c>
      <c r="F15" s="353"/>
      <c r="G15" s="353"/>
      <c r="H15" s="1"/>
      <c r="I15" s="19" t="s">
        <v>205</v>
      </c>
      <c r="J15" s="354" t="s">
        <v>159</v>
      </c>
      <c r="K15" s="354"/>
      <c r="L15" s="354"/>
      <c r="M15" s="1"/>
    </row>
    <row r="16" spans="1:14" ht="12.95" customHeight="1">
      <c r="A16" s="1"/>
      <c r="B16" s="1"/>
      <c r="C16" s="338" t="s">
        <v>235</v>
      </c>
      <c r="D16" s="338"/>
      <c r="E16" s="338" t="s">
        <v>236</v>
      </c>
      <c r="F16" s="338"/>
      <c r="G16" s="338"/>
      <c r="H16" s="1"/>
      <c r="I16" s="20">
        <v>4.5999999999999999E-3</v>
      </c>
      <c r="J16" s="355">
        <v>100000</v>
      </c>
      <c r="K16" s="355"/>
      <c r="L16" s="355"/>
      <c r="M16" s="1"/>
    </row>
    <row r="17" spans="1:13" ht="12.95" customHeight="1">
      <c r="A17" s="1"/>
      <c r="B17" s="1"/>
      <c r="C17" s="338" t="s">
        <v>206</v>
      </c>
      <c r="D17" s="338"/>
      <c r="E17" s="338" t="s">
        <v>207</v>
      </c>
      <c r="F17" s="338"/>
      <c r="G17" s="338"/>
      <c r="H17" s="1"/>
      <c r="I17" s="20">
        <v>0.53900000000000003</v>
      </c>
      <c r="J17" s="355">
        <v>116680920</v>
      </c>
      <c r="K17" s="355"/>
      <c r="L17" s="355"/>
      <c r="M17" s="1"/>
    </row>
    <row r="18" spans="1:13" ht="12.95" customHeight="1">
      <c r="A18" s="1"/>
      <c r="B18" s="1"/>
      <c r="C18" s="338" t="s">
        <v>208</v>
      </c>
      <c r="D18" s="338"/>
      <c r="E18" s="338" t="s">
        <v>209</v>
      </c>
      <c r="F18" s="338"/>
      <c r="G18" s="338"/>
      <c r="H18" s="1"/>
      <c r="I18" s="20">
        <v>5.0000000000000001E-4</v>
      </c>
      <c r="J18" s="355">
        <v>10975</v>
      </c>
      <c r="K18" s="355"/>
      <c r="L18" s="355"/>
      <c r="M18" s="1"/>
    </row>
    <row r="19" spans="1:13" ht="12.95" customHeight="1" thickBot="1">
      <c r="A19" s="1"/>
      <c r="B19" s="1"/>
      <c r="C19" s="338" t="s">
        <v>210</v>
      </c>
      <c r="D19" s="338"/>
      <c r="E19" s="338" t="s">
        <v>211</v>
      </c>
      <c r="F19" s="338"/>
      <c r="G19" s="338"/>
      <c r="H19" s="1"/>
      <c r="I19" s="20">
        <v>0.45600000000000002</v>
      </c>
      <c r="J19" s="355">
        <v>10013321</v>
      </c>
      <c r="K19" s="355"/>
      <c r="L19" s="355"/>
      <c r="M19" s="1"/>
    </row>
    <row r="20" spans="1:13" ht="0.95" customHeight="1">
      <c r="A20" s="1"/>
      <c r="B20" s="1"/>
      <c r="C20" s="1"/>
      <c r="D20" s="1"/>
      <c r="E20" s="1"/>
      <c r="F20" s="1"/>
      <c r="G20" s="1"/>
      <c r="H20" s="1"/>
      <c r="I20" s="1"/>
      <c r="J20" s="339"/>
      <c r="K20" s="339"/>
      <c r="L20" s="339"/>
      <c r="M20" s="1"/>
    </row>
    <row r="21" spans="1:13" ht="12.95" customHeight="1">
      <c r="A21" s="1"/>
      <c r="B21" s="1"/>
      <c r="C21" s="1"/>
      <c r="D21" s="1"/>
      <c r="E21" s="1"/>
      <c r="F21" s="1"/>
      <c r="G21" s="1"/>
      <c r="H21" s="1"/>
      <c r="I21" s="1"/>
      <c r="J21" s="356">
        <v>21792386</v>
      </c>
      <c r="K21" s="356"/>
      <c r="L21" s="356"/>
      <c r="M21" s="1"/>
    </row>
    <row r="22" spans="1:13" ht="20.100000000000001" customHeight="1">
      <c r="A22" s="1"/>
      <c r="B22" s="352" t="s">
        <v>212</v>
      </c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1"/>
    </row>
    <row r="23" spans="1:13" ht="18" customHeight="1">
      <c r="A23" s="1"/>
      <c r="B23" s="1"/>
      <c r="C23" s="353" t="s">
        <v>157</v>
      </c>
      <c r="D23" s="353"/>
      <c r="E23" s="353" t="s">
        <v>204</v>
      </c>
      <c r="F23" s="353"/>
      <c r="G23" s="353"/>
      <c r="H23" s="1"/>
      <c r="I23" s="19" t="s">
        <v>205</v>
      </c>
      <c r="J23" s="354" t="s">
        <v>159</v>
      </c>
      <c r="K23" s="354"/>
      <c r="L23" s="354"/>
      <c r="M23" s="1"/>
    </row>
    <row r="24" spans="1:13" ht="12.95" customHeight="1">
      <c r="A24" s="1"/>
      <c r="B24" s="1"/>
      <c r="C24" s="338" t="s">
        <v>213</v>
      </c>
      <c r="D24" s="338"/>
      <c r="E24" s="338" t="s">
        <v>214</v>
      </c>
      <c r="F24" s="338"/>
      <c r="G24" s="338"/>
      <c r="H24" s="1"/>
      <c r="I24" s="20">
        <v>0.50029999999999997</v>
      </c>
      <c r="J24" s="355">
        <v>9916054</v>
      </c>
      <c r="K24" s="355"/>
      <c r="L24" s="355"/>
      <c r="M24" s="1"/>
    </row>
    <row r="25" spans="1:13" ht="12.95" customHeight="1">
      <c r="A25" s="1"/>
      <c r="B25" s="1"/>
      <c r="C25" s="338" t="s">
        <v>206</v>
      </c>
      <c r="D25" s="338"/>
      <c r="E25" s="338" t="s">
        <v>207</v>
      </c>
      <c r="F25" s="338"/>
      <c r="G25" s="338"/>
      <c r="H25" s="1"/>
      <c r="I25" s="20">
        <v>1.38E-2</v>
      </c>
      <c r="J25" s="355">
        <v>293000</v>
      </c>
      <c r="K25" s="355"/>
      <c r="L25" s="355"/>
      <c r="M25" s="1"/>
    </row>
    <row r="26" spans="1:13" ht="12.95" customHeight="1">
      <c r="A26" s="1"/>
      <c r="B26" s="1"/>
      <c r="C26" s="338" t="s">
        <v>208</v>
      </c>
      <c r="D26" s="338"/>
      <c r="E26" s="338" t="s">
        <v>209</v>
      </c>
      <c r="F26" s="338"/>
      <c r="G26" s="338"/>
      <c r="H26" s="1"/>
      <c r="I26" s="20">
        <v>1.01E-2</v>
      </c>
      <c r="J26" s="355">
        <v>214425</v>
      </c>
      <c r="K26" s="355"/>
      <c r="L26" s="355"/>
      <c r="M26" s="1"/>
    </row>
    <row r="27" spans="1:13" ht="12.95" customHeight="1">
      <c r="A27" s="1"/>
      <c r="B27" s="1"/>
      <c r="C27" s="338" t="s">
        <v>215</v>
      </c>
      <c r="D27" s="338"/>
      <c r="E27" s="338" t="s">
        <v>216</v>
      </c>
      <c r="F27" s="338"/>
      <c r="G27" s="338"/>
      <c r="H27" s="1"/>
      <c r="I27" s="20">
        <v>2.3E-3</v>
      </c>
      <c r="J27" s="355">
        <v>48925</v>
      </c>
      <c r="K27" s="355"/>
      <c r="L27" s="355"/>
      <c r="M27" s="1"/>
    </row>
    <row r="28" spans="1:13" ht="12.95" customHeight="1">
      <c r="A28" s="1"/>
      <c r="B28" s="1"/>
      <c r="C28" s="338" t="s">
        <v>217</v>
      </c>
      <c r="D28" s="338"/>
      <c r="E28" s="338" t="s">
        <v>218</v>
      </c>
      <c r="F28" s="338"/>
      <c r="G28" s="338"/>
      <c r="H28" s="1"/>
      <c r="I28" s="20">
        <v>5.9999999999999995E-4</v>
      </c>
      <c r="J28" s="355">
        <v>12600</v>
      </c>
      <c r="K28" s="355"/>
      <c r="L28" s="355"/>
      <c r="M28" s="1"/>
    </row>
    <row r="29" spans="1:13" ht="12.95" customHeight="1">
      <c r="A29" s="1"/>
      <c r="B29" s="1"/>
      <c r="C29" s="338" t="s">
        <v>210</v>
      </c>
      <c r="D29" s="338"/>
      <c r="E29" s="338" t="s">
        <v>211</v>
      </c>
      <c r="F29" s="338"/>
      <c r="G29" s="338"/>
      <c r="H29" s="1"/>
      <c r="I29" s="20">
        <v>0.4728</v>
      </c>
      <c r="J29" s="355">
        <v>10013321</v>
      </c>
      <c r="K29" s="355"/>
      <c r="L29" s="355"/>
      <c r="M29" s="1"/>
    </row>
    <row r="30" spans="1:13" ht="12.95" customHeight="1" thickBot="1">
      <c r="A30" s="1"/>
      <c r="B30" s="1"/>
      <c r="C30" s="338" t="s">
        <v>219</v>
      </c>
      <c r="D30" s="338"/>
      <c r="E30" s="338" t="s">
        <v>220</v>
      </c>
      <c r="F30" s="338"/>
      <c r="G30" s="338"/>
      <c r="H30" s="1"/>
      <c r="I30" s="20">
        <v>0</v>
      </c>
      <c r="J30" s="355">
        <v>600</v>
      </c>
      <c r="K30" s="355"/>
      <c r="L30" s="355"/>
      <c r="M30" s="1"/>
    </row>
    <row r="31" spans="1:13" ht="0.95" customHeight="1">
      <c r="A31" s="1"/>
      <c r="B31" s="1"/>
      <c r="C31" s="1"/>
      <c r="D31" s="1"/>
      <c r="E31" s="1"/>
      <c r="F31" s="1"/>
      <c r="G31" s="1"/>
      <c r="H31" s="1"/>
      <c r="I31" s="1"/>
      <c r="J31" s="339"/>
      <c r="K31" s="339"/>
      <c r="L31" s="339"/>
      <c r="M31" s="1"/>
    </row>
    <row r="32" spans="1:13" ht="12.95" customHeight="1">
      <c r="A32" s="1"/>
      <c r="B32" s="1"/>
      <c r="C32" s="1"/>
      <c r="D32" s="1"/>
      <c r="E32" s="1"/>
      <c r="F32" s="1"/>
      <c r="G32" s="1"/>
      <c r="H32" s="1"/>
      <c r="I32" s="1"/>
      <c r="J32" s="356">
        <v>20498925</v>
      </c>
      <c r="K32" s="356"/>
      <c r="L32" s="356"/>
      <c r="M32" s="1"/>
    </row>
    <row r="33" spans="1:18" ht="15.95" customHeight="1">
      <c r="A33" s="1"/>
      <c r="B33" s="1"/>
      <c r="C33" s="1"/>
      <c r="D33" s="357" t="s">
        <v>221</v>
      </c>
      <c r="E33" s="357"/>
      <c r="F33" s="357"/>
      <c r="G33" s="358">
        <v>1293460</v>
      </c>
      <c r="H33" s="358"/>
      <c r="I33" s="358"/>
      <c r="J33" s="358"/>
      <c r="K33" s="358"/>
      <c r="L33" s="1"/>
      <c r="M33" s="1"/>
      <c r="Q33" s="88"/>
    </row>
    <row r="34" spans="1:18" ht="15" customHeight="1">
      <c r="A34" s="1"/>
      <c r="B34" s="1"/>
      <c r="C34" s="1"/>
      <c r="D34" s="346" t="s">
        <v>222</v>
      </c>
      <c r="E34" s="346"/>
      <c r="F34" s="346"/>
      <c r="G34" s="347">
        <v>1293460</v>
      </c>
      <c r="H34" s="347"/>
      <c r="I34" s="347"/>
      <c r="J34" s="347"/>
      <c r="K34" s="347"/>
      <c r="L34" s="1"/>
      <c r="M34" s="1"/>
      <c r="R34" s="162"/>
    </row>
    <row r="36" spans="1:18">
      <c r="D36" s="21" t="s">
        <v>223</v>
      </c>
      <c r="K36" s="304" t="s">
        <v>225</v>
      </c>
      <c r="L36" s="305"/>
    </row>
    <row r="37" spans="1:18">
      <c r="D37" s="21" t="s">
        <v>224</v>
      </c>
      <c r="K37" s="304" t="s">
        <v>226</v>
      </c>
      <c r="L37" s="305"/>
    </row>
  </sheetData>
  <mergeCells count="64">
    <mergeCell ref="K36:L36"/>
    <mergeCell ref="K37:L37"/>
    <mergeCell ref="B2:L2"/>
    <mergeCell ref="B3:L3"/>
    <mergeCell ref="D34:F34"/>
    <mergeCell ref="G34:K34"/>
    <mergeCell ref="C30:D30"/>
    <mergeCell ref="E30:G30"/>
    <mergeCell ref="J30:L30"/>
    <mergeCell ref="J31:L31"/>
    <mergeCell ref="C27:D27"/>
    <mergeCell ref="E27:G27"/>
    <mergeCell ref="J27:L27"/>
    <mergeCell ref="J32:L32"/>
    <mergeCell ref="D33:F33"/>
    <mergeCell ref="G33:K33"/>
    <mergeCell ref="C28:D28"/>
    <mergeCell ref="E28:G28"/>
    <mergeCell ref="J28:L28"/>
    <mergeCell ref="C29:D29"/>
    <mergeCell ref="E29:G29"/>
    <mergeCell ref="J29:L29"/>
    <mergeCell ref="C25:D25"/>
    <mergeCell ref="E25:G25"/>
    <mergeCell ref="J25:L25"/>
    <mergeCell ref="C26:D26"/>
    <mergeCell ref="E26:G26"/>
    <mergeCell ref="J26:L26"/>
    <mergeCell ref="B22:L22"/>
    <mergeCell ref="C23:D23"/>
    <mergeCell ref="E23:G23"/>
    <mergeCell ref="J23:L23"/>
    <mergeCell ref="C24:D24"/>
    <mergeCell ref="E24:G24"/>
    <mergeCell ref="J24:L24"/>
    <mergeCell ref="C19:D19"/>
    <mergeCell ref="E19:G19"/>
    <mergeCell ref="J19:L19"/>
    <mergeCell ref="J20:L20"/>
    <mergeCell ref="J21:L21"/>
    <mergeCell ref="C17:D17"/>
    <mergeCell ref="E17:G17"/>
    <mergeCell ref="J17:L17"/>
    <mergeCell ref="C18:D18"/>
    <mergeCell ref="E18:G18"/>
    <mergeCell ref="J18:L18"/>
    <mergeCell ref="B14:L14"/>
    <mergeCell ref="C15:D15"/>
    <mergeCell ref="E15:G15"/>
    <mergeCell ref="J15:L15"/>
    <mergeCell ref="C16:D16"/>
    <mergeCell ref="E16:G16"/>
    <mergeCell ref="J16:L16"/>
    <mergeCell ref="B1:N1"/>
    <mergeCell ref="C4:M4"/>
    <mergeCell ref="C5:M5"/>
    <mergeCell ref="B12:L12"/>
    <mergeCell ref="D13:F13"/>
    <mergeCell ref="G13:K13"/>
    <mergeCell ref="B8:L8"/>
    <mergeCell ref="B9:L9"/>
    <mergeCell ref="B10:L10"/>
    <mergeCell ref="B11:E11"/>
    <mergeCell ref="F11:J11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O45"/>
  <sheetViews>
    <sheetView topLeftCell="B13" workbookViewId="0">
      <selection activeCell="F13" sqref="F13"/>
    </sheetView>
  </sheetViews>
  <sheetFormatPr defaultRowHeight="12.75"/>
  <cols>
    <col min="1" max="1" width="8.85546875" hidden="1" customWidth="1"/>
    <col min="2" max="2" width="0.140625" customWidth="1"/>
    <col min="3" max="3" width="5.42578125" customWidth="1"/>
    <col min="4" max="4" width="52.7109375" customWidth="1"/>
    <col min="5" max="5" width="0.140625" customWidth="1"/>
    <col min="6" max="6" width="16.140625" customWidth="1"/>
    <col min="7" max="7" width="0.140625" customWidth="1"/>
    <col min="8" max="8" width="15.140625" customWidth="1"/>
    <col min="9" max="10" width="8.85546875" hidden="1" customWidth="1"/>
  </cols>
  <sheetData>
    <row r="1" spans="1:15" ht="15.75">
      <c r="C1" s="336" t="s">
        <v>428</v>
      </c>
      <c r="D1" s="336"/>
      <c r="E1" s="336"/>
      <c r="F1" s="336"/>
      <c r="G1" s="336"/>
      <c r="H1" s="336"/>
      <c r="I1" s="336"/>
      <c r="J1" s="337"/>
      <c r="K1" s="337"/>
      <c r="L1" s="337"/>
      <c r="M1" s="337"/>
      <c r="N1" s="337"/>
      <c r="O1" s="337"/>
    </row>
    <row r="2" spans="1:15" ht="16.5">
      <c r="C2" s="301" t="s">
        <v>269</v>
      </c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1:15" ht="16.5">
      <c r="C3" s="303" t="s">
        <v>270</v>
      </c>
      <c r="D3" s="303"/>
      <c r="E3" s="303"/>
      <c r="F3" s="303"/>
      <c r="G3" s="303"/>
      <c r="H3" s="303"/>
      <c r="I3" s="303"/>
      <c r="J3" s="303"/>
      <c r="K3" s="303"/>
      <c r="L3" s="303"/>
      <c r="M3" s="303"/>
    </row>
    <row r="4" spans="1:15">
      <c r="F4" t="s">
        <v>268</v>
      </c>
    </row>
    <row r="5" spans="1:15">
      <c r="F5" t="s">
        <v>459</v>
      </c>
    </row>
    <row r="6" spans="1:15" ht="57.95" customHeight="1" thickBot="1">
      <c r="A6" s="1"/>
      <c r="B6" s="1"/>
      <c r="C6" s="359" t="s">
        <v>430</v>
      </c>
      <c r="D6" s="359"/>
      <c r="E6" s="359"/>
      <c r="F6" s="359"/>
      <c r="G6" s="359"/>
      <c r="H6" s="359"/>
      <c r="I6" s="1"/>
    </row>
    <row r="7" spans="1:15" ht="32.1" customHeight="1">
      <c r="A7" s="1"/>
      <c r="B7" s="360" t="s">
        <v>96</v>
      </c>
      <c r="C7" s="360"/>
      <c r="D7" s="151" t="s">
        <v>5</v>
      </c>
      <c r="E7" s="1"/>
      <c r="F7" s="151" t="s">
        <v>431</v>
      </c>
      <c r="G7" s="1"/>
      <c r="H7" s="151" t="s">
        <v>432</v>
      </c>
      <c r="I7" s="1"/>
    </row>
    <row r="8" spans="1:15" ht="15.95" customHeight="1">
      <c r="A8" s="1"/>
      <c r="B8" s="361" t="s">
        <v>5</v>
      </c>
      <c r="C8" s="361"/>
      <c r="D8" s="152" t="s">
        <v>5</v>
      </c>
      <c r="E8" s="1"/>
      <c r="F8" s="153" t="s">
        <v>5</v>
      </c>
      <c r="G8" s="1"/>
      <c r="H8" s="153" t="s">
        <v>5</v>
      </c>
      <c r="I8" s="1"/>
    </row>
    <row r="9" spans="1:15" ht="15.95" customHeight="1">
      <c r="A9" s="1"/>
      <c r="B9" s="361" t="s">
        <v>4</v>
      </c>
      <c r="C9" s="361"/>
      <c r="D9" s="154" t="s">
        <v>433</v>
      </c>
      <c r="E9" s="1"/>
      <c r="F9" s="153" t="s">
        <v>5</v>
      </c>
      <c r="G9" s="1"/>
      <c r="H9" s="153" t="s">
        <v>5</v>
      </c>
      <c r="I9" s="1"/>
    </row>
    <row r="10" spans="1:15" ht="15.95" customHeight="1">
      <c r="A10" s="1"/>
      <c r="B10" s="361" t="s">
        <v>5</v>
      </c>
      <c r="C10" s="361"/>
      <c r="D10" s="152" t="s">
        <v>5</v>
      </c>
      <c r="E10" s="1"/>
      <c r="F10" s="153" t="s">
        <v>5</v>
      </c>
      <c r="G10" s="1"/>
      <c r="H10" s="153" t="s">
        <v>5</v>
      </c>
      <c r="I10" s="1"/>
    </row>
    <row r="11" spans="1:15" ht="15.95" customHeight="1">
      <c r="A11" s="1"/>
      <c r="B11" s="361" t="s">
        <v>246</v>
      </c>
      <c r="C11" s="361"/>
      <c r="D11" s="152" t="s">
        <v>434</v>
      </c>
      <c r="E11" s="1"/>
      <c r="F11" s="155">
        <v>11779065</v>
      </c>
      <c r="G11" s="1"/>
      <c r="H11" s="155">
        <v>0</v>
      </c>
      <c r="I11" s="1"/>
    </row>
    <row r="12" spans="1:15" ht="15.95" customHeight="1">
      <c r="A12" s="1"/>
      <c r="B12" s="361" t="s">
        <v>247</v>
      </c>
      <c r="C12" s="361"/>
      <c r="D12" s="152" t="s">
        <v>435</v>
      </c>
      <c r="E12" s="1"/>
      <c r="F12" s="155">
        <f>9924045</f>
        <v>9924045</v>
      </c>
      <c r="G12" s="1"/>
      <c r="H12" s="155">
        <v>0</v>
      </c>
      <c r="I12" s="1"/>
    </row>
    <row r="13" spans="1:15" ht="15.95" customHeight="1">
      <c r="A13" s="1"/>
      <c r="B13" s="361" t="s">
        <v>248</v>
      </c>
      <c r="C13" s="361"/>
      <c r="D13" s="152" t="s">
        <v>436</v>
      </c>
      <c r="E13" s="1"/>
      <c r="F13" s="155">
        <v>0</v>
      </c>
      <c r="G13" s="1"/>
      <c r="H13" s="155">
        <v>0</v>
      </c>
      <c r="I13" s="1"/>
    </row>
    <row r="14" spans="1:15" ht="15.95" customHeight="1">
      <c r="A14" s="1"/>
      <c r="B14" s="361" t="s">
        <v>437</v>
      </c>
      <c r="C14" s="361"/>
      <c r="D14" s="152" t="s">
        <v>438</v>
      </c>
      <c r="E14" s="1"/>
      <c r="F14" s="155">
        <v>0</v>
      </c>
      <c r="G14" s="1"/>
      <c r="H14" s="155">
        <v>0</v>
      </c>
      <c r="I14" s="1"/>
    </row>
    <row r="15" spans="1:15" ht="15.95" customHeight="1">
      <c r="A15" s="1"/>
      <c r="B15" s="361" t="s">
        <v>439</v>
      </c>
      <c r="C15" s="361"/>
      <c r="D15" s="152" t="s">
        <v>440</v>
      </c>
      <c r="E15" s="1"/>
      <c r="F15" s="155">
        <v>0</v>
      </c>
      <c r="G15" s="1"/>
      <c r="H15" s="155">
        <v>0</v>
      </c>
      <c r="I15" s="1"/>
    </row>
    <row r="16" spans="1:15" ht="15.95" customHeight="1">
      <c r="A16" s="1"/>
      <c r="B16" s="361" t="s">
        <v>5</v>
      </c>
      <c r="C16" s="361"/>
      <c r="D16" s="152" t="s">
        <v>5</v>
      </c>
      <c r="E16" s="1"/>
      <c r="F16" s="153" t="s">
        <v>5</v>
      </c>
      <c r="G16" s="1"/>
      <c r="H16" s="153" t="s">
        <v>5</v>
      </c>
      <c r="I16" s="1"/>
    </row>
    <row r="17" spans="1:14" ht="15.95" customHeight="1">
      <c r="A17" s="1"/>
      <c r="B17" s="361" t="s">
        <v>5</v>
      </c>
      <c r="C17" s="361"/>
      <c r="D17" s="154" t="s">
        <v>441</v>
      </c>
      <c r="E17" s="1"/>
      <c r="F17" s="158">
        <f>F11-F12</f>
        <v>1855020</v>
      </c>
      <c r="G17" s="150"/>
      <c r="H17" s="158">
        <v>0</v>
      </c>
      <c r="I17" s="1"/>
      <c r="L17">
        <v>1293460</v>
      </c>
    </row>
    <row r="18" spans="1:14" ht="15.95" customHeight="1">
      <c r="A18" s="1"/>
      <c r="B18" s="361" t="s">
        <v>5</v>
      </c>
      <c r="C18" s="361"/>
      <c r="D18" s="152" t="s">
        <v>5</v>
      </c>
      <c r="E18" s="1"/>
      <c r="F18" s="153" t="s">
        <v>5</v>
      </c>
      <c r="G18" s="1"/>
      <c r="H18" s="153" t="s">
        <v>5</v>
      </c>
      <c r="I18" s="1"/>
    </row>
    <row r="19" spans="1:14" ht="15.95" customHeight="1">
      <c r="A19" s="1"/>
      <c r="B19" s="361" t="s">
        <v>37</v>
      </c>
      <c r="C19" s="361"/>
      <c r="D19" s="154" t="s">
        <v>442</v>
      </c>
      <c r="E19" s="1"/>
      <c r="F19" s="153" t="s">
        <v>5</v>
      </c>
      <c r="G19" s="1"/>
      <c r="H19" s="153" t="s">
        <v>5</v>
      </c>
      <c r="I19" s="1"/>
      <c r="N19" s="269">
        <f>F17-L17</f>
        <v>561560</v>
      </c>
    </row>
    <row r="20" spans="1:14" ht="15.95" customHeight="1">
      <c r="A20" s="1"/>
      <c r="B20" s="361" t="s">
        <v>5</v>
      </c>
      <c r="C20" s="361"/>
      <c r="D20" s="152" t="s">
        <v>5</v>
      </c>
      <c r="E20" s="1"/>
      <c r="F20" s="153" t="s">
        <v>5</v>
      </c>
      <c r="G20" s="1"/>
      <c r="H20" s="153" t="s">
        <v>5</v>
      </c>
      <c r="I20" s="1"/>
    </row>
    <row r="21" spans="1:14" ht="15.95" customHeight="1">
      <c r="A21" s="1"/>
      <c r="B21" s="361" t="s">
        <v>246</v>
      </c>
      <c r="C21" s="361"/>
      <c r="D21" s="152" t="s">
        <v>443</v>
      </c>
      <c r="E21" s="1"/>
      <c r="F21" s="155">
        <v>0</v>
      </c>
      <c r="G21" s="1"/>
      <c r="H21" s="155">
        <v>0</v>
      </c>
      <c r="I21" s="1"/>
    </row>
    <row r="22" spans="1:14" ht="15.95" customHeight="1">
      <c r="A22" s="1"/>
      <c r="B22" s="361" t="s">
        <v>247</v>
      </c>
      <c r="C22" s="361"/>
      <c r="D22" s="152" t="s">
        <v>444</v>
      </c>
      <c r="E22" s="1"/>
      <c r="F22" s="155">
        <v>0</v>
      </c>
      <c r="G22" s="1"/>
      <c r="H22" s="155">
        <v>0</v>
      </c>
      <c r="I22" s="1"/>
    </row>
    <row r="23" spans="1:14" ht="15.95" customHeight="1">
      <c r="A23" s="1"/>
      <c r="B23" s="361" t="s">
        <v>248</v>
      </c>
      <c r="C23" s="361"/>
      <c r="D23" s="152" t="s">
        <v>445</v>
      </c>
      <c r="E23" s="1"/>
      <c r="F23" s="155">
        <v>0</v>
      </c>
      <c r="G23" s="1"/>
      <c r="H23" s="155">
        <v>0</v>
      </c>
      <c r="I23" s="1"/>
    </row>
    <row r="24" spans="1:14" ht="15.95" customHeight="1">
      <c r="A24" s="1"/>
      <c r="B24" s="361" t="s">
        <v>437</v>
      </c>
      <c r="C24" s="361"/>
      <c r="D24" s="152" t="s">
        <v>446</v>
      </c>
      <c r="E24" s="1"/>
      <c r="F24" s="155">
        <v>0</v>
      </c>
      <c r="G24" s="1"/>
      <c r="H24" s="155">
        <v>0</v>
      </c>
      <c r="I24" s="1"/>
    </row>
    <row r="25" spans="1:14" ht="15.95" customHeight="1">
      <c r="A25" s="1"/>
      <c r="B25" s="361" t="s">
        <v>439</v>
      </c>
      <c r="C25" s="361"/>
      <c r="D25" s="152" t="s">
        <v>447</v>
      </c>
      <c r="E25" s="1"/>
      <c r="F25" s="155">
        <v>0</v>
      </c>
      <c r="G25" s="1"/>
      <c r="H25" s="155">
        <v>0</v>
      </c>
      <c r="I25" s="1"/>
    </row>
    <row r="26" spans="1:14" ht="15.95" customHeight="1">
      <c r="A26" s="1"/>
      <c r="B26" s="361" t="s">
        <v>5</v>
      </c>
      <c r="C26" s="361"/>
      <c r="D26" s="152" t="s">
        <v>5</v>
      </c>
      <c r="E26" s="1"/>
      <c r="F26" s="153" t="s">
        <v>5</v>
      </c>
      <c r="G26" s="1"/>
      <c r="H26" s="153" t="s">
        <v>5</v>
      </c>
      <c r="I26" s="1"/>
    </row>
    <row r="27" spans="1:14" ht="15.95" customHeight="1">
      <c r="A27" s="1"/>
      <c r="B27" s="361" t="s">
        <v>5</v>
      </c>
      <c r="C27" s="361"/>
      <c r="D27" s="154" t="s">
        <v>448</v>
      </c>
      <c r="E27" s="1"/>
      <c r="F27" s="158">
        <v>0</v>
      </c>
      <c r="G27" s="150"/>
      <c r="H27" s="158">
        <v>0</v>
      </c>
      <c r="I27" s="1"/>
    </row>
    <row r="28" spans="1:14" ht="15.95" customHeight="1">
      <c r="A28" s="1"/>
      <c r="B28" s="361" t="s">
        <v>5</v>
      </c>
      <c r="C28" s="361"/>
      <c r="D28" s="152" t="s">
        <v>5</v>
      </c>
      <c r="E28" s="1"/>
      <c r="F28" s="153" t="s">
        <v>5</v>
      </c>
      <c r="G28" s="1"/>
      <c r="H28" s="153" t="s">
        <v>5</v>
      </c>
      <c r="I28" s="1"/>
    </row>
    <row r="29" spans="1:14" ht="15.95" customHeight="1">
      <c r="A29" s="1"/>
      <c r="B29" s="361" t="s">
        <v>78</v>
      </c>
      <c r="C29" s="361"/>
      <c r="D29" s="154" t="s">
        <v>449</v>
      </c>
      <c r="E29" s="1"/>
      <c r="F29" s="153" t="s">
        <v>5</v>
      </c>
      <c r="G29" s="1"/>
      <c r="H29" s="153" t="s">
        <v>5</v>
      </c>
      <c r="I29" s="1"/>
    </row>
    <row r="30" spans="1:14" ht="15.95" customHeight="1">
      <c r="A30" s="1"/>
      <c r="B30" s="361" t="s">
        <v>5</v>
      </c>
      <c r="C30" s="361"/>
      <c r="D30" s="152" t="s">
        <v>5</v>
      </c>
      <c r="E30" s="1"/>
      <c r="F30" s="153" t="s">
        <v>5</v>
      </c>
      <c r="G30" s="1"/>
      <c r="H30" s="153" t="s">
        <v>5</v>
      </c>
      <c r="I30" s="1"/>
    </row>
    <row r="31" spans="1:14" ht="15.95" customHeight="1">
      <c r="A31" s="1"/>
      <c r="B31" s="361" t="s">
        <v>246</v>
      </c>
      <c r="C31" s="361"/>
      <c r="D31" s="152" t="s">
        <v>450</v>
      </c>
      <c r="E31" s="1"/>
      <c r="F31" s="155">
        <v>0</v>
      </c>
      <c r="G31" s="1"/>
      <c r="H31" s="155">
        <v>0</v>
      </c>
      <c r="I31" s="1"/>
    </row>
    <row r="32" spans="1:14" ht="15.95" customHeight="1">
      <c r="A32" s="1"/>
      <c r="B32" s="361" t="s">
        <v>247</v>
      </c>
      <c r="C32" s="361"/>
      <c r="D32" s="152" t="s">
        <v>451</v>
      </c>
      <c r="E32" s="1"/>
      <c r="F32" s="155">
        <v>0</v>
      </c>
      <c r="G32" s="1"/>
      <c r="H32" s="155">
        <v>0</v>
      </c>
      <c r="I32" s="1"/>
    </row>
    <row r="33" spans="1:9" ht="15.95" customHeight="1">
      <c r="A33" s="1"/>
      <c r="B33" s="361" t="s">
        <v>248</v>
      </c>
      <c r="C33" s="361"/>
      <c r="D33" s="152" t="s">
        <v>452</v>
      </c>
      <c r="E33" s="1"/>
      <c r="F33" s="155">
        <v>0</v>
      </c>
      <c r="G33" s="1"/>
      <c r="H33" s="155">
        <v>0</v>
      </c>
      <c r="I33" s="1"/>
    </row>
    <row r="34" spans="1:9" ht="15.95" customHeight="1">
      <c r="A34" s="1"/>
      <c r="B34" s="361" t="s">
        <v>437</v>
      </c>
      <c r="C34" s="361"/>
      <c r="D34" s="152" t="s">
        <v>453</v>
      </c>
      <c r="E34" s="1"/>
      <c r="F34" s="155">
        <v>0</v>
      </c>
      <c r="G34" s="1"/>
      <c r="H34" s="155">
        <v>0</v>
      </c>
      <c r="I34" s="1"/>
    </row>
    <row r="35" spans="1:9" ht="15.95" customHeight="1">
      <c r="A35" s="1"/>
      <c r="B35" s="361" t="s">
        <v>5</v>
      </c>
      <c r="C35" s="361"/>
      <c r="D35" s="152" t="s">
        <v>5</v>
      </c>
      <c r="E35" s="1"/>
      <c r="F35" s="153" t="s">
        <v>5</v>
      </c>
      <c r="G35" s="1"/>
      <c r="H35" s="153" t="s">
        <v>5</v>
      </c>
      <c r="I35" s="1"/>
    </row>
    <row r="36" spans="1:9" ht="15.95" customHeight="1">
      <c r="A36" s="1"/>
      <c r="B36" s="361" t="s">
        <v>5</v>
      </c>
      <c r="C36" s="361"/>
      <c r="D36" s="154" t="s">
        <v>454</v>
      </c>
      <c r="E36" s="1"/>
      <c r="F36" s="158">
        <v>0</v>
      </c>
      <c r="G36" s="150"/>
      <c r="H36" s="158">
        <v>0</v>
      </c>
      <c r="I36" s="1"/>
    </row>
    <row r="37" spans="1:9" ht="15.95" customHeight="1">
      <c r="A37" s="1"/>
      <c r="B37" s="361" t="s">
        <v>5</v>
      </c>
      <c r="C37" s="361"/>
      <c r="D37" s="152" t="s">
        <v>5</v>
      </c>
      <c r="E37" s="1"/>
      <c r="F37" s="153" t="s">
        <v>5</v>
      </c>
      <c r="G37" s="1"/>
      <c r="H37" s="153" t="s">
        <v>5</v>
      </c>
      <c r="I37" s="1"/>
    </row>
    <row r="38" spans="1:9" ht="15.95" customHeight="1">
      <c r="A38" s="1"/>
      <c r="B38" s="361" t="s">
        <v>329</v>
      </c>
      <c r="C38" s="361"/>
      <c r="D38" s="154" t="s">
        <v>455</v>
      </c>
      <c r="E38" s="1"/>
      <c r="F38" s="155"/>
      <c r="G38" s="1"/>
      <c r="H38" s="155">
        <v>0</v>
      </c>
      <c r="I38" s="1"/>
    </row>
    <row r="39" spans="1:9" ht="15.95" customHeight="1">
      <c r="A39" s="1"/>
      <c r="B39" s="361" t="s">
        <v>5</v>
      </c>
      <c r="C39" s="361"/>
      <c r="D39" s="152" t="s">
        <v>5</v>
      </c>
      <c r="E39" s="1"/>
      <c r="F39" s="153" t="s">
        <v>5</v>
      </c>
      <c r="G39" s="1"/>
      <c r="H39" s="153" t="s">
        <v>5</v>
      </c>
      <c r="I39" s="1"/>
    </row>
    <row r="40" spans="1:9" ht="15.95" customHeight="1">
      <c r="A40" s="1"/>
      <c r="B40" s="361" t="s">
        <v>343</v>
      </c>
      <c r="C40" s="361"/>
      <c r="D40" s="154" t="s">
        <v>456</v>
      </c>
      <c r="E40" s="1"/>
      <c r="F40" s="155">
        <v>0</v>
      </c>
      <c r="G40" s="1"/>
      <c r="H40" s="155">
        <v>0</v>
      </c>
      <c r="I40" s="1"/>
    </row>
    <row r="41" spans="1:9" ht="15.95" customHeight="1">
      <c r="A41" s="1"/>
      <c r="B41" s="361" t="s">
        <v>5</v>
      </c>
      <c r="C41" s="361"/>
      <c r="D41" s="152" t="s">
        <v>5</v>
      </c>
      <c r="E41" s="1"/>
      <c r="F41" s="153" t="s">
        <v>5</v>
      </c>
      <c r="G41" s="1"/>
      <c r="H41" s="153" t="s">
        <v>5</v>
      </c>
      <c r="I41" s="1"/>
    </row>
    <row r="42" spans="1:9" ht="25.5" customHeight="1">
      <c r="A42" s="1"/>
      <c r="B42" s="362" t="s">
        <v>457</v>
      </c>
      <c r="C42" s="362"/>
      <c r="D42" s="159" t="s">
        <v>458</v>
      </c>
      <c r="E42" s="160"/>
      <c r="F42" s="161"/>
      <c r="G42" s="160"/>
      <c r="H42" s="161">
        <v>0</v>
      </c>
      <c r="I42" s="1"/>
    </row>
    <row r="43" spans="1:9" ht="15.95" customHeight="1">
      <c r="A43" s="1"/>
      <c r="B43" s="363" t="s">
        <v>5</v>
      </c>
      <c r="C43" s="363"/>
      <c r="D43" s="156" t="s">
        <v>5</v>
      </c>
      <c r="E43" s="1"/>
      <c r="F43" s="157" t="s">
        <v>5</v>
      </c>
      <c r="G43" s="1"/>
      <c r="H43" s="157" t="s">
        <v>5</v>
      </c>
      <c r="I43" s="1"/>
    </row>
    <row r="44" spans="1:9" ht="15.95" customHeight="1">
      <c r="A44" s="1"/>
      <c r="B44" s="363" t="s">
        <v>5</v>
      </c>
      <c r="C44" s="363"/>
      <c r="D44" s="21" t="s">
        <v>223</v>
      </c>
      <c r="H44" s="304" t="s">
        <v>225</v>
      </c>
      <c r="I44" s="305"/>
    </row>
    <row r="45" spans="1:9">
      <c r="D45" s="21" t="s">
        <v>224</v>
      </c>
      <c r="H45" s="304" t="s">
        <v>226</v>
      </c>
      <c r="I45" s="305"/>
    </row>
  </sheetData>
  <mergeCells count="44">
    <mergeCell ref="H45:I45"/>
    <mergeCell ref="B42:C42"/>
    <mergeCell ref="B43:C43"/>
    <mergeCell ref="B44:C44"/>
    <mergeCell ref="C1:O1"/>
    <mergeCell ref="C2:M2"/>
    <mergeCell ref="C3:M3"/>
    <mergeCell ref="H44:I44"/>
    <mergeCell ref="B36:C36"/>
    <mergeCell ref="B37:C37"/>
    <mergeCell ref="B39:C39"/>
    <mergeCell ref="B40:C40"/>
    <mergeCell ref="B41:C41"/>
    <mergeCell ref="B30:C30"/>
    <mergeCell ref="B31:C31"/>
    <mergeCell ref="B32:C32"/>
    <mergeCell ref="B38:C38"/>
    <mergeCell ref="B21:C21"/>
    <mergeCell ref="B22:C22"/>
    <mergeCell ref="B23:C23"/>
    <mergeCell ref="B24:C24"/>
    <mergeCell ref="B25:C25"/>
    <mergeCell ref="B33:C33"/>
    <mergeCell ref="B34:C34"/>
    <mergeCell ref="B35:C35"/>
    <mergeCell ref="B26:C26"/>
    <mergeCell ref="B27:C27"/>
    <mergeCell ref="B28:C28"/>
    <mergeCell ref="B29:C29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C6:H6"/>
    <mergeCell ref="B7:C7"/>
    <mergeCell ref="B8:C8"/>
    <mergeCell ref="B9:C9"/>
    <mergeCell ref="B10:C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L27"/>
  <sheetViews>
    <sheetView workbookViewId="0">
      <selection activeCell="M23" sqref="M23"/>
    </sheetView>
  </sheetViews>
  <sheetFormatPr defaultRowHeight="12.75"/>
  <cols>
    <col min="1" max="1" width="20.140625" style="271" customWidth="1"/>
    <col min="2" max="2" width="15.42578125" style="271" customWidth="1"/>
    <col min="3" max="3" width="4.7109375" style="271" customWidth="1"/>
    <col min="4" max="4" width="9.140625" style="271"/>
    <col min="5" max="5" width="4.140625" style="271" customWidth="1"/>
    <col min="6" max="6" width="10.42578125" style="271" bestFit="1" customWidth="1"/>
    <col min="7" max="7" width="3.42578125" style="271" customWidth="1"/>
    <col min="8" max="8" width="10.85546875" style="271" bestFit="1" customWidth="1"/>
    <col min="9" max="9" width="2.85546875" style="271" customWidth="1"/>
    <col min="10" max="10" width="22.7109375" style="271" bestFit="1" customWidth="1"/>
    <col min="11" max="11" width="9.140625" style="271"/>
    <col min="12" max="12" width="12.85546875" style="271" bestFit="1" customWidth="1"/>
    <col min="13" max="16384" width="9.140625" style="271"/>
  </cols>
  <sheetData>
    <row r="2" spans="1:12" ht="15.75">
      <c r="A2" s="270" t="s">
        <v>622</v>
      </c>
    </row>
    <row r="3" spans="1:12" ht="15.75">
      <c r="A3" s="270" t="s">
        <v>623</v>
      </c>
    </row>
    <row r="4" spans="1:12" ht="18.75">
      <c r="A4" s="364" t="s">
        <v>624</v>
      </c>
      <c r="B4" s="365"/>
      <c r="C4" s="365"/>
      <c r="D4" s="365"/>
      <c r="E4" s="365"/>
      <c r="F4" s="365"/>
    </row>
    <row r="5" spans="1:12" ht="16.5">
      <c r="J5" s="272" t="s">
        <v>613</v>
      </c>
    </row>
    <row r="7" spans="1:12">
      <c r="J7" s="273"/>
    </row>
    <row r="9" spans="1:12" s="274" customFormat="1" ht="24.75" customHeight="1">
      <c r="B9" s="275" t="s">
        <v>82</v>
      </c>
      <c r="C9" s="275"/>
      <c r="D9" s="275" t="s">
        <v>614</v>
      </c>
      <c r="E9" s="275"/>
      <c r="F9" s="275" t="s">
        <v>615</v>
      </c>
      <c r="G9" s="275"/>
      <c r="H9" s="275" t="s">
        <v>616</v>
      </c>
      <c r="I9" s="275"/>
      <c r="J9" s="275" t="s">
        <v>617</v>
      </c>
      <c r="K9" s="275"/>
      <c r="L9" s="275" t="s">
        <v>353</v>
      </c>
    </row>
    <row r="10" spans="1:12" s="274" customFormat="1">
      <c r="A10" s="276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</row>
    <row r="11" spans="1:12" s="274" customFormat="1" ht="24.75" customHeight="1">
      <c r="A11" s="277" t="s">
        <v>625</v>
      </c>
      <c r="B11" s="284">
        <v>100000</v>
      </c>
      <c r="C11" s="285"/>
      <c r="D11" s="284">
        <v>0</v>
      </c>
      <c r="E11" s="285"/>
      <c r="F11" s="284"/>
      <c r="G11" s="285"/>
      <c r="H11" s="284"/>
      <c r="I11" s="285"/>
      <c r="J11" s="284"/>
      <c r="K11" s="285"/>
      <c r="L11" s="284">
        <f>SUM(B11:J11)</f>
        <v>100000</v>
      </c>
    </row>
    <row r="12" spans="1:12" s="274" customFormat="1" ht="15">
      <c r="A12" s="277"/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</row>
    <row r="13" spans="1:12" s="274" customFormat="1" ht="30.75" customHeight="1">
      <c r="A13" s="276" t="s">
        <v>618</v>
      </c>
      <c r="B13" s="286"/>
      <c r="C13" s="286"/>
      <c r="D13" s="286"/>
      <c r="E13" s="286"/>
      <c r="F13" s="286"/>
      <c r="G13" s="286"/>
      <c r="H13" s="286"/>
      <c r="I13" s="286"/>
      <c r="J13" s="285">
        <v>-116107</v>
      </c>
      <c r="K13" s="285"/>
      <c r="L13" s="285">
        <f>SUM(B13:J13)</f>
        <v>-116107</v>
      </c>
    </row>
    <row r="14" spans="1:12" s="274" customFormat="1" ht="24" customHeight="1">
      <c r="A14" s="276" t="s">
        <v>619</v>
      </c>
      <c r="B14" s="286"/>
      <c r="C14" s="286"/>
      <c r="D14" s="286"/>
      <c r="E14" s="286"/>
      <c r="F14" s="286"/>
      <c r="G14" s="286"/>
      <c r="H14" s="286"/>
      <c r="I14" s="286"/>
      <c r="J14" s="285"/>
      <c r="K14" s="285"/>
      <c r="L14" s="285">
        <f>SUM(B14:J14)</f>
        <v>0</v>
      </c>
    </row>
    <row r="15" spans="1:12" s="274" customFormat="1" ht="24" customHeight="1">
      <c r="A15" s="276" t="s">
        <v>620</v>
      </c>
      <c r="B15" s="286"/>
      <c r="C15" s="286"/>
      <c r="D15" s="286"/>
      <c r="E15" s="286"/>
      <c r="F15" s="285"/>
      <c r="G15" s="285"/>
      <c r="H15" s="285"/>
      <c r="I15" s="285"/>
      <c r="J15" s="287"/>
      <c r="K15" s="285"/>
      <c r="L15" s="285">
        <f>SUM(B15:J15)</f>
        <v>0</v>
      </c>
    </row>
    <row r="16" spans="1:12" s="274" customFormat="1" ht="15">
      <c r="A16" s="276" t="s">
        <v>621</v>
      </c>
      <c r="B16" s="285"/>
      <c r="C16" s="285"/>
      <c r="D16" s="285"/>
      <c r="E16" s="285"/>
      <c r="F16" s="286"/>
      <c r="G16" s="286"/>
      <c r="H16" s="286"/>
      <c r="I16" s="286"/>
      <c r="J16" s="286"/>
      <c r="K16" s="286"/>
      <c r="L16" s="285"/>
    </row>
    <row r="17" spans="1:12" s="274" customFormat="1" ht="15">
      <c r="A17" s="276"/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4"/>
    </row>
    <row r="18" spans="1:12" s="274" customFormat="1" ht="27" thickBot="1">
      <c r="A18" s="277" t="s">
        <v>626</v>
      </c>
      <c r="B18" s="288">
        <f>SUM(B11:B17)</f>
        <v>100000</v>
      </c>
      <c r="C18" s="285"/>
      <c r="D18" s="288">
        <f>SUM(D11:D17)</f>
        <v>0</v>
      </c>
      <c r="E18" s="285"/>
      <c r="F18" s="288">
        <f>SUM(F11:F17)</f>
        <v>0</v>
      </c>
      <c r="G18" s="285"/>
      <c r="H18" s="288">
        <f>SUM(H11:H17)</f>
        <v>0</v>
      </c>
      <c r="I18" s="285"/>
      <c r="J18" s="288">
        <f>SUM(J11:J17)</f>
        <v>-116107</v>
      </c>
      <c r="K18" s="285"/>
      <c r="L18" s="288">
        <f>SUM(L11:L17)</f>
        <v>-16107</v>
      </c>
    </row>
    <row r="19" spans="1:12" s="274" customFormat="1" ht="13.5" thickTop="1">
      <c r="A19" s="276"/>
      <c r="B19" s="276"/>
      <c r="C19" s="276"/>
      <c r="D19" s="276"/>
      <c r="E19" s="276"/>
      <c r="F19" s="276"/>
      <c r="G19" s="276"/>
      <c r="H19" s="276"/>
    </row>
    <row r="20" spans="1:12">
      <c r="F20" s="278"/>
      <c r="G20" s="278"/>
      <c r="H20" s="278"/>
      <c r="J20" s="273"/>
    </row>
    <row r="21" spans="1:12">
      <c r="F21" s="278"/>
      <c r="G21" s="278"/>
      <c r="H21" s="278"/>
      <c r="J21" s="273"/>
    </row>
    <row r="22" spans="1:12">
      <c r="B22" s="21" t="s">
        <v>223</v>
      </c>
      <c r="C22"/>
      <c r="D22"/>
      <c r="E22"/>
      <c r="F22"/>
      <c r="G22"/>
      <c r="H22"/>
      <c r="I22" s="304" t="s">
        <v>225</v>
      </c>
      <c r="J22" s="305"/>
    </row>
    <row r="23" spans="1:12">
      <c r="B23" s="21" t="s">
        <v>224</v>
      </c>
      <c r="C23"/>
      <c r="D23"/>
      <c r="E23"/>
      <c r="F23"/>
      <c r="G23"/>
      <c r="H23"/>
      <c r="I23" s="304" t="s">
        <v>226</v>
      </c>
      <c r="J23" s="305"/>
      <c r="L23" s="283"/>
    </row>
    <row r="24" spans="1:12" ht="14.25">
      <c r="B24" s="279"/>
      <c r="C24" s="279"/>
      <c r="J24" s="280"/>
    </row>
    <row r="25" spans="1:12" ht="14.25">
      <c r="B25" s="279"/>
      <c r="C25" s="279"/>
      <c r="J25" s="280"/>
    </row>
    <row r="26" spans="1:12" ht="15">
      <c r="B26" s="281"/>
      <c r="C26" s="281"/>
      <c r="J26" s="281"/>
    </row>
    <row r="27" spans="1:12">
      <c r="D27" s="282"/>
    </row>
  </sheetData>
  <mergeCells count="3">
    <mergeCell ref="I22:J22"/>
    <mergeCell ref="I23:J23"/>
    <mergeCell ref="A4:F4"/>
  </mergeCells>
  <pageMargins left="0.17" right="0.7" top="0.75" bottom="0.75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66"/>
  </sheetPr>
  <dimension ref="A2:H12"/>
  <sheetViews>
    <sheetView workbookViewId="0">
      <selection activeCell="C8" sqref="C8:E8"/>
    </sheetView>
  </sheetViews>
  <sheetFormatPr defaultRowHeight="12.75"/>
  <cols>
    <col min="1" max="1" width="2.28515625" customWidth="1"/>
    <col min="2" max="2" width="28.28515625" customWidth="1"/>
    <col min="3" max="3" width="14" customWidth="1"/>
    <col min="4" max="4" width="17.140625" customWidth="1"/>
    <col min="5" max="5" width="25.28515625" bestFit="1" customWidth="1"/>
  </cols>
  <sheetData>
    <row r="2" spans="1:8" ht="16.5">
      <c r="A2" s="366" t="s">
        <v>227</v>
      </c>
      <c r="B2" s="366"/>
      <c r="C2" s="366"/>
      <c r="D2" s="366"/>
      <c r="E2" s="366"/>
      <c r="F2" s="366"/>
      <c r="G2" s="366"/>
      <c r="H2" s="366"/>
    </row>
    <row r="3" spans="1:8" ht="16.5">
      <c r="A3" s="89"/>
      <c r="B3" s="303" t="s">
        <v>275</v>
      </c>
      <c r="C3" s="303"/>
      <c r="D3" s="303"/>
      <c r="E3" s="303"/>
      <c r="F3" s="303"/>
      <c r="G3" s="303"/>
      <c r="H3" s="303"/>
    </row>
    <row r="4" spans="1:8" ht="16.5">
      <c r="A4" s="89"/>
      <c r="B4" s="303" t="s">
        <v>94</v>
      </c>
      <c r="C4" s="303"/>
      <c r="D4" s="303"/>
      <c r="E4" s="303"/>
      <c r="F4" s="303"/>
      <c r="G4" s="303"/>
      <c r="H4" s="303"/>
    </row>
    <row r="5" spans="1:8" ht="15">
      <c r="B5" s="367" t="s">
        <v>274</v>
      </c>
      <c r="C5" s="368"/>
      <c r="D5" s="368"/>
      <c r="E5" s="368"/>
      <c r="F5" s="368"/>
      <c r="G5" s="368"/>
      <c r="H5" s="368"/>
    </row>
    <row r="6" spans="1:8">
      <c r="E6" s="21" t="s">
        <v>267</v>
      </c>
    </row>
    <row r="7" spans="1:8" ht="27" customHeight="1">
      <c r="C7" s="26" t="s">
        <v>228</v>
      </c>
      <c r="D7" s="26" t="s">
        <v>229</v>
      </c>
      <c r="E7" s="26" t="s">
        <v>230</v>
      </c>
    </row>
    <row r="8" spans="1:8" ht="94.5">
      <c r="A8" s="24" t="s">
        <v>196</v>
      </c>
      <c r="B8" s="24" t="s">
        <v>197</v>
      </c>
      <c r="C8" s="164">
        <v>9647495</v>
      </c>
      <c r="D8" s="164">
        <v>21390828</v>
      </c>
      <c r="E8" s="164">
        <v>-11743333</v>
      </c>
    </row>
    <row r="11" spans="1:8">
      <c r="B11" s="21" t="s">
        <v>223</v>
      </c>
      <c r="E11" s="23" t="s">
        <v>225</v>
      </c>
      <c r="F11" s="22"/>
    </row>
    <row r="12" spans="1:8">
      <c r="B12" s="21" t="s">
        <v>224</v>
      </c>
      <c r="E12" s="23" t="s">
        <v>226</v>
      </c>
      <c r="F12" s="22"/>
    </row>
  </sheetData>
  <mergeCells count="4">
    <mergeCell ref="A2:H2"/>
    <mergeCell ref="B3:H3"/>
    <mergeCell ref="B4:H4"/>
    <mergeCell ref="B5:H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AKTIVE</vt:lpstr>
      <vt:lpstr>PASIVE</vt:lpstr>
      <vt:lpstr>PASH</vt:lpstr>
      <vt:lpstr>PASH 1</vt:lpstr>
      <vt:lpstr>MAG 2</vt:lpstr>
      <vt:lpstr>cash flow</vt:lpstr>
      <vt:lpstr>Sheet1</vt:lpstr>
      <vt:lpstr>KAPITALI AKS</vt:lpstr>
      <vt:lpstr>GJENDJA E FURNITOREVE</vt:lpstr>
      <vt:lpstr>BANKAT</vt:lpstr>
      <vt:lpstr>p1</vt:lpstr>
      <vt:lpstr>p2</vt:lpstr>
      <vt:lpstr>p3</vt:lpstr>
      <vt:lpstr>pasqyra shpjeguese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2011-03-30T12:36:32Z</cp:lastPrinted>
  <dcterms:created xsi:type="dcterms:W3CDTF">2011-03-28T10:04:31Z</dcterms:created>
  <dcterms:modified xsi:type="dcterms:W3CDTF">2011-07-27T16:18:12Z</dcterms:modified>
</cp:coreProperties>
</file>