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AGAMAT 2022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<sst xmlns="http://schemas.openxmlformats.org/spreadsheetml/2006/main" count="414" uniqueCount="271">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</sst>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0" zoomScale="70" zoomScaleNormal="70" workbookViewId="0">
      <selection activeCell="D50" sqref="D50"/>
    </sheetView>
  </sheetViews>
  <sheetFormatPr defaultRowHeight="15"/>
  <cols>
    <col min="1" max="1" width="52" style="42" customWidth="1"/>
    <col min="2" max="4" width="21.85546875" style="66" customWidth="1"/>
    <col min="5" max="5" width="2.5703125" style="41" customWidth="1"/>
    <col min="6" max="6" width="22" style="41" customWidth="1"/>
    <col min="7" max="7" width="17.1406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92844771</v>
      </c>
      <c r="C10" s="72"/>
      <c r="D10" s="73">
        <v>97985013</v>
      </c>
      <c r="E10" s="48"/>
      <c r="F10" s="64" t="s">
        <v>267</v>
      </c>
    </row>
    <row r="11" spans="1:6">
      <c r="A11" s="56" t="s">
        <v>264</v>
      </c>
      <c r="B11" s="73"/>
      <c r="C11" s="72"/>
      <c r="D11" s="73"/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/>
      <c r="C14" s="72"/>
      <c r="D14" s="73"/>
      <c r="E14" s="48"/>
      <c r="F14" s="64" t="s">
        <v>269</v>
      </c>
    </row>
    <row r="15" spans="1:6" ht="29.25">
      <c r="A15" s="43" t="s">
        <v>216</v>
      </c>
      <c r="B15" s="73"/>
      <c r="C15" s="72"/>
      <c r="D15" s="73"/>
      <c r="E15" s="48"/>
      <c r="F15" s="42"/>
    </row>
    <row r="16" spans="1:6" ht="29.25">
      <c r="A16" s="43" t="s">
        <v>217</v>
      </c>
      <c r="B16" s="73"/>
      <c r="C16" s="72"/>
      <c r="D16" s="73">
        <v>719898</v>
      </c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-11587397</v>
      </c>
      <c r="C19" s="72"/>
      <c r="D19" s="73">
        <v>-10479290</v>
      </c>
      <c r="E19" s="48"/>
      <c r="F19" s="42"/>
    </row>
    <row r="20" spans="1:6">
      <c r="A20" s="56" t="s">
        <v>247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-5711126</v>
      </c>
      <c r="C22" s="72"/>
      <c r="D22" s="73">
        <v>-5600258</v>
      </c>
      <c r="E22" s="48"/>
      <c r="F22" s="42"/>
    </row>
    <row r="23" spans="1:6">
      <c r="A23" s="56" t="s">
        <v>249</v>
      </c>
      <c r="B23" s="73">
        <v>-903658</v>
      </c>
      <c r="C23" s="72"/>
      <c r="D23" s="73">
        <v>-883763</v>
      </c>
      <c r="E23" s="48"/>
      <c r="F23" s="42"/>
    </row>
    <row r="24" spans="1:6">
      <c r="A24" s="56" t="s">
        <v>251</v>
      </c>
      <c r="B24" s="73">
        <v>-2314633</v>
      </c>
      <c r="C24" s="72"/>
      <c r="D24" s="73">
        <v>-430000</v>
      </c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-25508039</v>
      </c>
      <c r="C26" s="72"/>
      <c r="D26" s="73">
        <v>-25662387</v>
      </c>
      <c r="E26" s="48"/>
      <c r="F26" s="42"/>
    </row>
    <row r="27" spans="1:6">
      <c r="A27" s="43" t="s">
        <v>221</v>
      </c>
      <c r="B27" s="73">
        <v>-18052092</v>
      </c>
      <c r="C27" s="72"/>
      <c r="D27" s="73">
        <v>-7352239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>
        <v>13345</v>
      </c>
      <c r="C31" s="72"/>
      <c r="D31" s="73">
        <v>62847</v>
      </c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7" ht="15" customHeight="1">
      <c r="A33" s="56" t="s">
        <v>258</v>
      </c>
      <c r="B33" s="73"/>
      <c r="C33" s="72"/>
      <c r="D33" s="73"/>
      <c r="E33" s="48"/>
      <c r="F33" s="42"/>
    </row>
    <row r="34" spans="1:7" ht="15" customHeight="1">
      <c r="A34" s="56" t="s">
        <v>254</v>
      </c>
      <c r="B34" s="73"/>
      <c r="C34" s="72"/>
      <c r="D34" s="73"/>
      <c r="E34" s="48"/>
      <c r="F34" s="42"/>
    </row>
    <row r="35" spans="1:7" ht="29.25">
      <c r="A35" s="43" t="s">
        <v>222</v>
      </c>
      <c r="B35" s="73"/>
      <c r="C35" s="72"/>
      <c r="D35" s="73"/>
      <c r="E35" s="48"/>
      <c r="F35" s="42"/>
    </row>
    <row r="36" spans="1:7">
      <c r="A36" s="43" t="s">
        <v>238</v>
      </c>
      <c r="B36" s="71"/>
      <c r="C36" s="74"/>
      <c r="D36" s="71"/>
      <c r="E36" s="48"/>
      <c r="F36" s="42"/>
    </row>
    <row r="37" spans="1:7">
      <c r="A37" s="56" t="s">
        <v>255</v>
      </c>
      <c r="B37" s="73"/>
      <c r="C37" s="72"/>
      <c r="D37" s="73"/>
      <c r="E37" s="48"/>
      <c r="F37" s="42"/>
    </row>
    <row r="38" spans="1:7" ht="30">
      <c r="A38" s="56" t="s">
        <v>257</v>
      </c>
      <c r="B38" s="73"/>
      <c r="C38" s="72"/>
      <c r="D38" s="73"/>
      <c r="E38" s="48"/>
      <c r="F38" s="42"/>
    </row>
    <row r="39" spans="1:7">
      <c r="A39" s="56" t="s">
        <v>256</v>
      </c>
      <c r="B39" s="73">
        <v>-13074041</v>
      </c>
      <c r="C39" s="72"/>
      <c r="D39" s="73">
        <v>-14508488</v>
      </c>
      <c r="E39" s="48"/>
      <c r="F39" s="42"/>
    </row>
    <row r="40" spans="1:7">
      <c r="A40" s="43" t="s">
        <v>223</v>
      </c>
      <c r="B40" s="73"/>
      <c r="C40" s="72"/>
      <c r="D40" s="73"/>
      <c r="E40" s="48"/>
      <c r="F40" s="42"/>
    </row>
    <row r="41" spans="1:7">
      <c r="A41" s="62" t="s">
        <v>260</v>
      </c>
      <c r="B41" s="73"/>
      <c r="C41" s="72"/>
      <c r="D41" s="73"/>
      <c r="E41" s="48"/>
      <c r="F41" s="42"/>
    </row>
    <row r="42" spans="1:7">
      <c r="A42" s="43" t="s">
        <v>224</v>
      </c>
      <c r="B42" s="75">
        <f>SUM(B9:B41)</f>
        <v>15707130</v>
      </c>
      <c r="C42" s="76"/>
      <c r="D42" s="75">
        <f>SUM(D9:D41)</f>
        <v>33851333</v>
      </c>
      <c r="E42" s="51"/>
      <c r="F42" s="42"/>
      <c r="G42" s="88"/>
    </row>
    <row r="43" spans="1:7">
      <c r="A43" s="43" t="s">
        <v>26</v>
      </c>
      <c r="B43" s="76"/>
      <c r="C43" s="76"/>
      <c r="D43" s="76"/>
      <c r="E43" s="51"/>
      <c r="F43" s="42"/>
    </row>
    <row r="44" spans="1:7">
      <c r="A44" s="56" t="s">
        <v>225</v>
      </c>
      <c r="B44" s="73">
        <v>-4962351</v>
      </c>
      <c r="C44" s="72"/>
      <c r="D44" s="73">
        <v>-5103200</v>
      </c>
      <c r="E44" s="48"/>
      <c r="F44" s="42"/>
    </row>
    <row r="45" spans="1:7">
      <c r="A45" s="56" t="s">
        <v>226</v>
      </c>
      <c r="B45" s="73"/>
      <c r="C45" s="72"/>
      <c r="D45" s="73"/>
      <c r="E45" s="48"/>
      <c r="F45" s="42"/>
    </row>
    <row r="46" spans="1:7">
      <c r="A46" s="56" t="s">
        <v>236</v>
      </c>
      <c r="B46" s="73"/>
      <c r="C46" s="72"/>
      <c r="D46" s="73"/>
      <c r="E46" s="48"/>
      <c r="F46" s="42"/>
    </row>
    <row r="47" spans="1:7">
      <c r="A47" s="43" t="s">
        <v>243</v>
      </c>
      <c r="B47" s="77">
        <f>SUM(B42:B46)</f>
        <v>10744779</v>
      </c>
      <c r="C47" s="78"/>
      <c r="D47" s="77">
        <f>SUM(D42:D46)</f>
        <v>28748133</v>
      </c>
      <c r="E47" s="51"/>
      <c r="F47" s="42"/>
    </row>
    <row r="48" spans="1:7" ht="15.75" thickBot="1">
      <c r="A48" s="57"/>
      <c r="B48" s="79"/>
      <c r="C48" s="79"/>
      <c r="D48" s="79"/>
      <c r="E48" s="52"/>
      <c r="F48" s="42"/>
    </row>
    <row r="49" spans="1:6" ht="30" thickTop="1">
      <c r="A49" s="58" t="s">
        <v>244</v>
      </c>
      <c r="B49" s="80"/>
      <c r="C49" s="80"/>
      <c r="D49" s="80"/>
      <c r="E49" s="52"/>
      <c r="F49" s="42"/>
    </row>
    <row r="50" spans="1:6" ht="30">
      <c r="A50" s="56" t="s">
        <v>230</v>
      </c>
      <c r="B50" s="81"/>
      <c r="C50" s="80"/>
      <c r="D50" s="81"/>
      <c r="E50" s="48"/>
      <c r="F50" s="42"/>
    </row>
    <row r="51" spans="1:6" ht="30">
      <c r="A51" s="56" t="s">
        <v>231</v>
      </c>
      <c r="B51" s="81"/>
      <c r="C51" s="80"/>
      <c r="D51" s="81"/>
      <c r="E51" s="48"/>
      <c r="F51" s="42"/>
    </row>
    <row r="52" spans="1:6" ht="30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246</v>
      </c>
      <c r="B57" s="85">
        <f>B47+B55</f>
        <v>10744779</v>
      </c>
      <c r="C57" s="78"/>
      <c r="D57" s="85">
        <f>D47+D55</f>
        <v>28748133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2023-07-28T18:38:52Z</dcterms:modified>
</cp:coreProperties>
</file>