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esa\Desktop\"/>
    </mc:Choice>
  </mc:AlternateContent>
  <xr:revisionPtr revIDLastSave="0" documentId="8_{820E93BA-001A-4C46-B0C7-4F6C2D84A2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23" i="2" s="1"/>
  <c r="B13" i="2"/>
  <c r="B15" i="2"/>
  <c r="B14" i="2"/>
  <c r="B11" i="2"/>
  <c r="B10" i="2"/>
  <c r="C23" i="2"/>
  <c r="C17" i="2"/>
  <c r="C25" i="2" s="1"/>
  <c r="C27" i="2" s="1"/>
  <c r="B12" i="2" l="1"/>
  <c r="B17" i="2"/>
  <c r="B25" i="2" s="1"/>
  <c r="B27" i="2" s="1"/>
  <c r="B50" i="1" l="1"/>
  <c r="B49" i="1"/>
  <c r="B48" i="1"/>
  <c r="B35" i="1"/>
  <c r="C70" i="1" l="1"/>
  <c r="C68" i="1"/>
  <c r="C60" i="1"/>
  <c r="C58" i="1"/>
  <c r="C53" i="1"/>
  <c r="C43" i="1"/>
  <c r="C41" i="1"/>
  <c r="C36" i="1"/>
  <c r="C24" i="1"/>
  <c r="C22" i="1"/>
  <c r="C14" i="1"/>
  <c r="C7" i="1"/>
  <c r="B68" i="1" l="1"/>
  <c r="B58" i="1"/>
  <c r="B53" i="1"/>
  <c r="B36" i="1"/>
  <c r="B41" i="1" s="1"/>
  <c r="B22" i="1"/>
  <c r="B14" i="1"/>
  <c r="B7" i="1"/>
  <c r="B24" i="1" l="1"/>
  <c r="B43" i="1" s="1"/>
  <c r="B70" i="1"/>
  <c r="B60" i="1"/>
</calcChain>
</file>

<file path=xl/sharedStrings.xml><?xml version="1.0" encoding="utf-8"?>
<sst xmlns="http://schemas.openxmlformats.org/spreadsheetml/2006/main" count="84" uniqueCount="73">
  <si>
    <t>PASQYRA E POZICIONIT FINANCIAR</t>
  </si>
  <si>
    <t>Periudha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</si>
  <si>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</si>
  <si>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</si>
  <si>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</si>
  <si>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</si>
  <si>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</si>
  <si>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</si>
  <si>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</si>
  <si>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Te tjera aktive afatshkurtra  tvsh +ttaim fitim</t>
  </si>
  <si>
    <t>Shuma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</si>
  <si>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</si>
  <si>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</si>
  <si>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</si>
  <si>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</si>
  <si>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</si>
  <si>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</si>
  <si>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</si>
  <si>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</si>
  <si>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</si>
  <si>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</si>
  <si>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</si>
  <si>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</si>
  <si>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</si>
  <si>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</si>
  <si>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Te tjera ne shfrytezim(paisje zyre+mjete transporti)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</si>
  <si>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</si>
  <si>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</si>
  <si>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</si>
  <si>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</si>
  <si>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</si>
  <si>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</si>
  <si>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Tituj te huamarrjes afatshkurter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</si>
  <si>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</si>
  <si>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</si>
  <si>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</si>
  <si>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</si>
  <si>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</si>
  <si>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</si>
  <si>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</si>
  <si>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(detyrime per asate ne perdorim nga koncesioni)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</si>
  <si>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</si>
  <si>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</si>
  <si>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</si>
  <si>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</si>
  <si>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</si>
  <si>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</si>
  <si>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</si>
  <si>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</si>
  <si>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</si>
  <si>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Raportuese 2022</t>
  </si>
  <si>
    <t>Para ardhese 2021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</si>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</sst>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3" fontId="6" fillId="4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3" fillId="0" borderId="0" xfId="0" applyFont="1" applyAlignment="1">
      <alignment horizontal="left" vertical="center" indent="3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6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 xr:uid="{0F811D0F-AF13-465F-B0CB-5BA4BACEBE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tabSelected="1" workbookViewId="0">
      <selection activeCell="A73" sqref="A7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35" t="s">
        <v>0</v>
      </c>
      <c r="B2" s="2" t="s">
        <v>1</v>
      </c>
      <c r="C2" s="2" t="s">
        <v>1</v>
      </c>
    </row>
    <row r="3" spans="1:3" x14ac:dyDescent="0.25">
      <c r="A3" s="35"/>
      <c r="B3" s="2" t="s">
        <v>50</v>
      </c>
      <c r="C3" s="2" t="s">
        <v>51</v>
      </c>
    </row>
    <row r="4" spans="1:3" x14ac:dyDescent="0.25">
      <c r="A4" s="3" t="s">
        <v>2</v>
      </c>
      <c r="B4" s="4"/>
      <c r="C4" s="4"/>
    </row>
    <row r="5" spans="1:3" x14ac:dyDescent="0.25">
      <c r="A5" s="3" t="s">
        <v>3</v>
      </c>
      <c r="B5" s="4">
        <v>1330914</v>
      </c>
      <c r="C5" s="4">
        <v>440070</v>
      </c>
    </row>
    <row r="6" spans="1:3" x14ac:dyDescent="0.25">
      <c r="A6" s="3"/>
      <c r="B6" s="4"/>
      <c r="C6" s="4"/>
    </row>
    <row r="7" spans="1:3" x14ac:dyDescent="0.25">
      <c r="A7" s="5" t="s">
        <v>4</v>
      </c>
      <c r="B7" s="6">
        <f>SUM(B5:B6)</f>
        <v>1330914</v>
      </c>
      <c r="C7" s="6">
        <f>SUM(C5:C6)</f>
        <v>440070</v>
      </c>
    </row>
    <row r="8" spans="1:3" x14ac:dyDescent="0.25">
      <c r="A8" s="7"/>
      <c r="B8" s="4"/>
      <c r="C8" s="4"/>
    </row>
    <row r="9" spans="1:3" x14ac:dyDescent="0.25">
      <c r="A9" s="5" t="s">
        <v>5</v>
      </c>
      <c r="B9" s="4"/>
      <c r="C9" s="4"/>
    </row>
    <row r="10" spans="1:3" x14ac:dyDescent="0.25">
      <c r="A10" s="8" t="s">
        <v>6</v>
      </c>
      <c r="B10" s="4">
        <v>19957250</v>
      </c>
      <c r="C10" s="4">
        <v>30878992</v>
      </c>
    </row>
    <row r="11" spans="1:3" x14ac:dyDescent="0.25">
      <c r="A11" s="8" t="s">
        <v>7</v>
      </c>
      <c r="B11" s="4"/>
      <c r="C11" s="4"/>
    </row>
    <row r="12" spans="1:3" x14ac:dyDescent="0.25">
      <c r="A12" s="8" t="s">
        <v>8</v>
      </c>
      <c r="B12" s="4"/>
      <c r="C12" s="4"/>
    </row>
    <row r="13" spans="1:3" x14ac:dyDescent="0.25">
      <c r="A13" s="9" t="s">
        <v>9</v>
      </c>
      <c r="B13" s="4">
        <v>0</v>
      </c>
      <c r="C13" s="4">
        <v>55655</v>
      </c>
    </row>
    <row r="14" spans="1:3" x14ac:dyDescent="0.25">
      <c r="A14" s="10" t="s">
        <v>10</v>
      </c>
      <c r="B14" s="6">
        <f>SUM(B10:B13)</f>
        <v>19957250</v>
      </c>
      <c r="C14" s="6">
        <f>SUM(C10:C13)</f>
        <v>30934647</v>
      </c>
    </row>
    <row r="15" spans="1:3" x14ac:dyDescent="0.25">
      <c r="A15" s="7"/>
      <c r="B15" s="4"/>
      <c r="C15" s="4"/>
    </row>
    <row r="16" spans="1:3" x14ac:dyDescent="0.25">
      <c r="A16" s="5" t="s">
        <v>11</v>
      </c>
      <c r="B16" s="4"/>
      <c r="C16" s="4"/>
    </row>
    <row r="17" spans="1:3" x14ac:dyDescent="0.25">
      <c r="A17" s="8" t="s">
        <v>12</v>
      </c>
      <c r="B17" s="4">
        <v>17017280</v>
      </c>
      <c r="C17" s="4">
        <v>17378230</v>
      </c>
    </row>
    <row r="18" spans="1:3" x14ac:dyDescent="0.25">
      <c r="A18" s="8" t="s">
        <v>13</v>
      </c>
      <c r="B18" s="4"/>
      <c r="C18" s="4"/>
    </row>
    <row r="19" spans="1:3" x14ac:dyDescent="0.25">
      <c r="A19" s="8" t="s">
        <v>14</v>
      </c>
      <c r="B19" s="4"/>
      <c r="C19" s="4"/>
    </row>
    <row r="20" spans="1:3" x14ac:dyDescent="0.25">
      <c r="A20" s="8" t="s">
        <v>15</v>
      </c>
      <c r="B20" s="4"/>
      <c r="C20" s="4"/>
    </row>
    <row r="21" spans="1:3" x14ac:dyDescent="0.25">
      <c r="A21" s="8" t="s">
        <v>16</v>
      </c>
      <c r="B21" s="4">
        <v>0</v>
      </c>
      <c r="C21" s="4">
        <v>0</v>
      </c>
    </row>
    <row r="22" spans="1:3" x14ac:dyDescent="0.25">
      <c r="A22" s="10" t="s">
        <v>10</v>
      </c>
      <c r="B22" s="6">
        <f>SUM(B17:B21)</f>
        <v>17017280</v>
      </c>
      <c r="C22" s="6">
        <f>SUM(C17:C21)</f>
        <v>17378230</v>
      </c>
    </row>
    <row r="23" spans="1:3" x14ac:dyDescent="0.25">
      <c r="A23" s="10"/>
      <c r="B23" s="4"/>
      <c r="C23" s="4"/>
    </row>
    <row r="24" spans="1:3" ht="15.75" thickBot="1" x14ac:dyDescent="0.3">
      <c r="A24" s="10" t="s">
        <v>17</v>
      </c>
      <c r="B24" s="11">
        <f>B22+B14+B7</f>
        <v>38305444</v>
      </c>
      <c r="C24" s="11">
        <f>C22+C14+C7</f>
        <v>48752947</v>
      </c>
    </row>
    <row r="25" spans="1:3" x14ac:dyDescent="0.25">
      <c r="A25" s="12"/>
      <c r="B25" s="4"/>
      <c r="C25" s="4"/>
    </row>
    <row r="26" spans="1:3" x14ac:dyDescent="0.25">
      <c r="A26" s="3" t="s">
        <v>18</v>
      </c>
      <c r="B26" s="4"/>
      <c r="C26" s="4"/>
    </row>
    <row r="27" spans="1:3" x14ac:dyDescent="0.25">
      <c r="A27" s="5" t="s">
        <v>19</v>
      </c>
      <c r="B27" s="4"/>
      <c r="C27" s="4"/>
    </row>
    <row r="28" spans="1:3" x14ac:dyDescent="0.25">
      <c r="A28" s="8" t="s">
        <v>20</v>
      </c>
      <c r="B28" s="4"/>
      <c r="C28" s="4"/>
    </row>
    <row r="29" spans="1:3" x14ac:dyDescent="0.25">
      <c r="A29" s="8" t="s">
        <v>21</v>
      </c>
      <c r="B29" s="4"/>
      <c r="C29" s="4"/>
    </row>
    <row r="30" spans="1:3" x14ac:dyDescent="0.25">
      <c r="A30" s="10" t="s">
        <v>10</v>
      </c>
      <c r="B30" s="6"/>
      <c r="C30" s="6"/>
    </row>
    <row r="31" spans="1:3" x14ac:dyDescent="0.25">
      <c r="A31" s="12"/>
      <c r="B31" s="4"/>
      <c r="C31" s="4"/>
    </row>
    <row r="32" spans="1:3" x14ac:dyDescent="0.25">
      <c r="A32" s="5" t="s">
        <v>22</v>
      </c>
      <c r="B32" s="4"/>
      <c r="C32" s="4"/>
    </row>
    <row r="33" spans="1:3" x14ac:dyDescent="0.25">
      <c r="A33" s="8" t="s">
        <v>23</v>
      </c>
      <c r="B33" s="4">
        <v>50712214</v>
      </c>
      <c r="C33" s="4">
        <v>39445771</v>
      </c>
    </row>
    <row r="34" spans="1:3" x14ac:dyDescent="0.25">
      <c r="A34" s="8" t="s">
        <v>24</v>
      </c>
      <c r="B34" s="4">
        <v>36522600</v>
      </c>
      <c r="C34" s="4">
        <v>37191477</v>
      </c>
    </row>
    <row r="35" spans="1:3" x14ac:dyDescent="0.25">
      <c r="A35" s="8" t="s">
        <v>25</v>
      </c>
      <c r="B35" s="4">
        <f>3012702+682938</f>
        <v>3695640</v>
      </c>
      <c r="C35" s="4">
        <v>4604351</v>
      </c>
    </row>
    <row r="36" spans="1:3" x14ac:dyDescent="0.25">
      <c r="A36" s="10" t="s">
        <v>10</v>
      </c>
      <c r="B36" s="6">
        <f>SUM(B33:B35)</f>
        <v>90930454</v>
      </c>
      <c r="C36" s="6">
        <f>SUM(C33:C35)</f>
        <v>81241599</v>
      </c>
    </row>
    <row r="37" spans="1:3" x14ac:dyDescent="0.25">
      <c r="A37" s="10"/>
      <c r="B37" s="4"/>
      <c r="C37" s="4"/>
    </row>
    <row r="38" spans="1:3" x14ac:dyDescent="0.25">
      <c r="A38" s="5" t="s">
        <v>26</v>
      </c>
      <c r="B38" s="6"/>
      <c r="C38" s="6"/>
    </row>
    <row r="39" spans="1:3" x14ac:dyDescent="0.25">
      <c r="A39" s="13" t="s">
        <v>27</v>
      </c>
      <c r="B39" s="14"/>
      <c r="C39" s="14"/>
    </row>
    <row r="40" spans="1:3" x14ac:dyDescent="0.25">
      <c r="A40" s="5"/>
      <c r="B40" s="4"/>
      <c r="C40" s="4"/>
    </row>
    <row r="41" spans="1:3" ht="15.75" thickBot="1" x14ac:dyDescent="0.3">
      <c r="A41" s="10" t="s">
        <v>28</v>
      </c>
      <c r="B41" s="11">
        <f>B36</f>
        <v>90930454</v>
      </c>
      <c r="C41" s="11">
        <f>C36</f>
        <v>81241599</v>
      </c>
    </row>
    <row r="42" spans="1:3" ht="18" x14ac:dyDescent="0.25">
      <c r="A42" s="15"/>
      <c r="B42" s="4"/>
      <c r="C42" s="4"/>
    </row>
    <row r="43" spans="1:3" ht="15.75" thickBot="1" x14ac:dyDescent="0.3">
      <c r="A43" s="16" t="s">
        <v>29</v>
      </c>
      <c r="B43" s="17">
        <f>B41+B24</f>
        <v>129235898</v>
      </c>
      <c r="C43" s="17">
        <f>C41+C24</f>
        <v>129994546</v>
      </c>
    </row>
    <row r="44" spans="1:3" ht="15.75" thickTop="1" x14ac:dyDescent="0.25">
      <c r="A44" s="18"/>
      <c r="B44" s="4"/>
      <c r="C44" s="4"/>
    </row>
    <row r="45" spans="1:3" x14ac:dyDescent="0.25">
      <c r="A45" s="3" t="s">
        <v>30</v>
      </c>
      <c r="B45" s="4"/>
      <c r="C45" s="4"/>
    </row>
    <row r="46" spans="1:3" x14ac:dyDescent="0.25">
      <c r="A46" s="5" t="s">
        <v>31</v>
      </c>
      <c r="B46" s="4"/>
      <c r="C46" s="4"/>
    </row>
    <row r="47" spans="1:3" x14ac:dyDescent="0.25">
      <c r="A47" s="8" t="s">
        <v>32</v>
      </c>
      <c r="B47" s="4">
        <v>15562261</v>
      </c>
      <c r="C47" s="4">
        <v>15625995</v>
      </c>
    </row>
    <row r="48" spans="1:3" x14ac:dyDescent="0.25">
      <c r="A48" s="8" t="s">
        <v>33</v>
      </c>
      <c r="B48" s="4">
        <f>701973+23512562+27150845</f>
        <v>51365380</v>
      </c>
      <c r="C48" s="4">
        <v>53419545</v>
      </c>
    </row>
    <row r="49" spans="1:3" x14ac:dyDescent="0.25">
      <c r="A49" s="8" t="s">
        <v>34</v>
      </c>
      <c r="B49" s="4">
        <f>437542+149225</f>
        <v>586767</v>
      </c>
      <c r="C49" s="4">
        <v>618510</v>
      </c>
    </row>
    <row r="50" spans="1:3" x14ac:dyDescent="0.25">
      <c r="A50" s="8" t="s">
        <v>35</v>
      </c>
      <c r="B50" s="4">
        <f>548525+52864</f>
        <v>601389</v>
      </c>
      <c r="C50" s="4">
        <v>1335029</v>
      </c>
    </row>
    <row r="51" spans="1:3" x14ac:dyDescent="0.25">
      <c r="A51" s="8" t="s">
        <v>36</v>
      </c>
      <c r="B51" s="4"/>
      <c r="C51" s="4"/>
    </row>
    <row r="52" spans="1:3" x14ac:dyDescent="0.25">
      <c r="A52" s="9" t="s">
        <v>37</v>
      </c>
      <c r="B52" s="4"/>
      <c r="C52" s="4"/>
    </row>
    <row r="53" spans="1:3" x14ac:dyDescent="0.25">
      <c r="A53" s="10" t="s">
        <v>10</v>
      </c>
      <c r="B53" s="6">
        <f>SUM(B47:B52)</f>
        <v>68115797</v>
      </c>
      <c r="C53" s="6">
        <f>SUM(C47:C52)</f>
        <v>70999079</v>
      </c>
    </row>
    <row r="54" spans="1:3" x14ac:dyDescent="0.25">
      <c r="A54" s="19"/>
      <c r="B54" s="4"/>
      <c r="C54" s="4"/>
    </row>
    <row r="55" spans="1:3" x14ac:dyDescent="0.25">
      <c r="A55" s="5" t="s">
        <v>38</v>
      </c>
      <c r="B55" s="4"/>
      <c r="C55" s="4"/>
    </row>
    <row r="56" spans="1:3" x14ac:dyDescent="0.25">
      <c r="A56" s="8" t="s">
        <v>39</v>
      </c>
      <c r="B56" s="20"/>
      <c r="C56" s="20"/>
    </row>
    <row r="57" spans="1:3" x14ac:dyDescent="0.25">
      <c r="A57" s="13" t="s">
        <v>40</v>
      </c>
      <c r="B57" s="20">
        <v>52365131</v>
      </c>
      <c r="C57" s="20">
        <v>52365131</v>
      </c>
    </row>
    <row r="58" spans="1:3" x14ac:dyDescent="0.25">
      <c r="A58" s="10" t="s">
        <v>10</v>
      </c>
      <c r="B58" s="6">
        <f>SUM(B56:B57)</f>
        <v>52365131</v>
      </c>
      <c r="C58" s="6">
        <f>SUM(C56:C57)</f>
        <v>52365131</v>
      </c>
    </row>
    <row r="59" spans="1:3" x14ac:dyDescent="0.25">
      <c r="A59" s="10"/>
      <c r="B59" s="4"/>
      <c r="C59" s="4"/>
    </row>
    <row r="60" spans="1:3" ht="15.75" thickBot="1" x14ac:dyDescent="0.3">
      <c r="A60" s="10" t="s">
        <v>41</v>
      </c>
      <c r="B60" s="11">
        <f>B58+B53</f>
        <v>120480928</v>
      </c>
      <c r="C60" s="11">
        <f>C58+C53</f>
        <v>123364210</v>
      </c>
    </row>
    <row r="61" spans="1:3" x14ac:dyDescent="0.25">
      <c r="A61" s="19"/>
      <c r="B61" s="4"/>
      <c r="C61" s="4"/>
    </row>
    <row r="62" spans="1:3" x14ac:dyDescent="0.25">
      <c r="A62" s="5" t="s">
        <v>42</v>
      </c>
      <c r="B62" s="4"/>
      <c r="C62" s="4"/>
    </row>
    <row r="63" spans="1:3" x14ac:dyDescent="0.25">
      <c r="A63" s="21" t="s">
        <v>43</v>
      </c>
      <c r="B63" s="4">
        <v>100000</v>
      </c>
      <c r="C63" s="4">
        <v>100000</v>
      </c>
    </row>
    <row r="64" spans="1:3" x14ac:dyDescent="0.25">
      <c r="A64" s="21" t="s">
        <v>44</v>
      </c>
      <c r="B64" s="4">
        <v>6530336</v>
      </c>
      <c r="C64" s="4">
        <v>4885055</v>
      </c>
    </row>
    <row r="65" spans="1:3" x14ac:dyDescent="0.25">
      <c r="A65" s="21" t="s">
        <v>45</v>
      </c>
      <c r="B65" s="4">
        <v>2124634</v>
      </c>
      <c r="C65" s="4">
        <v>1645281</v>
      </c>
    </row>
    <row r="66" spans="1:3" x14ac:dyDescent="0.25">
      <c r="A66" s="21" t="s">
        <v>46</v>
      </c>
      <c r="B66" s="4"/>
      <c r="C66" s="4"/>
    </row>
    <row r="67" spans="1:3" x14ac:dyDescent="0.25">
      <c r="A67" s="21" t="s">
        <v>47</v>
      </c>
      <c r="B67" s="4"/>
      <c r="C67" s="4"/>
    </row>
    <row r="68" spans="1:3" ht="15.75" thickBot="1" x14ac:dyDescent="0.3">
      <c r="A68" s="10" t="s">
        <v>48</v>
      </c>
      <c r="B68" s="11">
        <f>SUM(B63:B67)</f>
        <v>8754970</v>
      </c>
      <c r="C68" s="11">
        <f>SUM(C63:C67)</f>
        <v>6630336</v>
      </c>
    </row>
    <row r="70" spans="1:3" ht="15.75" thickBot="1" x14ac:dyDescent="0.3">
      <c r="A70" s="16" t="s">
        <v>49</v>
      </c>
      <c r="B70" s="17">
        <f>B68+B58+B53</f>
        <v>129235898</v>
      </c>
      <c r="C70" s="17">
        <f>C68+C58+C53</f>
        <v>129994546</v>
      </c>
    </row>
    <row r="71" spans="1:3" ht="15.75" thickTop="1" x14ac:dyDescent="0.25"/>
    <row r="74" spans="1:3" ht="21" x14ac:dyDescent="0.35">
      <c r="A74" s="22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56F5-8796-4E74-B8ED-FF5FAD23299B}">
  <dimension ref="A1:C28"/>
  <sheetViews>
    <sheetView workbookViewId="0">
      <selection sqref="A1:C29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35" t="s">
        <v>52</v>
      </c>
      <c r="B2" s="2" t="s">
        <v>1</v>
      </c>
      <c r="C2" s="2" t="s">
        <v>1</v>
      </c>
    </row>
    <row r="3" spans="1:3" x14ac:dyDescent="0.25">
      <c r="A3" s="36"/>
      <c r="B3" s="2" t="s">
        <v>50</v>
      </c>
      <c r="C3" s="2" t="s">
        <v>51</v>
      </c>
    </row>
    <row r="4" spans="1:3" x14ac:dyDescent="0.25">
      <c r="A4" s="23" t="s">
        <v>53</v>
      </c>
    </row>
    <row r="5" spans="1:3" x14ac:dyDescent="0.25">
      <c r="B5" s="24"/>
    </row>
    <row r="6" spans="1:3" x14ac:dyDescent="0.25">
      <c r="A6" s="25" t="s">
        <v>54</v>
      </c>
      <c r="B6" s="26">
        <v>24016784</v>
      </c>
      <c r="C6">
        <v>20262723</v>
      </c>
    </row>
    <row r="7" spans="1:3" x14ac:dyDescent="0.25">
      <c r="A7" s="25" t="s">
        <v>55</v>
      </c>
    </row>
    <row r="8" spans="1:3" x14ac:dyDescent="0.25">
      <c r="A8" s="25" t="s">
        <v>56</v>
      </c>
    </row>
    <row r="9" spans="1:3" x14ac:dyDescent="0.25">
      <c r="A9" s="25" t="s">
        <v>57</v>
      </c>
    </row>
    <row r="10" spans="1:3" x14ac:dyDescent="0.25">
      <c r="A10" s="25" t="s">
        <v>58</v>
      </c>
      <c r="B10" s="27">
        <f>-9157965</f>
        <v>-9157965</v>
      </c>
      <c r="C10">
        <v>-6510039</v>
      </c>
    </row>
    <row r="11" spans="1:3" x14ac:dyDescent="0.25">
      <c r="A11" s="25" t="s">
        <v>59</v>
      </c>
      <c r="B11" s="27">
        <f>-1035300</f>
        <v>-1035300</v>
      </c>
      <c r="C11">
        <v>-1181012</v>
      </c>
    </row>
    <row r="12" spans="1:3" x14ac:dyDescent="0.25">
      <c r="A12" s="25" t="s">
        <v>60</v>
      </c>
      <c r="B12" s="28">
        <f>SUM(B13:B14)</f>
        <v>-7310691</v>
      </c>
      <c r="C12" s="28">
        <v>-6789816</v>
      </c>
    </row>
    <row r="13" spans="1:3" x14ac:dyDescent="0.25">
      <c r="A13" s="29" t="s">
        <v>61</v>
      </c>
      <c r="B13" s="27">
        <f>-6093138-200000</f>
        <v>-6293138</v>
      </c>
      <c r="C13">
        <v>-5818180</v>
      </c>
    </row>
    <row r="14" spans="1:3" x14ac:dyDescent="0.25">
      <c r="A14" s="29" t="s">
        <v>62</v>
      </c>
      <c r="B14" s="30">
        <f>-1017553</f>
        <v>-1017553</v>
      </c>
      <c r="C14">
        <v>-971636</v>
      </c>
    </row>
    <row r="15" spans="1:3" x14ac:dyDescent="0.25">
      <c r="A15" s="25" t="s">
        <v>63</v>
      </c>
      <c r="B15" s="30">
        <f>-3992137</f>
        <v>-3992137</v>
      </c>
      <c r="C15">
        <v>-3802903</v>
      </c>
    </row>
    <row r="16" spans="1:3" x14ac:dyDescent="0.25">
      <c r="A16" s="25" t="s">
        <v>64</v>
      </c>
      <c r="B16" s="30"/>
    </row>
    <row r="17" spans="1:3" x14ac:dyDescent="0.25">
      <c r="A17" s="31" t="s">
        <v>65</v>
      </c>
      <c r="B17" s="6">
        <f>SUM(B6:B12,B15:B16)</f>
        <v>2520691</v>
      </c>
      <c r="C17" s="6">
        <f>SUM(C6:C12,C15:C16)</f>
        <v>1978953</v>
      </c>
    </row>
    <row r="18" spans="1:3" x14ac:dyDescent="0.25">
      <c r="A18" s="10"/>
      <c r="B18" s="4"/>
      <c r="C18" s="4"/>
    </row>
    <row r="19" spans="1:3" x14ac:dyDescent="0.25">
      <c r="A19" s="5" t="s">
        <v>66</v>
      </c>
      <c r="B19" s="31"/>
    </row>
    <row r="20" spans="1:3" x14ac:dyDescent="0.25">
      <c r="A20" s="27" t="s">
        <v>67</v>
      </c>
      <c r="B20" s="31">
        <f>-21122</f>
        <v>-21122</v>
      </c>
      <c r="C20">
        <v>-16446</v>
      </c>
    </row>
    <row r="21" spans="1:3" x14ac:dyDescent="0.25">
      <c r="A21" s="25" t="s">
        <v>68</v>
      </c>
      <c r="B21" s="27">
        <v>0</v>
      </c>
      <c r="C21">
        <v>0</v>
      </c>
    </row>
    <row r="22" spans="1:3" x14ac:dyDescent="0.25">
      <c r="A22" s="25" t="s">
        <v>69</v>
      </c>
      <c r="B22" s="27">
        <v>0</v>
      </c>
      <c r="C22">
        <v>-22850</v>
      </c>
    </row>
    <row r="23" spans="1:3" x14ac:dyDescent="0.25">
      <c r="A23" s="10" t="s">
        <v>10</v>
      </c>
      <c r="B23" s="6">
        <f>SUM(B20:B22)</f>
        <v>-21122</v>
      </c>
      <c r="C23" s="6">
        <f>SUM(C20:C22)</f>
        <v>-39296</v>
      </c>
    </row>
    <row r="24" spans="1:3" x14ac:dyDescent="0.25">
      <c r="A24" s="32"/>
      <c r="B24" s="33"/>
    </row>
    <row r="25" spans="1:3" ht="15.75" thickBot="1" x14ac:dyDescent="0.3">
      <c r="A25" s="32" t="s">
        <v>70</v>
      </c>
      <c r="B25" s="11">
        <f>B17+B23</f>
        <v>2499569</v>
      </c>
      <c r="C25" s="11">
        <f>C17+C23</f>
        <v>1939657</v>
      </c>
    </row>
    <row r="26" spans="1:3" x14ac:dyDescent="0.25">
      <c r="A26" s="33" t="s">
        <v>71</v>
      </c>
      <c r="B26" s="26">
        <v>374935</v>
      </c>
      <c r="C26">
        <v>294376</v>
      </c>
    </row>
    <row r="27" spans="1:3" ht="15.75" thickBot="1" x14ac:dyDescent="0.3">
      <c r="A27" s="32" t="s">
        <v>72</v>
      </c>
      <c r="B27" s="34">
        <f>B25-B26</f>
        <v>2124634</v>
      </c>
      <c r="C27" s="34">
        <f>C25-C26</f>
        <v>1645281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</dc:creator>
  <cp:lastModifiedBy>besa</cp:lastModifiedBy>
  <dcterms:created xsi:type="dcterms:W3CDTF">2015-06-05T18:17:20Z</dcterms:created>
  <dcterms:modified xsi:type="dcterms:W3CDTF">2023-07-19T19:51:56Z</dcterms:modified>
</cp:coreProperties>
</file>