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naco\Desktop\alg bil 19 qkb\"/>
    </mc:Choice>
  </mc:AlternateContent>
  <bookViews>
    <workbookView xWindow="0" yWindow="0" windowWidth="28800" windowHeight="12435"/>
  </bookViews>
  <sheets>
    <sheet name="2.1-Pasqyra e Perform. (natyra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4" i="1"/>
  <c r="D38" i="1"/>
  <c r="D34" i="1"/>
  <c r="B34" i="1"/>
  <c r="B42" i="1" s="1"/>
  <c r="B47" i="1" s="1"/>
  <c r="B57" i="1" s="1"/>
  <c r="B59" i="1" s="1"/>
  <c r="D14" i="1"/>
  <c r="D10" i="1"/>
  <c r="D42" i="1" s="1"/>
  <c r="D47" i="1" s="1"/>
  <c r="D57" i="1" s="1"/>
  <c r="D59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<sst xmlns="http://schemas.openxmlformats.org/spreadsheetml/2006/main" count="60" uniqueCount="58">
  <si>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</si>
  <si>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Algrafika</t>
  </si>
  <si>
    <t>NIPT J91601504N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</si>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</sst>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theme="0" tint="-0.249977111117893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9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5" fillId="0" borderId="0" xfId="2" applyNumberFormat="1" applyFont="1" applyAlignment="1">
      <alignment horizontal="right"/>
    </xf>
    <xf numFmtId="37" fontId="15" fillId="0" borderId="0" xfId="2" applyNumberFormat="1" applyFont="1" applyBorder="1" applyAlignment="1">
      <alignment horizontal="right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g%2019%20Format%20raportimi%20SKK2_I%20Mesem%20dhe%20i%20Mad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106">
          <cell r="B106">
            <v>17752312</v>
          </cell>
          <cell r="D106">
            <v>31462594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zoomScale="80" zoomScaleNormal="100" zoomScaleSheetLayoutView="80" workbookViewId="0">
      <selection sqref="A1:D6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722367852</v>
      </c>
      <c r="C10" s="14"/>
      <c r="D10" s="17">
        <f>770662703-0.4</f>
        <v>770662702.60000002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4133282</v>
      </c>
      <c r="C14" s="14"/>
      <c r="D14" s="17">
        <f>525832-0.4</f>
        <v>525831.6</v>
      </c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-568417391</v>
      </c>
      <c r="C19" s="14"/>
      <c r="D19" s="16">
        <v>-606040361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-38219444</v>
      </c>
      <c r="C22" s="14"/>
      <c r="D22" s="16">
        <v>-43237730</v>
      </c>
      <c r="E22" s="13"/>
    </row>
    <row r="23" spans="1:5" x14ac:dyDescent="0.25">
      <c r="A23" s="15" t="s">
        <v>21</v>
      </c>
      <c r="B23" s="16">
        <v>-5329200</v>
      </c>
      <c r="C23" s="14"/>
      <c r="D23" s="16">
        <v>-4675381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-27249963</v>
      </c>
      <c r="C26" s="14"/>
      <c r="D26" s="16">
        <v>-23784467</v>
      </c>
      <c r="E26" s="13"/>
    </row>
    <row r="27" spans="1:5" x14ac:dyDescent="0.25">
      <c r="A27" s="12" t="s">
        <v>25</v>
      </c>
      <c r="B27" s="16">
        <v>-41186613</v>
      </c>
      <c r="C27" s="14"/>
      <c r="D27" s="16">
        <v>-42352672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7">
        <f>1457742-2</f>
        <v>1457740</v>
      </c>
      <c r="C34" s="14"/>
      <c r="D34" s="17">
        <f>18646713-0.4</f>
        <v>18646712.600000001</v>
      </c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>
        <v>-27232968</v>
      </c>
      <c r="C38" s="14"/>
      <c r="D38" s="17">
        <f>-30252438+0.4</f>
        <v>-30252437.600000001</v>
      </c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20323295</v>
      </c>
      <c r="C42" s="21"/>
      <c r="D42" s="20">
        <f>SUM(D9:D41)</f>
        <v>39492198.20000004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>
        <v>-3021759</v>
      </c>
      <c r="C44" s="14"/>
      <c r="D44" s="17">
        <f>-8029604-0.2</f>
        <v>-8029604.2000000002</v>
      </c>
      <c r="E44" s="13"/>
    </row>
    <row r="45" spans="1:5" x14ac:dyDescent="0.25">
      <c r="A45" s="15" t="s">
        <v>43</v>
      </c>
      <c r="B45" s="16">
        <v>450776</v>
      </c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17752312</v>
      </c>
      <c r="C47" s="22"/>
      <c r="D47" s="23">
        <f>SUM(D42:D46)</f>
        <v>31462594.000000041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17752312</v>
      </c>
      <c r="C57" s="39"/>
      <c r="D57" s="38">
        <f>D47+D55</f>
        <v>31462594.000000041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41">
        <f>B57-'[1]1-Pasqyra e Pozicioni Financiar'!B106</f>
        <v>0</v>
      </c>
      <c r="C59" s="42"/>
      <c r="D59" s="41">
        <f>D57-'[1]1-Pasqyra e Pozicioni Financiar'!D106</f>
        <v>4.0978193283081055E-8</v>
      </c>
      <c r="E59" s="43"/>
    </row>
    <row r="60" spans="1:5" x14ac:dyDescent="0.25">
      <c r="A60" s="35" t="s">
        <v>55</v>
      </c>
      <c r="B60" s="16"/>
      <c r="C60" s="13"/>
      <c r="D60" s="16"/>
      <c r="E60" s="43"/>
    </row>
    <row r="61" spans="1:5" x14ac:dyDescent="0.25">
      <c r="A61" s="35" t="s">
        <v>56</v>
      </c>
      <c r="B61" s="16"/>
      <c r="C61" s="13"/>
      <c r="D61" s="16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57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Fatos Naço</dc:creator>
  <cp:lastModifiedBy>Fatos Naço</cp:lastModifiedBy>
  <dcterms:created xsi:type="dcterms:W3CDTF">2020-07-19T18:24:36Z</dcterms:created>
  <dcterms:modified xsi:type="dcterms:W3CDTF">2020-07-24T10:31:17Z</dcterms:modified>
</cp:coreProperties>
</file>