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MAS-SERVER-PC\Financa 2020\Mala Docs 2020\#Mala Docs\Dokumenta Subjektet\Subjekte per Bilanc\Agro-Map Consulting\2020\QKB\"/>
    </mc:Choice>
  </mc:AlternateContent>
  <xr:revisionPtr revIDLastSave="0" documentId="13_ncr:1_{76494B3F-294A-4B67-AC1E-EB394410EDA6}" xr6:coauthVersionLast="47" xr6:coauthVersionMax="47" xr10:uidLastSave="{00000000-0000-0000-0000-000000000000}"/>
  <bookViews>
    <workbookView xWindow="-120" yWindow="-120" windowWidth="29040" windowHeight="15840" tabRatio="801" activeTab="2" xr2:uid="{00000000-000D-0000-FFFF-FFFF00000000}"/>
  </bookViews>
  <sheets>
    <sheet name="KAPAKU " sheetId="19" r:id="rId1"/>
    <sheet name="1-Pasqyra e Pozicioni Financiar" sheetId="17" r:id="rId2"/>
    <sheet name="2.1-Pasqyra e Perform. (natyra)" sheetId="18" r:id="rId3"/>
    <sheet name="Shpenzime te pazbritshme 14  " sheetId="11" state="hidden" r:id="rId4"/>
  </sheets>
  <definedNames>
    <definedName name="_xlnm._FilterDatabase" localSheetId="3" hidden="1">'Shpenzime te pazbritshme 14  '!$A$2:$M$2</definedName>
    <definedName name="_xlnm.Print_Area" localSheetId="1">'1-Pasqyra e Pozicioni Financiar'!$A$1:$E$129</definedName>
    <definedName name="Z_096747DA_4711_43D6_BB6F_CF73DCE67DAC_.wvu.FilterData" localSheetId="3" hidden="1">'Shpenzime te pazbritshme 14  '!$A$2:$M$2</definedName>
    <definedName name="Z_181386F5_8DAB_4E85_A3D6_B3649233DDF4_.wvu.Cols" localSheetId="1" hidden="1">'1-Pasqyra e Pozicioni Financiar'!#REF!,'1-Pasqyra e Pozicioni Financiar'!#REF!</definedName>
    <definedName name="Z_181386F5_8DAB_4E85_A3D6_B3649233DDF4_.wvu.FilterData" localSheetId="3" hidden="1">'Shpenzime te pazbritshme 14  '!$A$2:$M$2</definedName>
    <definedName name="Z_22AB98C9_5529_497A_9DE7_02FC5BFD3E55_.wvu.FilterData" localSheetId="3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E57" i="18" l="1"/>
  <c r="C57" i="18"/>
  <c r="C48" i="17"/>
  <c r="C18" i="17"/>
  <c r="E126" i="17"/>
  <c r="C46" i="17"/>
  <c r="C45" i="17"/>
  <c r="C44" i="17"/>
  <c r="C78" i="17"/>
  <c r="C83" i="17"/>
  <c r="C79" i="17"/>
  <c r="C51" i="17"/>
  <c r="C21" i="17"/>
  <c r="C11" i="17"/>
  <c r="C42" i="18"/>
  <c r="C47" i="18" s="1"/>
  <c r="C55" i="18"/>
  <c r="C120" i="17" l="1"/>
  <c r="C122" i="17" s="1"/>
  <c r="C105" i="17"/>
  <c r="C88" i="17"/>
  <c r="C55" i="17"/>
  <c r="C33" i="17"/>
  <c r="C57" i="17" l="1"/>
  <c r="C107" i="17"/>
  <c r="C59" i="17" l="1"/>
  <c r="C126" i="17"/>
  <c r="C124" i="17"/>
  <c r="H97" i="1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ehaxhi</author>
  </authors>
  <commentList>
    <comment ref="C110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E110" authorId="0" shapeId="0" xr:uid="{00000000-0006-0000-0000-000002000000}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C111" authorId="0" shapeId="0" xr:uid="{00000000-0006-0000-0000-000003000000}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E111" authorId="0" shapeId="0" xr:uid="{00000000-0006-0000-0000-000004000000}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C112" authorId="0" shapeId="0" xr:uid="{00000000-0006-0000-0000-000005000000}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E112" authorId="0" shapeId="0" xr:uid="{00000000-0006-0000-0000-000006000000}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C114" authorId="0" shapeId="0" xr:uid="{00000000-0006-0000-0000-000007000000}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E114" authorId="0" shapeId="0" xr:uid="{00000000-0006-0000-0000-000008000000}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C115" authorId="0" shapeId="0" xr:uid="{00000000-0006-0000-0000-000009000000}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E115" authorId="0" shapeId="0" xr:uid="{00000000-0006-0000-0000-00000A000000}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C116" authorId="0" shapeId="0" xr:uid="{00000000-0006-0000-0000-00000B000000}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E116" authorId="0" shapeId="0" xr:uid="{00000000-0006-0000-0000-00000C000000}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C117" authorId="0" shapeId="0" xr:uid="{00000000-0006-0000-0000-00000D000000}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E117" authorId="0" shapeId="0" xr:uid="{00000000-0006-0000-0000-00000E000000}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C118" authorId="0" shapeId="0" xr:uid="{00000000-0006-0000-0000-00000F000000}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G</t>
        </r>
      </text>
    </comment>
    <comment ref="E118" authorId="0" shapeId="0" xr:uid="{00000000-0006-0000-0000-000010000000}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G</t>
        </r>
      </text>
    </comment>
    <comment ref="C119" authorId="0" shapeId="0" xr:uid="{00000000-0006-0000-0000-000011000000}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3, rreshti 42 - interesat jo-kontrollues formati 4 rreshti</t>
        </r>
      </text>
    </comment>
    <comment ref="E119" authorId="0" shapeId="0" xr:uid="{00000000-0006-0000-0000-000012000000}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3, rreshti 42 - interesat jo-kontrollues formati 4 rreshti</t>
        </r>
      </text>
    </comment>
    <comment ref="C121" authorId="0" shapeId="0" xr:uid="{00000000-0006-0000-0000-000013000000}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J
</t>
        </r>
      </text>
    </comment>
    <comment ref="E121" authorId="0" shapeId="0" xr:uid="{00000000-0006-0000-0000-000014000000}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J
</t>
        </r>
      </text>
    </comment>
  </commentList>
</comments>
</file>

<file path=xl/sharedStrings.xml><?xml version="1.0" encoding="utf-8"?>
<sst xmlns="http://schemas.openxmlformats.org/spreadsheetml/2006/main" count="570" uniqueCount="394">
  <si>
    <t>LEK</t>
  </si>
  <si>
    <t>Nr. Llogarie</t>
  </si>
  <si>
    <t>Emertimi i Llogarise</t>
  </si>
  <si>
    <t>Monedha</t>
  </si>
  <si>
    <t>Rezerva ligjore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</si>
  <si>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</si>
  <si>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</si>
  <si>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</si>
  <si>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</si>
  <si>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</si>
  <si>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</si>
  <si>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</si>
  <si>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</si>
  <si>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</si>
  <si>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</si>
  <si>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</si>
  <si>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</si>
  <si>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</si>
  <si>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</si>
  <si>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</si>
  <si>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</si>
  <si>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</si>
  <si>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</si>
  <si>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</si>
  <si>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</si>
  <si>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</si>
  <si>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Totali i aktiveve afatgjata</t>
  </si>
  <si>
    <t>Totali i aktiveve afatshkurtra</t>
  </si>
  <si>
    <t>Amortizimet e aktiveve afatgjatë</t>
  </si>
  <si>
    <t>681</t>
  </si>
  <si>
    <t>Qira</t>
  </si>
  <si>
    <t>Rezerva te tjera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</si>
  <si>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</si>
  <si>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</si>
  <si>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</si>
  <si>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</si>
  <si>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</si>
  <si>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</si>
  <si>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</si>
  <si>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</si>
  <si>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</si>
  <si>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</si>
  <si>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</si>
  <si>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</si>
  <si>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</si>
  <si>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</si>
  <si>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</si>
  <si>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</si>
  <si>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</si>
  <si>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</si>
  <si>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</si>
  <si>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</si>
  <si>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</si>
  <si>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</si>
  <si>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</si>
  <si>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</si>
  <si>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</si>
  <si>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</si>
  <si>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</si>
  <si>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</si>
  <si>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</si>
  <si>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</si>
  <si>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</si>
  <si>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</si>
  <si>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</si>
  <si>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</si>
  <si>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</si>
  <si>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</si>
  <si>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</si>
  <si>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</si>
  <si>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</si>
  <si>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</si>
  <si>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</si>
  <si>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</si>
  <si>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</si>
  <si>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</si>
  <si>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</si>
  <si>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</si>
  <si>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</si>
  <si>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</si>
  <si>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</si>
  <si>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</si>
  <si>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</si>
  <si>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</si>
  <si>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</si>
  <si>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</si>
  <si>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</si>
  <si>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</si>
  <si>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</si>
  <si>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</si>
  <si>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</si>
  <si>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</si>
  <si>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</si>
  <si>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</si>
  <si>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</si>
  <si>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</si>
  <si>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</si>
  <si>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</si>
  <si>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</si>
  <si>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</si>
  <si>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</si>
  <si>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</si>
  <si>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</si>
  <si>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</si>
  <si>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</si>
  <si>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</si>
  <si>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</si>
  <si>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</si>
  <si>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</si>
  <si>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</si>
  <si>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</si>
  <si>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</si>
  <si>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</si>
  <si>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</si>
  <si>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</si>
  <si>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</si>
  <si>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</si>
  <si>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</si>
  <si>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</si>
  <si>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</si>
  <si>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</si>
  <si>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</si>
  <si>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</si>
  <si>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</si>
  <si>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</si>
  <si>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</si>
  <si>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</si>
  <si>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</si>
  <si>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</si>
  <si>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</si>
  <si>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</si>
  <si>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</si>
  <si>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</si>
  <si>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</si>
  <si>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</si>
  <si>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</si>
  <si>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</si>
  <si>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</si>
  <si>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</si>
  <si>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</si>
  <si>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</si>
  <si>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</si>
  <si>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</si>
  <si>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</si>
  <si>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</si>
  <si>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</si>
  <si>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</si>
  <si>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</si>
  <si>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</si>
  <si>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</si>
  <si>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</si>
  <si>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</si>
  <si>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</si>
  <si>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</si>
  <si>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</si>
  <si>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</si>
  <si>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</si>
  <si>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</si>
  <si>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</si>
  <si>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</si>
  <si>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</si>
  <si>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</si>
  <si>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</si>
  <si>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</si>
  <si>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</si>
  <si>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</si>
  <si>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</si>
  <si>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</si>
  <si>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</si>
  <si>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</si>
  <si>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</si>
  <si>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</si>
  <si>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</si>
  <si>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</si>
  <si>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</si>
  <si>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</si>
  <si>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</si>
  <si>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</si>
  <si>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</si>
  <si>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</si>
  <si>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</si>
  <si>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</si>
  <si>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</si>
  <si>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</si>
  <si>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</si>
  <si>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</si>
  <si>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</si>
  <si>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</si>
  <si>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</si>
  <si>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</si>
  <si>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</si>
  <si>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</si>
  <si>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</si>
  <si>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</si>
  <si>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</si>
  <si>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</si>
  <si>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</si>
  <si>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</si>
  <si>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</si>
  <si>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</si>
  <si>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</si>
  <si>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</si>
  <si>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</si>
  <si>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</si>
  <si>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</si>
  <si>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</si>
  <si>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</si>
  <si>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</si>
  <si>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</si>
  <si>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</si>
  <si>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</si>
  <si>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</si>
  <si>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</si>
  <si>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</si>
  <si>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</si>
  <si>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</si>
  <si>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t>AKTIVET</t>
  </si>
  <si>
    <t>Aktive afatshkurtra</t>
  </si>
  <si>
    <t xml:space="preserve">Mjete monetare </t>
  </si>
  <si>
    <t>Te drejta te arketueshme</t>
  </si>
  <si>
    <t>Shpenzime te shtyra</t>
  </si>
  <si>
    <t>Te arketueshme nga te ardhura te konstatuara</t>
  </si>
  <si>
    <t xml:space="preserve">Aktive afatgjate </t>
  </si>
  <si>
    <t>Aktivet biologjike</t>
  </si>
  <si>
    <t>Aktivet tatimore te shtyra</t>
  </si>
  <si>
    <t>TOTALI I AKTIVEVE</t>
  </si>
  <si>
    <t>DETYRIMET DHE KAPITALI</t>
  </si>
  <si>
    <t>Detyrime afatshkurtra</t>
  </si>
  <si>
    <t>Te pagueshme per aktivitetin e shfrytezimit</t>
  </si>
  <si>
    <t>Te pagueshme per shpenzime te konstatuara</t>
  </si>
  <si>
    <t>Te ardhura te shtyra</t>
  </si>
  <si>
    <t>Totali i detyrimeve afatshkurta</t>
  </si>
  <si>
    <t>Detyrime afatgjata</t>
  </si>
  <si>
    <t>Detyrime tatimore te shtyra</t>
  </si>
  <si>
    <t>Totali i detyrimeve afatgjata</t>
  </si>
  <si>
    <t>Detyrime totale</t>
  </si>
  <si>
    <t>Kapitali dhe Rezervat</t>
  </si>
  <si>
    <t>Kapitali  i nenshkruar</t>
  </si>
  <si>
    <t>Primi i lidhur me kapitalin</t>
  </si>
  <si>
    <t>Rezerva rivleresimi</t>
  </si>
  <si>
    <t>TOTALI I DETYRIMEVE DHE KAPITALIT</t>
  </si>
  <si>
    <t>Pasqyra e Pozicionit Financiar</t>
  </si>
  <si>
    <t>Interesa jo-kontrollues</t>
  </si>
  <si>
    <t>Mallra</t>
  </si>
  <si>
    <t>Fitimi/(humbja) e periudhes</t>
  </si>
  <si>
    <t>Fitimi/(humbja) e pashperndare</t>
  </si>
  <si>
    <t xml:space="preserve">Totali i kapitalit </t>
  </si>
  <si>
    <t>Totali i kapitalit qe i takon pronareve njesise ekonomike</t>
  </si>
  <si>
    <t xml:space="preserve">Inventaret </t>
  </si>
  <si>
    <t>Te tjera te pagueshme</t>
  </si>
  <si>
    <t>Te pagueshme ndaj punonjesve dhe sigurimeve shoqerore/shendetsore</t>
  </si>
  <si>
    <t>Provizione</t>
  </si>
  <si>
    <t>Aktive materiale</t>
  </si>
  <si>
    <t>Lek/Mije Lek/Miljon Lek</t>
  </si>
  <si>
    <t>Investime</t>
  </si>
  <si>
    <t>Lende e pare dhe materiale te konsumueshme</t>
  </si>
  <si>
    <t>Prodhime ne proces dhe gjysemprodukte</t>
  </si>
  <si>
    <t>Produkte te gatshme</t>
  </si>
  <si>
    <t>Aktive biologjike (gje e gjalle ne rritje dhe majmeri)</t>
  </si>
  <si>
    <t>AAGJM te mbajtura per shitje</t>
  </si>
  <si>
    <t>Aktive financiare</t>
  </si>
  <si>
    <t>Aktive jo materiale</t>
  </si>
  <si>
    <t>Detyrime ndaj institucioneve te kredise</t>
  </si>
  <si>
    <t>Aktetime ne avance per porosi</t>
  </si>
  <si>
    <t>Deftesa te pagueshme</t>
  </si>
  <si>
    <t>Te pagueshme per detyrime tatimore</t>
  </si>
  <si>
    <t>Provizione per pensione</t>
  </si>
  <si>
    <t>Provizione te tjera</t>
  </si>
  <si>
    <t>Rezerva statutore</t>
  </si>
  <si>
    <t>Diferenca nga perkthimi i monedhes ne veprimtari te huaja</t>
  </si>
  <si>
    <t>Ne tituj pronesie te njesive ekonomike brenda grupit *</t>
  </si>
  <si>
    <t>Ne tituj pronesie te njesive ekonomike ku ka interesa pjesmarrese</t>
  </si>
  <si>
    <t>Te tjera financiare</t>
  </si>
  <si>
    <t>Nga njesite ekonomike brenda grupit *</t>
  </si>
  <si>
    <t>Nga njesite ekonomike ku ka interesa pjesmarrese</t>
  </si>
  <si>
    <t>Kapital i nenshkruar i papaguar</t>
  </si>
  <si>
    <t>Tituj pronesie te njesive ekonomike brenda grupit *</t>
  </si>
  <si>
    <t>Tituj pronesie te njesive ekonomike ku ka interesa pjesmarrese</t>
  </si>
  <si>
    <t>Tituj te huadhenies ne njesite ekonomike brenda grupit *</t>
  </si>
  <si>
    <t>Tituj te huadhenies ne njesite ekonomike ku ka interesa pjesmarrese</t>
  </si>
  <si>
    <t>Tituj te tjere te mbajtur si aktive afatgjata</t>
  </si>
  <si>
    <t>Tituj te tjere te huadhenies</t>
  </si>
  <si>
    <t>aksione te veta</t>
  </si>
  <si>
    <t>Nga aktiviteti i shfrytezimit</t>
  </si>
  <si>
    <t>Toka dhe ndertesa</t>
  </si>
  <si>
    <t>Impiante dhe makineri</t>
  </si>
  <si>
    <t>Te tjera instalime dhe pajisje</t>
  </si>
  <si>
    <t>AAGJM te mbajtura per investim</t>
  </si>
  <si>
    <t>Parapagime per aktive materiale dhe ne proces</t>
  </si>
  <si>
    <t>Koncensione, patenta, licensa, makra tregtare, te drejta dhe aktive te ngjashme</t>
  </si>
  <si>
    <t>Emri i mire</t>
  </si>
  <si>
    <t>Parapagime per AAJM</t>
  </si>
  <si>
    <t>Titujt e huamarrjes</t>
  </si>
  <si>
    <t>Te pagueshme ndaj njesive ekonomike brenda grupit *</t>
  </si>
  <si>
    <t>Te pagueshme ndaj njesive ekonomike ku ka interesa pjesmarrese</t>
  </si>
  <si>
    <t>Deftesa te pagueshme dhe llogari te Ortakut</t>
  </si>
  <si>
    <t xml:space="preserve">Parapagime per inventar </t>
  </si>
  <si>
    <t>Agro-Map-Consulting</t>
  </si>
  <si>
    <t>L42014011M</t>
  </si>
  <si>
    <t>Shenimet</t>
  </si>
  <si>
    <t xml:space="preserve"> Shpjeguese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</si>
  <si>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</si>
  <si>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 xml:space="preserve">Llogarite </t>
  </si>
  <si>
    <t>Kontabel</t>
  </si>
  <si>
    <t>Te ardhurat nga aktiviteti i shfrytezimit</t>
  </si>
  <si>
    <t>Udhezime</t>
  </si>
  <si>
    <t>Te ardhurat nga aktiviteti kryesor</t>
  </si>
  <si>
    <t>704-705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</si>
  <si>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</si>
  <si>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</si>
  <si>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</si>
  <si>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</si>
  <si>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</si>
  <si>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</si>
  <si>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</si>
  <si>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</si>
  <si>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</si>
  <si>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</si>
  <si>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</si>
  <si>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</si>
  <si>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</si>
  <si>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</si>
  <si>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</si>
  <si>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</si>
  <si>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</si>
  <si>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</si>
  <si>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</si>
  <si>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606-668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</si>
  <si>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</si>
  <si>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</si>
  <si>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</si>
  <si>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</si>
  <si>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</si>
  <si>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</si>
  <si>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</si>
  <si>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</si>
  <si>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</si>
  <si>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</si>
  <si>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 apo diferenca nga kursi I kembimit</t>
  </si>
  <si>
    <t>669&amp;769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</si>
  <si>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</si>
  <si>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</si>
  <si>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</si>
  <si>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</si>
  <si>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</si>
  <si>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</si>
  <si>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</si>
  <si>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</si>
  <si>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</si>
  <si>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</si>
  <si>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</si>
  <si>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</si>
  <si>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</si>
  <si>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</si>
  <si>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</si>
  <si>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</si>
  <si>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</si>
  <si>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</si>
  <si>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</si>
  <si>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</si>
  <si>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Emertimi dhe Forma ligjore</t>
  </si>
  <si>
    <t>AGRO-MAP -CONSULTING SH.P.K</t>
  </si>
  <si>
    <t>NIPT -i</t>
  </si>
  <si>
    <t>Adresa e Selise</t>
  </si>
  <si>
    <t>Rruga nacionale Pr-Pg, pas bitumit, 860/1, 3203</t>
  </si>
  <si>
    <t>Elbasan</t>
  </si>
  <si>
    <t>Data e krijimit</t>
  </si>
  <si>
    <t>Nr. i  Regjistrit  Tregetar</t>
  </si>
  <si>
    <t>QKR</t>
  </si>
  <si>
    <t>Veprimtaria  Kryesore</t>
  </si>
  <si>
    <t>Import-Export te materialeve bujqesore,</t>
  </si>
  <si>
    <t>impianteve te energjise se rinovueshme,</t>
  </si>
  <si>
    <t>bimeve mjekesore-aromatike, etj.</t>
  </si>
  <si>
    <t>P A S Q Y R A T     F I N A N C I A R E</t>
  </si>
  <si>
    <t xml:space="preserve">(  Ne zbatim te Standartit Kombetar te Kontabilitetit Nr.15 (te permirsuar) dhe </t>
  </si>
  <si>
    <t>Ligjit Nr. 9228 Date 29.04.2004     Per Kontabilitetin dhe Pasqyrat Financiare  )</t>
  </si>
  <si>
    <t>Pasqyra Financiare jane individuale</t>
  </si>
  <si>
    <t>PO</t>
  </si>
  <si>
    <t>Pasqyra Financiare jane te konsoliduara</t>
  </si>
  <si>
    <t>JO</t>
  </si>
  <si>
    <t>Pasqyra Financiare jane te shprehura ne</t>
  </si>
  <si>
    <t>LEKE</t>
  </si>
  <si>
    <t>Pasqyra Financiare jane te rumbullakosura ne</t>
  </si>
  <si>
    <t xml:space="preserve">  Periudha  Kontabel e Pasqyrave Financiare</t>
  </si>
  <si>
    <t>Nga</t>
  </si>
  <si>
    <t>Deri</t>
  </si>
  <si>
    <t xml:space="preserve">  Data  e  mbylljes se Pasqyrave Financiare</t>
  </si>
  <si>
    <t>Viti   2020</t>
  </si>
  <si>
    <t>01.01.2020</t>
  </si>
  <si>
    <t>31.12.2020</t>
  </si>
  <si>
    <t>05.03.2021</t>
  </si>
  <si>
    <t>Pasqyrat financiare te vitit 2020</t>
  </si>
  <si>
    <t>652-752</t>
  </si>
  <si>
    <t>Te ardhura nga shitja e AAGJ-ve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</si>
</sst>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210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i/>
      <sz val="11"/>
      <color theme="9" tint="0.3999755851924192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10"/>
      <name val="Times New Roman"/>
      <family val="1"/>
    </font>
    <font>
      <b/>
      <sz val="10"/>
      <color indexed="8"/>
      <name val="Times New Roman"/>
      <family val="1"/>
      <charset val="238"/>
    </font>
    <font>
      <i/>
      <sz val="10"/>
      <color indexed="8"/>
      <name val="Times New Roman"/>
      <family val="1"/>
      <charset val="238"/>
    </font>
    <font>
      <sz val="10"/>
      <color indexed="8"/>
      <name val="Times New Roman"/>
      <family val="1"/>
    </font>
    <font>
      <i/>
      <sz val="10"/>
      <color indexed="8"/>
      <name val="Times New Roman"/>
      <family val="1"/>
    </font>
    <font>
      <b/>
      <sz val="10"/>
      <color theme="1"/>
      <name val="Times New Roman"/>
      <family val="1"/>
    </font>
    <font>
      <b/>
      <i/>
      <sz val="1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b/>
      <i/>
      <sz val="10"/>
      <color indexed="8"/>
      <name val="Times New Roman"/>
      <family val="1"/>
    </font>
    <font>
      <i/>
      <sz val="9"/>
      <color indexed="8"/>
      <name val="Times New Roman"/>
      <family val="1"/>
    </font>
    <font>
      <sz val="10"/>
      <name val="Arial"/>
      <family val="2"/>
    </font>
    <font>
      <sz val="11"/>
      <name val="Arial"/>
      <family val="2"/>
    </font>
    <font>
      <sz val="9"/>
      <name val="Arial"/>
      <family val="2"/>
    </font>
    <font>
      <i/>
      <sz val="11"/>
      <name val="Arial"/>
      <family val="2"/>
    </font>
    <font>
      <b/>
      <i/>
      <sz val="11"/>
      <name val="Arial"/>
      <family val="2"/>
    </font>
    <font>
      <i/>
      <sz val="24"/>
      <name val="Arial Narrow"/>
      <family val="2"/>
    </font>
    <font>
      <i/>
      <sz val="10"/>
      <name val="Arial"/>
      <family val="2"/>
    </font>
    <font>
      <i/>
      <sz val="24"/>
      <name val="Arial"/>
      <family val="2"/>
    </font>
    <font>
      <sz val="12"/>
      <name val="Arial"/>
      <family val="2"/>
    </font>
    <font>
      <b/>
      <sz val="11"/>
      <color theme="1"/>
      <name val="Times New Roman"/>
      <family val="1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9"/>
        <bgColor indexed="64"/>
      </patternFill>
    </fill>
  </fills>
  <borders count="4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/>
      <right style="double">
        <color auto="1"/>
      </right>
      <top style="thin">
        <color indexed="64"/>
      </top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 style="thin">
        <color indexed="64"/>
      </top>
      <bottom style="double">
        <color auto="1"/>
      </bottom>
      <diagonal/>
    </border>
    <border>
      <left/>
      <right style="double">
        <color auto="1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/>
      <top/>
      <bottom style="thin">
        <color indexed="64"/>
      </bottom>
      <diagonal/>
    </border>
  </borders>
  <cellStyleXfs count="6598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55" fillId="26" borderId="1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30" fillId="27" borderId="2" applyNumberFormat="0" applyAlignment="0" applyProtection="0"/>
    <xf numFmtId="0" fontId="133" fillId="31" borderId="18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62" fillId="9" borderId="1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2" fillId="0" borderId="0"/>
    <xf numFmtId="0" fontId="12" fillId="6" borderId="11" applyNumberFormat="0" applyFont="0" applyAlignment="0" applyProtection="0"/>
    <xf numFmtId="0" fontId="39" fillId="33" borderId="19" applyNumberFormat="0" applyFont="0" applyAlignment="0" applyProtection="0"/>
    <xf numFmtId="0" fontId="38" fillId="33" borderId="19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5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20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4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7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3" applyNumberFormat="0" applyFill="0" applyAlignment="0" applyProtection="0"/>
    <xf numFmtId="0" fontId="159" fillId="0" borderId="5" applyNumberFormat="0" applyFill="0" applyAlignment="0" applyProtection="0"/>
    <xf numFmtId="0" fontId="146" fillId="0" borderId="22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1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7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7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3" fillId="0" borderId="0"/>
    <xf numFmtId="0" fontId="200" fillId="0" borderId="0"/>
  </cellStyleXfs>
  <cellXfs count="218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7" applyNumberFormat="1" applyFont="1" applyFill="1" applyBorder="1" applyAlignment="1" applyProtection="1"/>
    <xf numFmtId="167" fontId="150" fillId="0" borderId="0" xfId="5403" applyNumberFormat="1" applyFont="1" applyFill="1" applyBorder="1" applyAlignment="1" applyProtection="1"/>
    <xf numFmtId="3" fontId="150" fillId="0" borderId="0" xfId="3887" applyNumberFormat="1" applyFont="1" applyFill="1" applyBorder="1" applyAlignment="1" applyProtection="1"/>
    <xf numFmtId="0" fontId="152" fillId="0" borderId="0" xfId="3887" applyNumberFormat="1" applyFont="1" applyFill="1" applyBorder="1" applyAlignment="1" applyProtection="1"/>
    <xf numFmtId="167" fontId="150" fillId="0" borderId="0" xfId="3887" applyNumberFormat="1" applyFont="1" applyFill="1" applyBorder="1" applyAlignment="1" applyProtection="1"/>
    <xf numFmtId="0" fontId="149" fillId="0" borderId="0" xfId="3887" applyFont="1" applyFill="1" applyAlignment="1">
      <alignment horizontal="center" vertical="center"/>
    </xf>
    <xf numFmtId="0" fontId="150" fillId="0" borderId="0" xfId="3887" applyFont="1" applyFill="1" applyAlignment="1">
      <alignment horizontal="center" vertical="center"/>
    </xf>
    <xf numFmtId="0" fontId="149" fillId="0" borderId="0" xfId="3887" applyFont="1" applyFill="1" applyAlignment="1">
      <alignment horizontal="right" vertical="center"/>
    </xf>
    <xf numFmtId="3" fontId="149" fillId="0" borderId="0" xfId="3887" applyNumberFormat="1" applyFont="1" applyFill="1" applyAlignment="1">
      <alignment horizontal="right" vertical="center"/>
    </xf>
    <xf numFmtId="3" fontId="150" fillId="0" borderId="0" xfId="3887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7" applyNumberFormat="1" applyFont="1" applyFill="1" applyAlignment="1">
      <alignment vertical="center"/>
    </xf>
    <xf numFmtId="0" fontId="153" fillId="0" borderId="0" xfId="3887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1" applyNumberFormat="1" applyFont="1" applyFill="1" applyBorder="1" applyAlignment="1" applyProtection="1"/>
    <xf numFmtId="0" fontId="150" fillId="0" borderId="0" xfId="3887" applyFont="1" applyFill="1" applyAlignment="1">
      <alignment vertical="center"/>
    </xf>
    <xf numFmtId="0" fontId="149" fillId="0" borderId="0" xfId="3887" applyFont="1" applyFill="1" applyAlignment="1">
      <alignment horizontal="left" vertical="center"/>
    </xf>
    <xf numFmtId="0" fontId="165" fillId="0" borderId="0" xfId="3887" applyFont="1" applyFill="1" applyAlignment="1">
      <alignment vertical="center"/>
    </xf>
    <xf numFmtId="0" fontId="165" fillId="0" borderId="0" xfId="3887" applyFont="1" applyFill="1" applyAlignment="1">
      <alignment horizontal="center" vertical="center"/>
    </xf>
    <xf numFmtId="0" fontId="165" fillId="0" borderId="0" xfId="3887" applyNumberFormat="1" applyFont="1" applyFill="1" applyBorder="1" applyAlignment="1" applyProtection="1"/>
    <xf numFmtId="3" fontId="165" fillId="0" borderId="0" xfId="3887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7" applyNumberFormat="1" applyFont="1" applyFill="1" applyBorder="1" applyAlignment="1" applyProtection="1"/>
    <xf numFmtId="167" fontId="152" fillId="0" borderId="0" xfId="5403" applyNumberFormat="1" applyFont="1" applyFill="1" applyBorder="1" applyAlignment="1" applyProtection="1"/>
    <xf numFmtId="167" fontId="152" fillId="34" borderId="0" xfId="5403" applyNumberFormat="1" applyFont="1" applyFill="1" applyBorder="1" applyAlignment="1" applyProtection="1"/>
    <xf numFmtId="167" fontId="150" fillId="34" borderId="0" xfId="5403" applyNumberFormat="1" applyFont="1" applyFill="1" applyBorder="1" applyAlignment="1" applyProtection="1"/>
    <xf numFmtId="167" fontId="172" fillId="34" borderId="0" xfId="5403" applyNumberFormat="1" applyFont="1" applyFill="1" applyBorder="1" applyAlignment="1" applyProtection="1"/>
    <xf numFmtId="167" fontId="172" fillId="0" borderId="0" xfId="5403" applyNumberFormat="1" applyFont="1" applyFill="1" applyBorder="1" applyAlignment="1" applyProtection="1"/>
    <xf numFmtId="167" fontId="165" fillId="34" borderId="0" xfId="5403" applyNumberFormat="1" applyFont="1" applyFill="1" applyBorder="1" applyAlignment="1" applyProtection="1"/>
    <xf numFmtId="182" fontId="150" fillId="0" borderId="0" xfId="3641" applyNumberFormat="1" applyFont="1" applyFill="1" applyBorder="1" applyAlignment="1" applyProtection="1"/>
    <xf numFmtId="14" fontId="176" fillId="0" borderId="0" xfId="3275" applyNumberFormat="1" applyFont="1" applyFill="1" applyBorder="1" applyAlignment="1">
      <alignment horizontal="center" vertical="center"/>
    </xf>
    <xf numFmtId="0" fontId="176" fillId="0" borderId="0" xfId="3275" applyFont="1" applyFill="1" applyBorder="1" applyAlignment="1">
      <alignment horizontal="center" vertical="center"/>
    </xf>
    <xf numFmtId="0" fontId="175" fillId="0" borderId="0" xfId="3506" applyNumberFormat="1" applyFont="1" applyFill="1" applyBorder="1" applyAlignment="1">
      <alignment vertical="center"/>
    </xf>
    <xf numFmtId="0" fontId="176" fillId="0" borderId="0" xfId="3506" applyNumberFormat="1" applyFont="1" applyFill="1" applyBorder="1" applyAlignment="1">
      <alignment horizontal="center" vertical="center"/>
    </xf>
    <xf numFmtId="0" fontId="176" fillId="0" borderId="0" xfId="3506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9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/>
    <xf numFmtId="3" fontId="180" fillId="0" borderId="0" xfId="0" applyNumberFormat="1" applyFont="1" applyBorder="1" applyAlignment="1">
      <alignment vertical="center"/>
    </xf>
    <xf numFmtId="0" fontId="179" fillId="0" borderId="0" xfId="3275" applyFont="1" applyFill="1" applyBorder="1" applyAlignment="1">
      <alignment horizontal="left" vertical="center"/>
    </xf>
    <xf numFmtId="0" fontId="182" fillId="0" borderId="0" xfId="0" applyNumberFormat="1" applyFont="1" applyFill="1" applyBorder="1" applyAlignment="1" applyProtection="1">
      <alignment wrapText="1"/>
    </xf>
    <xf numFmtId="37" fontId="181" fillId="0" borderId="0" xfId="0" applyNumberFormat="1" applyFont="1"/>
    <xf numFmtId="0" fontId="177" fillId="0" borderId="0" xfId="0" applyNumberFormat="1" applyFont="1" applyFill="1" applyBorder="1" applyAlignment="1" applyProtection="1">
      <alignment wrapText="1"/>
    </xf>
    <xf numFmtId="37" fontId="180" fillId="0" borderId="0" xfId="0" applyNumberFormat="1" applyFont="1" applyBorder="1" applyAlignment="1">
      <alignment vertical="center"/>
    </xf>
    <xf numFmtId="0" fontId="179" fillId="0" borderId="0" xfId="3275" applyFont="1" applyFill="1" applyBorder="1" applyAlignment="1">
      <alignment vertical="center"/>
    </xf>
    <xf numFmtId="0" fontId="181" fillId="0" borderId="0" xfId="0" applyFont="1" applyBorder="1"/>
    <xf numFmtId="37" fontId="181" fillId="0" borderId="0" xfId="0" applyNumberFormat="1" applyFont="1" applyBorder="1"/>
    <xf numFmtId="0" fontId="184" fillId="0" borderId="0" xfId="3506" applyNumberFormat="1" applyFont="1" applyFill="1" applyBorder="1" applyAlignment="1">
      <alignment vertical="center"/>
    </xf>
    <xf numFmtId="37" fontId="184" fillId="0" borderId="0" xfId="3506" applyNumberFormat="1" applyFont="1" applyFill="1" applyBorder="1" applyAlignment="1">
      <alignment vertical="center"/>
    </xf>
    <xf numFmtId="37" fontId="179" fillId="0" borderId="26" xfId="0" applyNumberFormat="1" applyFont="1" applyBorder="1" applyAlignment="1">
      <alignment vertical="center"/>
    </xf>
    <xf numFmtId="37" fontId="179" fillId="0" borderId="0" xfId="0" applyNumberFormat="1" applyFont="1" applyBorder="1" applyAlignment="1">
      <alignment vertical="center"/>
    </xf>
    <xf numFmtId="0" fontId="185" fillId="0" borderId="0" xfId="0" applyFont="1"/>
    <xf numFmtId="0" fontId="186" fillId="0" borderId="0" xfId="0" applyFont="1"/>
    <xf numFmtId="37" fontId="185" fillId="0" borderId="26" xfId="0" applyNumberFormat="1" applyFont="1" applyBorder="1"/>
    <xf numFmtId="37" fontId="185" fillId="0" borderId="0" xfId="0" applyNumberFormat="1" applyFont="1" applyBorder="1"/>
    <xf numFmtId="37" fontId="181" fillId="0" borderId="0" xfId="0" applyNumberFormat="1" applyFont="1" applyFill="1" applyBorder="1"/>
    <xf numFmtId="0" fontId="183" fillId="0" borderId="0" xfId="0" applyNumberFormat="1" applyFont="1" applyFill="1" applyBorder="1" applyAlignment="1" applyProtection="1">
      <alignment horizontal="left" wrapText="1" indent="2"/>
    </xf>
    <xf numFmtId="37" fontId="179" fillId="0" borderId="16" xfId="0" applyNumberFormat="1" applyFont="1" applyFill="1" applyBorder="1" applyAlignment="1">
      <alignment vertical="center"/>
    </xf>
    <xf numFmtId="37" fontId="179" fillId="0" borderId="0" xfId="0" applyNumberFormat="1" applyFont="1" applyFill="1" applyBorder="1" applyAlignment="1">
      <alignment vertical="center"/>
    </xf>
    <xf numFmtId="37" fontId="179" fillId="0" borderId="15" xfId="0" applyNumberFormat="1" applyFont="1" applyFill="1" applyBorder="1" applyAlignment="1">
      <alignment vertical="center"/>
    </xf>
    <xf numFmtId="37" fontId="174" fillId="0" borderId="0" xfId="0" applyNumberFormat="1" applyFont="1" applyFill="1" applyBorder="1" applyAlignment="1" applyProtection="1"/>
    <xf numFmtId="0" fontId="178" fillId="0" borderId="27" xfId="0" applyFont="1" applyBorder="1" applyAlignment="1"/>
    <xf numFmtId="3" fontId="179" fillId="0" borderId="28" xfId="0" applyNumberFormat="1" applyFont="1" applyBorder="1" applyAlignment="1">
      <alignment horizontal="center" vertical="center"/>
    </xf>
    <xf numFmtId="3" fontId="179" fillId="0" borderId="29" xfId="0" applyNumberFormat="1" applyFont="1" applyBorder="1" applyAlignment="1">
      <alignment horizontal="center" vertical="center"/>
    </xf>
    <xf numFmtId="0" fontId="178" fillId="0" borderId="30" xfId="0" applyFont="1" applyBorder="1" applyAlignment="1"/>
    <xf numFmtId="3" fontId="179" fillId="0" borderId="31" xfId="0" applyNumberFormat="1" applyFont="1" applyBorder="1" applyAlignment="1">
      <alignment horizontal="center" vertical="center"/>
    </xf>
    <xf numFmtId="0" fontId="177" fillId="0" borderId="30" xfId="0" applyNumberFormat="1" applyFont="1" applyFill="1" applyBorder="1" applyAlignment="1" applyProtection="1"/>
    <xf numFmtId="3" fontId="180" fillId="0" borderId="31" xfId="0" applyNumberFormat="1" applyFont="1" applyBorder="1" applyAlignment="1">
      <alignment vertical="center"/>
    </xf>
    <xf numFmtId="0" fontId="179" fillId="0" borderId="30" xfId="3275" applyFont="1" applyFill="1" applyBorder="1" applyAlignment="1">
      <alignment horizontal="left" vertical="center"/>
    </xf>
    <xf numFmtId="0" fontId="181" fillId="0" borderId="31" xfId="0" applyFont="1" applyBorder="1"/>
    <xf numFmtId="0" fontId="177" fillId="0" borderId="30" xfId="0" applyNumberFormat="1" applyFont="1" applyFill="1" applyBorder="1" applyAlignment="1" applyProtection="1">
      <alignment wrapText="1"/>
    </xf>
    <xf numFmtId="37" fontId="181" fillId="61" borderId="0" xfId="0" applyNumberFormat="1" applyFont="1" applyFill="1" applyBorder="1"/>
    <xf numFmtId="37" fontId="181" fillId="61" borderId="31" xfId="0" applyNumberFormat="1" applyFont="1" applyFill="1" applyBorder="1"/>
    <xf numFmtId="37" fontId="185" fillId="0" borderId="31" xfId="0" applyNumberFormat="1" applyFont="1" applyBorder="1"/>
    <xf numFmtId="0" fontId="183" fillId="0" borderId="30" xfId="0" applyNumberFormat="1" applyFont="1" applyFill="1" applyBorder="1" applyAlignment="1" applyProtection="1">
      <alignment horizontal="left" wrapText="1" indent="2"/>
    </xf>
    <xf numFmtId="37" fontId="181" fillId="0" borderId="31" xfId="0" applyNumberFormat="1" applyFont="1" applyBorder="1"/>
    <xf numFmtId="37" fontId="179" fillId="0" borderId="32" xfId="0" applyNumberFormat="1" applyFont="1" applyBorder="1" applyAlignment="1">
      <alignment vertical="center"/>
    </xf>
    <xf numFmtId="37" fontId="180" fillId="0" borderId="31" xfId="0" applyNumberFormat="1" applyFont="1" applyBorder="1" applyAlignment="1">
      <alignment vertical="center"/>
    </xf>
    <xf numFmtId="0" fontId="177" fillId="0" borderId="33" xfId="0" applyNumberFormat="1" applyFont="1" applyFill="1" applyBorder="1" applyAlignment="1" applyProtection="1">
      <alignment wrapText="1"/>
    </xf>
    <xf numFmtId="37" fontId="179" fillId="0" borderId="34" xfId="0" applyNumberFormat="1" applyFont="1" applyFill="1" applyBorder="1" applyAlignment="1">
      <alignment vertical="center"/>
    </xf>
    <xf numFmtId="37" fontId="179" fillId="0" borderId="35" xfId="0" applyNumberFormat="1" applyFont="1" applyFill="1" applyBorder="1" applyAlignment="1">
      <alignment vertical="center"/>
    </xf>
    <xf numFmtId="0" fontId="177" fillId="0" borderId="34" xfId="0" applyNumberFormat="1" applyFont="1" applyFill="1" applyBorder="1" applyAlignment="1" applyProtection="1">
      <alignment wrapText="1"/>
    </xf>
    <xf numFmtId="0" fontId="190" fillId="0" borderId="28" xfId="0" applyFont="1" applyBorder="1" applyAlignment="1">
      <alignment horizontal="center" vertical="center"/>
    </xf>
    <xf numFmtId="0" fontId="190" fillId="0" borderId="0" xfId="0" applyFont="1" applyBorder="1" applyAlignment="1">
      <alignment horizontal="center" vertical="center"/>
    </xf>
    <xf numFmtId="0" fontId="191" fillId="0" borderId="0" xfId="0" applyNumberFormat="1" applyFont="1" applyFill="1" applyBorder="1" applyAlignment="1" applyProtection="1">
      <alignment wrapText="1"/>
    </xf>
    <xf numFmtId="0" fontId="192" fillId="0" borderId="0" xfId="0" applyNumberFormat="1" applyFont="1" applyFill="1" applyBorder="1" applyAlignment="1" applyProtection="1">
      <alignment wrapText="1"/>
    </xf>
    <xf numFmtId="0" fontId="193" fillId="0" borderId="0" xfId="0" applyNumberFormat="1" applyFont="1" applyFill="1" applyBorder="1" applyAlignment="1" applyProtection="1">
      <alignment wrapText="1"/>
    </xf>
    <xf numFmtId="0" fontId="194" fillId="0" borderId="0" xfId="0" applyNumberFormat="1" applyFont="1" applyFill="1" applyBorder="1" applyAlignment="1" applyProtection="1">
      <alignment wrapText="1"/>
    </xf>
    <xf numFmtId="0" fontId="179" fillId="0" borderId="27" xfId="3275" applyFont="1" applyFill="1" applyBorder="1" applyAlignment="1">
      <alignment vertical="center"/>
    </xf>
    <xf numFmtId="0" fontId="179" fillId="0" borderId="30" xfId="3275" applyFont="1" applyFill="1" applyBorder="1" applyAlignment="1">
      <alignment vertical="center"/>
    </xf>
    <xf numFmtId="37" fontId="179" fillId="0" borderId="36" xfId="0" applyNumberFormat="1" applyFont="1" applyFill="1" applyBorder="1" applyAlignment="1">
      <alignment vertical="center"/>
    </xf>
    <xf numFmtId="37" fontId="185" fillId="0" borderId="32" xfId="0" applyNumberFormat="1" applyFont="1" applyBorder="1"/>
    <xf numFmtId="0" fontId="182" fillId="0" borderId="30" xfId="0" applyNumberFormat="1" applyFont="1" applyFill="1" applyBorder="1" applyAlignment="1" applyProtection="1">
      <alignment wrapText="1"/>
    </xf>
    <xf numFmtId="37" fontId="181" fillId="0" borderId="31" xfId="0" applyNumberFormat="1" applyFont="1" applyFill="1" applyBorder="1"/>
    <xf numFmtId="0" fontId="177" fillId="0" borderId="33" xfId="0" applyNumberFormat="1" applyFont="1" applyFill="1" applyBorder="1" applyAlignment="1" applyProtection="1">
      <alignment vertical="top" wrapText="1"/>
    </xf>
    <xf numFmtId="0" fontId="177" fillId="0" borderId="34" xfId="0" applyNumberFormat="1" applyFont="1" applyFill="1" applyBorder="1" applyAlignment="1" applyProtection="1">
      <alignment vertical="top" wrapText="1"/>
    </xf>
    <xf numFmtId="0" fontId="194" fillId="0" borderId="0" xfId="0" applyNumberFormat="1" applyFont="1" applyFill="1" applyBorder="1" applyAlignment="1" applyProtection="1">
      <alignment horizontal="left" wrapText="1" indent="2"/>
    </xf>
    <xf numFmtId="0" fontId="174" fillId="0" borderId="0" xfId="0" applyFont="1" applyAlignment="1">
      <alignment horizontal="center"/>
    </xf>
    <xf numFmtId="0" fontId="174" fillId="0" borderId="0" xfId="0" applyFont="1"/>
    <xf numFmtId="0" fontId="181" fillId="0" borderId="27" xfId="0" applyFont="1" applyBorder="1"/>
    <xf numFmtId="0" fontId="195" fillId="0" borderId="28" xfId="0" applyFont="1" applyBorder="1" applyAlignment="1">
      <alignment horizontal="center" vertical="center"/>
    </xf>
    <xf numFmtId="3" fontId="179" fillId="0" borderId="0" xfId="0" applyNumberFormat="1" applyFont="1" applyAlignment="1">
      <alignment horizontal="center" vertical="center"/>
    </xf>
    <xf numFmtId="0" fontId="181" fillId="0" borderId="30" xfId="0" applyFont="1" applyBorder="1"/>
    <xf numFmtId="0" fontId="195" fillId="0" borderId="0" xfId="0" applyFont="1" applyAlignment="1">
      <alignment horizontal="center" vertical="center"/>
    </xf>
    <xf numFmtId="0" fontId="196" fillId="0" borderId="30" xfId="0" applyFont="1" applyBorder="1" applyAlignment="1">
      <alignment vertical="center"/>
    </xf>
    <xf numFmtId="0" fontId="196" fillId="0" borderId="0" xfId="0" applyFont="1" applyAlignment="1">
      <alignment vertical="center"/>
    </xf>
    <xf numFmtId="0" fontId="181" fillId="0" borderId="0" xfId="0" applyFont="1"/>
    <xf numFmtId="0" fontId="177" fillId="0" borderId="30" xfId="0" applyFont="1" applyBorder="1" applyAlignment="1">
      <alignment wrapText="1"/>
    </xf>
    <xf numFmtId="0" fontId="177" fillId="0" borderId="0" xfId="0" applyFont="1" applyAlignment="1">
      <alignment wrapText="1"/>
    </xf>
    <xf numFmtId="37" fontId="174" fillId="0" borderId="0" xfId="215" applyNumberFormat="1" applyFont="1" applyFill="1" applyBorder="1" applyAlignment="1" applyProtection="1">
      <alignment horizontal="right" wrapText="1"/>
    </xf>
    <xf numFmtId="37" fontId="181" fillId="0" borderId="0" xfId="0" applyNumberFormat="1" applyFont="1" applyAlignment="1">
      <alignment horizontal="right"/>
    </xf>
    <xf numFmtId="37" fontId="174" fillId="0" borderId="31" xfId="215" applyNumberFormat="1" applyFont="1" applyFill="1" applyBorder="1" applyAlignment="1" applyProtection="1">
      <alignment horizontal="right" wrapText="1"/>
    </xf>
    <xf numFmtId="0" fontId="197" fillId="0" borderId="0" xfId="0" applyFont="1"/>
    <xf numFmtId="0" fontId="183" fillId="0" borderId="30" xfId="0" applyFont="1" applyBorder="1" applyAlignment="1">
      <alignment horizontal="left" wrapText="1" indent="2"/>
    </xf>
    <xf numFmtId="0" fontId="194" fillId="0" borderId="0" xfId="0" applyFont="1" applyAlignment="1">
      <alignment horizontal="center" wrapText="1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74" fillId="61" borderId="31" xfId="215" applyNumberFormat="1" applyFont="1" applyFill="1" applyBorder="1" applyAlignment="1" applyProtection="1">
      <alignment horizontal="right" wrapText="1"/>
    </xf>
    <xf numFmtId="0" fontId="183" fillId="34" borderId="0" xfId="0" applyFont="1" applyFill="1"/>
    <xf numFmtId="0" fontId="193" fillId="0" borderId="0" xfId="0" applyFont="1" applyAlignment="1">
      <alignment horizontal="center" wrapText="1"/>
    </xf>
    <xf numFmtId="0" fontId="183" fillId="0" borderId="0" xfId="0" applyFont="1" applyAlignment="1">
      <alignment horizontal="left" wrapText="1" indent="2"/>
    </xf>
    <xf numFmtId="0" fontId="194" fillId="0" borderId="0" xfId="0" applyFont="1" applyAlignment="1">
      <alignment horizontal="left" wrapText="1" indent="2"/>
    </xf>
    <xf numFmtId="0" fontId="198" fillId="0" borderId="0" xfId="0" applyFont="1" applyAlignment="1">
      <alignment wrapText="1"/>
    </xf>
    <xf numFmtId="0" fontId="199" fillId="0" borderId="0" xfId="0" applyFont="1" applyAlignment="1">
      <alignment horizontal="left" wrapText="1" indent="2"/>
    </xf>
    <xf numFmtId="0" fontId="177" fillId="62" borderId="30" xfId="0" applyFont="1" applyFill="1" applyBorder="1" applyAlignment="1">
      <alignment wrapText="1"/>
    </xf>
    <xf numFmtId="0" fontId="198" fillId="62" borderId="0" xfId="0" applyFont="1" applyFill="1" applyAlignment="1">
      <alignment wrapText="1"/>
    </xf>
    <xf numFmtId="37" fontId="185" fillId="0" borderId="26" xfId="0" applyNumberFormat="1" applyFont="1" applyBorder="1" applyAlignment="1">
      <alignment horizontal="right"/>
    </xf>
    <xf numFmtId="37" fontId="185" fillId="0" borderId="0" xfId="0" applyNumberFormat="1" applyFont="1" applyAlignment="1">
      <alignment horizontal="right"/>
    </xf>
    <xf numFmtId="37" fontId="185" fillId="0" borderId="32" xfId="0" applyNumberFormat="1" applyFont="1" applyBorder="1" applyAlignment="1">
      <alignment horizontal="right"/>
    </xf>
    <xf numFmtId="37" fontId="185" fillId="0" borderId="31" xfId="0" applyNumberFormat="1" applyFont="1" applyBorder="1" applyAlignment="1">
      <alignment horizontal="right"/>
    </xf>
    <xf numFmtId="0" fontId="177" fillId="0" borderId="37" xfId="0" applyFont="1" applyBorder="1" applyAlignment="1">
      <alignment wrapText="1"/>
    </xf>
    <xf numFmtId="0" fontId="177" fillId="0" borderId="16" xfId="0" applyFont="1" applyBorder="1" applyAlignment="1">
      <alignment wrapText="1"/>
    </xf>
    <xf numFmtId="37" fontId="181" fillId="0" borderId="16" xfId="0" applyNumberFormat="1" applyFont="1" applyBorder="1" applyAlignment="1">
      <alignment horizontal="right"/>
    </xf>
    <xf numFmtId="37" fontId="181" fillId="0" borderId="35" xfId="0" applyNumberFormat="1" applyFont="1" applyBorder="1" applyAlignment="1">
      <alignment horizontal="right"/>
    </xf>
    <xf numFmtId="0" fontId="177" fillId="0" borderId="30" xfId="6595" applyFont="1" applyBorder="1" applyAlignment="1">
      <alignment wrapText="1"/>
    </xf>
    <xf numFmtId="0" fontId="177" fillId="0" borderId="0" xfId="6595" applyFont="1" applyAlignment="1">
      <alignment wrapText="1"/>
    </xf>
    <xf numFmtId="37" fontId="182" fillId="0" borderId="0" xfId="215" applyNumberFormat="1" applyFont="1" applyFill="1" applyBorder="1" applyAlignment="1" applyProtection="1">
      <alignment horizontal="right" wrapText="1"/>
    </xf>
    <xf numFmtId="37" fontId="182" fillId="0" borderId="31" xfId="215" applyNumberFormat="1" applyFont="1" applyFill="1" applyBorder="1" applyAlignment="1" applyProtection="1">
      <alignment horizontal="right" wrapText="1"/>
    </xf>
    <xf numFmtId="37" fontId="182" fillId="61" borderId="0" xfId="215" applyNumberFormat="1" applyFont="1" applyFill="1" applyBorder="1" applyAlignment="1" applyProtection="1">
      <alignment horizontal="right" wrapText="1"/>
    </xf>
    <xf numFmtId="37" fontId="182" fillId="61" borderId="31" xfId="215" applyNumberFormat="1" applyFont="1" applyFill="1" applyBorder="1" applyAlignment="1" applyProtection="1">
      <alignment horizontal="right" wrapText="1"/>
    </xf>
    <xf numFmtId="0" fontId="175" fillId="0" borderId="0" xfId="6596" applyFont="1" applyAlignment="1">
      <alignment horizontal="center"/>
    </xf>
    <xf numFmtId="0" fontId="183" fillId="62" borderId="30" xfId="0" applyFont="1" applyFill="1" applyBorder="1" applyAlignment="1">
      <alignment horizontal="left" wrapText="1" indent="2"/>
    </xf>
    <xf numFmtId="0" fontId="183" fillId="62" borderId="0" xfId="0" applyFont="1" applyFill="1" applyAlignment="1">
      <alignment horizontal="left" wrapText="1" indent="2"/>
    </xf>
    <xf numFmtId="167" fontId="174" fillId="0" borderId="0" xfId="215" applyNumberFormat="1" applyFont="1" applyFill="1" applyBorder="1" applyAlignment="1" applyProtection="1"/>
    <xf numFmtId="37" fontId="179" fillId="0" borderId="26" xfId="6595" applyNumberFormat="1" applyFont="1" applyBorder="1" applyAlignment="1">
      <alignment horizontal="right" vertical="center"/>
    </xf>
    <xf numFmtId="37" fontId="179" fillId="0" borderId="0" xfId="6595" applyNumberFormat="1" applyFont="1" applyAlignment="1">
      <alignment horizontal="right" vertical="center"/>
    </xf>
    <xf numFmtId="37" fontId="179" fillId="0" borderId="32" xfId="6595" applyNumberFormat="1" applyFont="1" applyBorder="1" applyAlignment="1">
      <alignment horizontal="right" vertical="center"/>
    </xf>
    <xf numFmtId="0" fontId="182" fillId="0" borderId="30" xfId="6595" applyFont="1" applyBorder="1" applyAlignment="1">
      <alignment wrapText="1"/>
    </xf>
    <xf numFmtId="0" fontId="182" fillId="0" borderId="0" xfId="6595" applyFont="1" applyAlignment="1">
      <alignment wrapText="1"/>
    </xf>
    <xf numFmtId="37" fontId="181" fillId="0" borderId="0" xfId="6595" applyNumberFormat="1" applyFont="1" applyAlignment="1">
      <alignment horizontal="right"/>
    </xf>
    <xf numFmtId="37" fontId="181" fillId="0" borderId="31" xfId="6595" applyNumberFormat="1" applyFont="1" applyBorder="1" applyAlignment="1">
      <alignment horizontal="right"/>
    </xf>
    <xf numFmtId="37" fontId="185" fillId="0" borderId="0" xfId="6595" applyNumberFormat="1" applyFont="1" applyAlignment="1">
      <alignment horizontal="right"/>
    </xf>
    <xf numFmtId="37" fontId="185" fillId="0" borderId="35" xfId="6595" applyNumberFormat="1" applyFont="1" applyBorder="1" applyAlignment="1">
      <alignment horizontal="right"/>
    </xf>
    <xf numFmtId="0" fontId="197" fillId="0" borderId="30" xfId="6595" applyFont="1" applyBorder="1" applyAlignment="1">
      <alignment wrapText="1"/>
    </xf>
    <xf numFmtId="0" fontId="197" fillId="0" borderId="0" xfId="6595" applyFont="1" applyAlignment="1">
      <alignment wrapText="1"/>
    </xf>
    <xf numFmtId="0" fontId="175" fillId="0" borderId="0" xfId="6596" applyFont="1" applyAlignment="1">
      <alignment horizontal="center" vertical="center"/>
    </xf>
    <xf numFmtId="0" fontId="182" fillId="0" borderId="33" xfId="6595" applyFont="1" applyBorder="1" applyAlignment="1">
      <alignment wrapText="1"/>
    </xf>
    <xf numFmtId="0" fontId="182" fillId="0" borderId="34" xfId="6595" applyFont="1" applyBorder="1" applyAlignment="1">
      <alignment wrapText="1"/>
    </xf>
    <xf numFmtId="37" fontId="174" fillId="61" borderId="34" xfId="215" applyNumberFormat="1" applyFont="1" applyFill="1" applyBorder="1" applyAlignment="1" applyProtection="1">
      <alignment horizontal="right" wrapText="1"/>
    </xf>
    <xf numFmtId="37" fontId="174" fillId="0" borderId="34" xfId="215" applyNumberFormat="1" applyFont="1" applyFill="1" applyBorder="1" applyAlignment="1" applyProtection="1">
      <alignment horizontal="right" wrapText="1"/>
    </xf>
    <xf numFmtId="37" fontId="174" fillId="61" borderId="38" xfId="215" applyNumberFormat="1" applyFont="1" applyFill="1" applyBorder="1" applyAlignment="1" applyProtection="1">
      <alignment horizontal="right" wrapText="1"/>
    </xf>
    <xf numFmtId="0" fontId="175" fillId="0" borderId="0" xfId="6596" applyFont="1" applyAlignment="1">
      <alignment vertical="center"/>
    </xf>
    <xf numFmtId="0" fontId="176" fillId="0" borderId="0" xfId="3506" applyFont="1" applyAlignment="1">
      <alignment vertical="center"/>
    </xf>
    <xf numFmtId="0" fontId="176" fillId="0" borderId="0" xfId="3275" applyFont="1"/>
    <xf numFmtId="0" fontId="176" fillId="0" borderId="0" xfId="3275" applyFont="1" applyAlignment="1">
      <alignment horizontal="center"/>
    </xf>
    <xf numFmtId="0" fontId="12" fillId="0" borderId="0" xfId="6597" applyFont="1"/>
    <xf numFmtId="0" fontId="12" fillId="63" borderId="27" xfId="6597" applyFont="1" applyFill="1" applyBorder="1"/>
    <xf numFmtId="0" fontId="201" fillId="63" borderId="28" xfId="6597" applyFont="1" applyFill="1" applyBorder="1"/>
    <xf numFmtId="0" fontId="12" fillId="63" borderId="29" xfId="6597" applyFont="1" applyFill="1" applyBorder="1"/>
    <xf numFmtId="0" fontId="12" fillId="63" borderId="0" xfId="6597" applyFont="1" applyFill="1"/>
    <xf numFmtId="0" fontId="202" fillId="63" borderId="30" xfId="6597" applyFont="1" applyFill="1" applyBorder="1"/>
    <xf numFmtId="0" fontId="203" fillId="63" borderId="0" xfId="6597" applyFont="1" applyFill="1"/>
    <xf numFmtId="0" fontId="203" fillId="63" borderId="39" xfId="6597" applyFont="1" applyFill="1" applyBorder="1"/>
    <xf numFmtId="0" fontId="204" fillId="63" borderId="39" xfId="6597" applyFont="1" applyFill="1" applyBorder="1"/>
    <xf numFmtId="0" fontId="202" fillId="63" borderId="31" xfId="6597" applyFont="1" applyFill="1" applyBorder="1"/>
    <xf numFmtId="0" fontId="202" fillId="63" borderId="0" xfId="6597" applyFont="1" applyFill="1"/>
    <xf numFmtId="0" fontId="204" fillId="63" borderId="0" xfId="6597" applyFont="1" applyFill="1"/>
    <xf numFmtId="0" fontId="203" fillId="63" borderId="15" xfId="6597" applyFont="1" applyFill="1" applyBorder="1" applyAlignment="1">
      <alignment horizontal="center"/>
    </xf>
    <xf numFmtId="0" fontId="203" fillId="63" borderId="0" xfId="6597" applyFont="1" applyFill="1" applyAlignment="1">
      <alignment horizontal="center"/>
    </xf>
    <xf numFmtId="0" fontId="204" fillId="63" borderId="26" xfId="6597" applyFont="1" applyFill="1" applyBorder="1"/>
    <xf numFmtId="14" fontId="203" fillId="63" borderId="39" xfId="6597" applyNumberFormat="1" applyFont="1" applyFill="1" applyBorder="1"/>
    <xf numFmtId="0" fontId="203" fillId="63" borderId="15" xfId="6597" applyFont="1" applyFill="1" applyBorder="1"/>
    <xf numFmtId="0" fontId="12" fillId="63" borderId="30" xfId="6597" applyFont="1" applyFill="1" applyBorder="1"/>
    <xf numFmtId="0" fontId="12" fillId="63" borderId="31" xfId="6597" applyFont="1" applyFill="1" applyBorder="1"/>
    <xf numFmtId="0" fontId="206" fillId="63" borderId="30" xfId="6597" applyFont="1" applyFill="1" applyBorder="1"/>
    <xf numFmtId="0" fontId="206" fillId="63" borderId="31" xfId="6597" applyFont="1" applyFill="1" applyBorder="1"/>
    <xf numFmtId="0" fontId="206" fillId="63" borderId="0" xfId="6597" applyFont="1" applyFill="1"/>
    <xf numFmtId="0" fontId="208" fillId="63" borderId="30" xfId="6597" applyFont="1" applyFill="1" applyBorder="1"/>
    <xf numFmtId="0" fontId="208" fillId="63" borderId="31" xfId="6597" applyFont="1" applyFill="1" applyBorder="1"/>
    <xf numFmtId="0" fontId="208" fillId="63" borderId="0" xfId="6597" applyFont="1" applyFill="1"/>
    <xf numFmtId="0" fontId="12" fillId="63" borderId="33" xfId="6597" applyFont="1" applyFill="1" applyBorder="1"/>
    <xf numFmtId="0" fontId="12" fillId="63" borderId="34" xfId="6597" applyFont="1" applyFill="1" applyBorder="1"/>
    <xf numFmtId="0" fontId="12" fillId="63" borderId="38" xfId="6597" applyFont="1" applyFill="1" applyBorder="1"/>
    <xf numFmtId="0" fontId="194" fillId="0" borderId="0" xfId="0" applyFont="1" applyFill="1" applyAlignment="1">
      <alignment horizontal="center" wrapText="1"/>
    </xf>
    <xf numFmtId="0" fontId="194" fillId="0" borderId="0" xfId="0" applyFont="1" applyFill="1" applyAlignment="1">
      <alignment horizontal="left" wrapText="1" indent="2"/>
    </xf>
    <xf numFmtId="0" fontId="209" fillId="0" borderId="0" xfId="0" applyFont="1" applyAlignment="1">
      <alignment horizontal="center"/>
    </xf>
    <xf numFmtId="0" fontId="209" fillId="0" borderId="31" xfId="0" applyFont="1" applyBorder="1" applyAlignment="1">
      <alignment horizontal="center"/>
    </xf>
    <xf numFmtId="1" fontId="175" fillId="0" borderId="0" xfId="0" applyNumberFormat="1" applyFont="1" applyBorder="1" applyAlignment="1">
      <alignment horizontal="center" vertical="center"/>
    </xf>
    <xf numFmtId="1" fontId="175" fillId="0" borderId="31" xfId="0" applyNumberFormat="1" applyFont="1" applyBorder="1" applyAlignment="1">
      <alignment horizontal="center" vertical="center"/>
    </xf>
    <xf numFmtId="0" fontId="203" fillId="63" borderId="39" xfId="6597" applyFont="1" applyFill="1" applyBorder="1" applyAlignment="1">
      <alignment horizontal="center"/>
    </xf>
    <xf numFmtId="0" fontId="205" fillId="63" borderId="30" xfId="6597" applyFont="1" applyFill="1" applyBorder="1" applyAlignment="1">
      <alignment horizontal="center"/>
    </xf>
    <xf numFmtId="0" fontId="205" fillId="63" borderId="0" xfId="6597" applyFont="1" applyFill="1" applyAlignment="1">
      <alignment horizontal="center"/>
    </xf>
    <xf numFmtId="0" fontId="205" fillId="63" borderId="31" xfId="6597" applyFont="1" applyFill="1" applyBorder="1" applyAlignment="1">
      <alignment horizontal="center"/>
    </xf>
    <xf numFmtId="0" fontId="206" fillId="63" borderId="0" xfId="6597" applyFont="1" applyFill="1" applyAlignment="1">
      <alignment horizontal="center"/>
    </xf>
    <xf numFmtId="0" fontId="207" fillId="63" borderId="30" xfId="6597" applyFont="1" applyFill="1" applyBorder="1" applyAlignment="1">
      <alignment horizontal="center"/>
    </xf>
    <xf numFmtId="0" fontId="207" fillId="63" borderId="0" xfId="6597" applyFont="1" applyFill="1" applyAlignment="1">
      <alignment horizontal="center"/>
    </xf>
    <xf numFmtId="0" fontId="207" fillId="63" borderId="31" xfId="6597" applyFont="1" applyFill="1" applyBorder="1" applyAlignment="1">
      <alignment horizontal="center"/>
    </xf>
    <xf numFmtId="0" fontId="203" fillId="63" borderId="15" xfId="6597" applyFont="1" applyFill="1" applyBorder="1" applyAlignment="1">
      <alignment horizontal="center"/>
    </xf>
    <xf numFmtId="21" fontId="203" fillId="63" borderId="0" xfId="6597" applyNumberFormat="1" applyFont="1" applyFill="1" applyAlignment="1">
      <alignment horizontal="center"/>
    </xf>
    <xf numFmtId="0" fontId="203" fillId="63" borderId="0" xfId="6597" applyFont="1" applyFill="1" applyAlignment="1">
      <alignment horizontal="center"/>
    </xf>
    <xf numFmtId="46" fontId="203" fillId="63" borderId="0" xfId="6597" applyNumberFormat="1" applyFont="1" applyFill="1" applyAlignment="1">
      <alignment horizontal="center"/>
    </xf>
    <xf numFmtId="0" fontId="176" fillId="0" borderId="0" xfId="3506" applyNumberFormat="1" applyFont="1" applyFill="1" applyBorder="1" applyAlignment="1">
      <alignment horizontal="left" vertical="center" wrapText="1"/>
    </xf>
    <xf numFmtId="37" fontId="185" fillId="0" borderId="16" xfId="6595" applyNumberFormat="1" applyFont="1" applyBorder="1" applyAlignment="1">
      <alignment horizontal="right"/>
    </xf>
  </cellXfs>
  <cellStyles count="6598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1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0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7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5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2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1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9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6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5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4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3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2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1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0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1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7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5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2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3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0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4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1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0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9" xr:uid="{00000000-0005-0000-0000-0000FD000000}"/>
    <cellStyle name="Comma [0] 2 3 3 4 3" xfId="5401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1" xr:uid="{00000000-0005-0000-0000-000008010000}"/>
    <cellStyle name="Comma [0] 2 7 2 3" xfId="5399" xr:uid="{00000000-0005-0000-0000-000009010000}"/>
    <cellStyle name="Comma [0] 2 7 3" xfId="240" xr:uid="{00000000-0005-0000-0000-00000A010000}"/>
    <cellStyle name="Comma [0] 2 7 3 2" xfId="3892" xr:uid="{00000000-0005-0000-0000-00000B010000}"/>
    <cellStyle name="Comma [0] 2 7 3 3" xfId="5398" xr:uid="{00000000-0005-0000-0000-00000C010000}"/>
    <cellStyle name="Comma [0] 2 7 4" xfId="3890" xr:uid="{00000000-0005-0000-0000-00000D010000}"/>
    <cellStyle name="Comma [0] 2 7 5" xfId="5400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3" xr:uid="{00000000-0005-0000-0000-000014010000}"/>
    <cellStyle name="Comma [0] 3 5 3" xfId="5397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4" xr:uid="{00000000-0005-0000-0000-00001C010000}"/>
    <cellStyle name="Comma [0] 4 3 3 3" xfId="5396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5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5" xr:uid="{00000000-0005-0000-0000-000029010000}"/>
    <cellStyle name="Comma [0] 5 4 3" xfId="5394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1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6" xr:uid="{00000000-0005-0000-0000-000036010000}"/>
    <cellStyle name="Comma [0] 7 3 3" xfId="5393" xr:uid="{00000000-0005-0000-0000-000037010000}"/>
    <cellStyle name="Comma [0] 8" xfId="272" xr:uid="{00000000-0005-0000-0000-000038010000}"/>
    <cellStyle name="Comma [0] 8 2" xfId="3897" xr:uid="{00000000-0005-0000-0000-000039010000}"/>
    <cellStyle name="Comma [0] 8 3" xfId="5392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9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0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1" xr:uid="{00000000-0005-0000-0000-00005E010000}"/>
    <cellStyle name="Comma 10 2 5 6" xfId="306" xr:uid="{00000000-0005-0000-0000-00005F010000}"/>
    <cellStyle name="Comma 10 2 6" xfId="3898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2" xr:uid="{00000000-0005-0000-0000-000068010000}"/>
    <cellStyle name="Comma 10 3 6 3" xfId="5391" xr:uid="{00000000-0005-0000-0000-000069010000}"/>
    <cellStyle name="Comma 10 3 7" xfId="314" xr:uid="{00000000-0005-0000-0000-00006A010000}"/>
    <cellStyle name="Comma 10 3 7 2" xfId="3903" xr:uid="{00000000-0005-0000-0000-00006B010000}"/>
    <cellStyle name="Comma 10 3 7 3" xfId="5390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4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9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2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5" xr:uid="{00000000-0005-0000-0000-000099010000}"/>
    <cellStyle name="Comma 100 3 4 3" xfId="5388" xr:uid="{00000000-0005-0000-0000-00009A010000}"/>
    <cellStyle name="Comma 100 4" xfId="356" xr:uid="{00000000-0005-0000-0000-00009B010000}"/>
    <cellStyle name="Comma 100 4 2" xfId="3906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7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7" xr:uid="{00000000-0005-0000-0000-0000A6010000}"/>
    <cellStyle name="Comma 101 3 4 3" xfId="5386" xr:uid="{00000000-0005-0000-0000-0000A7010000}"/>
    <cellStyle name="Comma 101 4" xfId="365" xr:uid="{00000000-0005-0000-0000-0000A8010000}"/>
    <cellStyle name="Comma 101 4 2" xfId="3908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5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9" xr:uid="{00000000-0005-0000-0000-0000B3010000}"/>
    <cellStyle name="Comma 102 3 4 3" xfId="5384" xr:uid="{00000000-0005-0000-0000-0000B4010000}"/>
    <cellStyle name="Comma 102 4" xfId="374" xr:uid="{00000000-0005-0000-0000-0000B5010000}"/>
    <cellStyle name="Comma 102 4 2" xfId="3910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3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1" xr:uid="{00000000-0005-0000-0000-0000C0010000}"/>
    <cellStyle name="Comma 103 3 4 3" xfId="5382" xr:uid="{00000000-0005-0000-0000-0000C1010000}"/>
    <cellStyle name="Comma 103 4" xfId="383" xr:uid="{00000000-0005-0000-0000-0000C2010000}"/>
    <cellStyle name="Comma 103 4 2" xfId="3912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1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3" xr:uid="{00000000-0005-0000-0000-0000CD010000}"/>
    <cellStyle name="Comma 104 3 4 3" xfId="5380" xr:uid="{00000000-0005-0000-0000-0000CE010000}"/>
    <cellStyle name="Comma 104 4" xfId="392" xr:uid="{00000000-0005-0000-0000-0000CF010000}"/>
    <cellStyle name="Comma 104 4 2" xfId="3914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9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5" xr:uid="{00000000-0005-0000-0000-0000DA010000}"/>
    <cellStyle name="Comma 105 3 4 3" xfId="5378" xr:uid="{00000000-0005-0000-0000-0000DB010000}"/>
    <cellStyle name="Comma 105 4" xfId="401" xr:uid="{00000000-0005-0000-0000-0000DC010000}"/>
    <cellStyle name="Comma 105 4 2" xfId="3916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7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7" xr:uid="{00000000-0005-0000-0000-0000E7010000}"/>
    <cellStyle name="Comma 106 3 4 3" xfId="5376" xr:uid="{00000000-0005-0000-0000-0000E8010000}"/>
    <cellStyle name="Comma 106 4" xfId="410" xr:uid="{00000000-0005-0000-0000-0000E9010000}"/>
    <cellStyle name="Comma 106 4 2" xfId="3918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5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9" xr:uid="{00000000-0005-0000-0000-0000F4010000}"/>
    <cellStyle name="Comma 107 3 4 3" xfId="5374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0" xr:uid="{00000000-0005-0000-0000-0000F9010000}"/>
    <cellStyle name="Comma 107 6 3" xfId="5373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1" xr:uid="{00000000-0005-0000-0000-000001020000}"/>
    <cellStyle name="Comma 108 3 4 3" xfId="5370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2" xr:uid="{00000000-0005-0000-0000-000006020000}"/>
    <cellStyle name="Comma 108 6 3" xfId="5362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3" xr:uid="{00000000-0005-0000-0000-00000E020000}"/>
    <cellStyle name="Comma 109 3 4 3" xfId="5351" xr:uid="{00000000-0005-0000-0000-00000F020000}"/>
    <cellStyle name="Comma 109 4" xfId="437" xr:uid="{00000000-0005-0000-0000-000010020000}"/>
    <cellStyle name="Comma 109 4 2" xfId="3924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0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5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6" xr:uid="{00000000-0005-0000-0000-00001D020000}"/>
    <cellStyle name="Comma 11 2 4" xfId="447" xr:uid="{00000000-0005-0000-0000-00001E020000}"/>
    <cellStyle name="Comma 11 2 4 2" xfId="3927" xr:uid="{00000000-0005-0000-0000-00001F020000}"/>
    <cellStyle name="Comma 11 2 4 3" xfId="5349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8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0" xr:uid="{00000000-0005-0000-0000-00002A020000}"/>
    <cellStyle name="Comma 11 3 6 2 3" xfId="5347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1" xr:uid="{00000000-0005-0000-0000-00002E020000}"/>
    <cellStyle name="Comma 11 3 6 4 3" xfId="5600" xr:uid="{00000000-0005-0000-0000-00002F020000}"/>
    <cellStyle name="Comma 11 3 6 5" xfId="3929" xr:uid="{00000000-0005-0000-0000-000030020000}"/>
    <cellStyle name="Comma 11 3 6 6" xfId="5348" xr:uid="{00000000-0005-0000-0000-000031020000}"/>
    <cellStyle name="Comma 11 3 7" xfId="458" xr:uid="{00000000-0005-0000-0000-000032020000}"/>
    <cellStyle name="Comma 11 3 7 2" xfId="3932" xr:uid="{00000000-0005-0000-0000-000033020000}"/>
    <cellStyle name="Comma 11 3 7 3" xfId="5346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3" xr:uid="{00000000-0005-0000-0000-00003D020000}"/>
    <cellStyle name="Comma 11 6 3 3" xfId="5345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4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4" xr:uid="{00000000-0005-0000-0000-000046020000}"/>
    <cellStyle name="Comma 11 8 3" xfId="5599" xr:uid="{00000000-0005-0000-0000-000047020000}"/>
    <cellStyle name="Comma 11 9" xfId="5601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5" xr:uid="{00000000-0005-0000-0000-00004F020000}"/>
    <cellStyle name="Comma 110 3 4 3" xfId="5343" xr:uid="{00000000-0005-0000-0000-000050020000}"/>
    <cellStyle name="Comma 110 4" xfId="479" xr:uid="{00000000-0005-0000-0000-000051020000}"/>
    <cellStyle name="Comma 110 4 2" xfId="3936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2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7" xr:uid="{00000000-0005-0000-0000-00005C020000}"/>
    <cellStyle name="Comma 111 3 4 3" xfId="5341" xr:uid="{00000000-0005-0000-0000-00005D020000}"/>
    <cellStyle name="Comma 111 4" xfId="488" xr:uid="{00000000-0005-0000-0000-00005E020000}"/>
    <cellStyle name="Comma 111 4 2" xfId="3938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0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9" xr:uid="{00000000-0005-0000-0000-000069020000}"/>
    <cellStyle name="Comma 112 3 4 3" xfId="5339" xr:uid="{00000000-0005-0000-0000-00006A020000}"/>
    <cellStyle name="Comma 112 4" xfId="497" xr:uid="{00000000-0005-0000-0000-00006B020000}"/>
    <cellStyle name="Comma 112 4 2" xfId="3940" xr:uid="{00000000-0005-0000-0000-00006C020000}"/>
    <cellStyle name="Comma 112 5" xfId="498" xr:uid="{00000000-0005-0000-0000-00006D020000}"/>
    <cellStyle name="Comma 112 5 2" xfId="5338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1" xr:uid="{00000000-0005-0000-0000-000075020000}"/>
    <cellStyle name="Comma 113 3 4 3" xfId="5337" xr:uid="{00000000-0005-0000-0000-000076020000}"/>
    <cellStyle name="Comma 113 4" xfId="505" xr:uid="{00000000-0005-0000-0000-000077020000}"/>
    <cellStyle name="Comma 113 4 2" xfId="3942" xr:uid="{00000000-0005-0000-0000-000078020000}"/>
    <cellStyle name="Comma 113 5" xfId="506" xr:uid="{00000000-0005-0000-0000-000079020000}"/>
    <cellStyle name="Comma 113 5 2" xfId="5336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3" xr:uid="{00000000-0005-0000-0000-000081020000}"/>
    <cellStyle name="Comma 114 3 4 3" xfId="5335" xr:uid="{00000000-0005-0000-0000-000082020000}"/>
    <cellStyle name="Comma 114 4" xfId="513" xr:uid="{00000000-0005-0000-0000-000083020000}"/>
    <cellStyle name="Comma 114 4 2" xfId="3944" xr:uid="{00000000-0005-0000-0000-000084020000}"/>
    <cellStyle name="Comma 114 5" xfId="514" xr:uid="{00000000-0005-0000-0000-000085020000}"/>
    <cellStyle name="Comma 114 5 2" xfId="5334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5" xr:uid="{00000000-0005-0000-0000-00008D020000}"/>
    <cellStyle name="Comma 115 3 4 3" xfId="5333" xr:uid="{00000000-0005-0000-0000-00008E020000}"/>
    <cellStyle name="Comma 115 4" xfId="521" xr:uid="{00000000-0005-0000-0000-00008F020000}"/>
    <cellStyle name="Comma 115 4 2" xfId="3946" xr:uid="{00000000-0005-0000-0000-000090020000}"/>
    <cellStyle name="Comma 115 5" xfId="522" xr:uid="{00000000-0005-0000-0000-000091020000}"/>
    <cellStyle name="Comma 115 5 2" xfId="5332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7" xr:uid="{00000000-0005-0000-0000-000099020000}"/>
    <cellStyle name="Comma 116 3 4 3" xfId="5331" xr:uid="{00000000-0005-0000-0000-00009A020000}"/>
    <cellStyle name="Comma 116 4" xfId="529" xr:uid="{00000000-0005-0000-0000-00009B020000}"/>
    <cellStyle name="Comma 116 4 2" xfId="3948" xr:uid="{00000000-0005-0000-0000-00009C020000}"/>
    <cellStyle name="Comma 116 5" xfId="530" xr:uid="{00000000-0005-0000-0000-00009D020000}"/>
    <cellStyle name="Comma 116 5 2" xfId="5330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9" xr:uid="{00000000-0005-0000-0000-0000A5020000}"/>
    <cellStyle name="Comma 117 3 4 3" xfId="5329" xr:uid="{00000000-0005-0000-0000-0000A6020000}"/>
    <cellStyle name="Comma 117 4" xfId="537" xr:uid="{00000000-0005-0000-0000-0000A7020000}"/>
    <cellStyle name="Comma 117 4 2" xfId="3950" xr:uid="{00000000-0005-0000-0000-0000A8020000}"/>
    <cellStyle name="Comma 117 5" xfId="538" xr:uid="{00000000-0005-0000-0000-0000A9020000}"/>
    <cellStyle name="Comma 117 5 2" xfId="5328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1" xr:uid="{00000000-0005-0000-0000-0000B1020000}"/>
    <cellStyle name="Comma 118 3 4 3" xfId="5327" xr:uid="{00000000-0005-0000-0000-0000B2020000}"/>
    <cellStyle name="Comma 118 4" xfId="545" xr:uid="{00000000-0005-0000-0000-0000B3020000}"/>
    <cellStyle name="Comma 118 4 2" xfId="3952" xr:uid="{00000000-0005-0000-0000-0000B4020000}"/>
    <cellStyle name="Comma 118 5" xfId="546" xr:uid="{00000000-0005-0000-0000-0000B5020000}"/>
    <cellStyle name="Comma 118 5 2" xfId="5326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3" xr:uid="{00000000-0005-0000-0000-0000BD020000}"/>
    <cellStyle name="Comma 119 3 4 3" xfId="5325" xr:uid="{00000000-0005-0000-0000-0000BE020000}"/>
    <cellStyle name="Comma 119 4" xfId="553" xr:uid="{00000000-0005-0000-0000-0000BF020000}"/>
    <cellStyle name="Comma 119 4 2" xfId="3954" xr:uid="{00000000-0005-0000-0000-0000C0020000}"/>
    <cellStyle name="Comma 119 5" xfId="554" xr:uid="{00000000-0005-0000-0000-0000C1020000}"/>
    <cellStyle name="Comma 119 5 2" xfId="5324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6" xr:uid="{00000000-0005-0000-0000-0000CE020000}"/>
    <cellStyle name="Comma 12 2 4" xfId="3955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7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0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9" xr:uid="{00000000-0005-0000-0000-0000EE020000}"/>
    <cellStyle name="Comma 120 3 4 3" xfId="5309" xr:uid="{00000000-0005-0000-0000-0000EF020000}"/>
    <cellStyle name="Comma 120 4" xfId="594" xr:uid="{00000000-0005-0000-0000-0000F0020000}"/>
    <cellStyle name="Comma 120 4 2" xfId="3960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1" xr:uid="{00000000-0005-0000-0000-0000F4020000}"/>
    <cellStyle name="Comma 120 6 3" xfId="5308" xr:uid="{00000000-0005-0000-0000-0000F5020000}"/>
    <cellStyle name="Comma 120 7" xfId="3958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2" xr:uid="{00000000-0005-0000-0000-0000FD020000}"/>
    <cellStyle name="Comma 121 3 4 3" xfId="5307" xr:uid="{00000000-0005-0000-0000-0000FE020000}"/>
    <cellStyle name="Comma 121 4" xfId="603" xr:uid="{00000000-0005-0000-0000-0000FF020000}"/>
    <cellStyle name="Comma 121 4 2" xfId="3963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5" xr:uid="{00000000-0005-0000-0000-000003030000}"/>
    <cellStyle name="Comma 121 5 3" xfId="3964" xr:uid="{00000000-0005-0000-0000-000004030000}"/>
    <cellStyle name="Comma 121 6" xfId="606" xr:uid="{00000000-0005-0000-0000-000005030000}"/>
    <cellStyle name="Comma 121 6 2" xfId="5306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6" xr:uid="{00000000-0005-0000-0000-00000E030000}"/>
    <cellStyle name="Comma 122 3 4 3" xfId="5305" xr:uid="{00000000-0005-0000-0000-00000F030000}"/>
    <cellStyle name="Comma 122 4" xfId="614" xr:uid="{00000000-0005-0000-0000-000010030000}"/>
    <cellStyle name="Comma 122 4 2" xfId="3967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9" xr:uid="{00000000-0005-0000-0000-000014030000}"/>
    <cellStyle name="Comma 122 5 3" xfId="3968" xr:uid="{00000000-0005-0000-0000-000015030000}"/>
    <cellStyle name="Comma 122 6" xfId="617" xr:uid="{00000000-0005-0000-0000-000016030000}"/>
    <cellStyle name="Comma 122 6 2" xfId="5304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1" xr:uid="{00000000-0005-0000-0000-00001F030000}"/>
    <cellStyle name="Comma 123 3 4 3" xfId="5585" xr:uid="{00000000-0005-0000-0000-000020030000}"/>
    <cellStyle name="Comma 123 4" xfId="625" xr:uid="{00000000-0005-0000-0000-000021030000}"/>
    <cellStyle name="Comma 123 4 2" xfId="3972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4" xr:uid="{00000000-0005-0000-0000-000025030000}"/>
    <cellStyle name="Comma 123 5 3" xfId="3973" xr:uid="{00000000-0005-0000-0000-000026030000}"/>
    <cellStyle name="Comma 123 6" xfId="628" xr:uid="{00000000-0005-0000-0000-000027030000}"/>
    <cellStyle name="Comma 123 6 2" xfId="5303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5" xr:uid="{00000000-0005-0000-0000-000030030000}"/>
    <cellStyle name="Comma 124 3 4 3" xfId="5302" xr:uid="{00000000-0005-0000-0000-000031030000}"/>
    <cellStyle name="Comma 124 4" xfId="636" xr:uid="{00000000-0005-0000-0000-000032030000}"/>
    <cellStyle name="Comma 124 4 2" xfId="3976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8" xr:uid="{00000000-0005-0000-0000-000036030000}"/>
    <cellStyle name="Comma 124 5 3" xfId="3977" xr:uid="{00000000-0005-0000-0000-000037030000}"/>
    <cellStyle name="Comma 124 6" xfId="639" xr:uid="{00000000-0005-0000-0000-000038030000}"/>
    <cellStyle name="Comma 124 6 2" xfId="5301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9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1" xr:uid="{00000000-0005-0000-0000-000046030000}"/>
    <cellStyle name="Comma 125 5 3" xfId="3980" xr:uid="{00000000-0005-0000-0000-000047030000}"/>
    <cellStyle name="Comma 125 6" xfId="651" xr:uid="{00000000-0005-0000-0000-000048030000}"/>
    <cellStyle name="Comma 125 6 2" xfId="5299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2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4" xr:uid="{00000000-0005-0000-0000-000055030000}"/>
    <cellStyle name="Comma 126 5 3" xfId="3983" xr:uid="{00000000-0005-0000-0000-000056030000}"/>
    <cellStyle name="Comma 126 6" xfId="662" xr:uid="{00000000-0005-0000-0000-000057030000}"/>
    <cellStyle name="Comma 126 6 2" xfId="5298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5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7" xr:uid="{00000000-0005-0000-0000-000064030000}"/>
    <cellStyle name="Comma 127 5 3" xfId="3986" xr:uid="{00000000-0005-0000-0000-000065030000}"/>
    <cellStyle name="Comma 127 6" xfId="673" xr:uid="{00000000-0005-0000-0000-000066030000}"/>
    <cellStyle name="Comma 127 6 2" xfId="5262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8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0" xr:uid="{00000000-0005-0000-0000-000073030000}"/>
    <cellStyle name="Comma 128 5 3" xfId="3989" xr:uid="{00000000-0005-0000-0000-000074030000}"/>
    <cellStyle name="Comma 128 6" xfId="684" xr:uid="{00000000-0005-0000-0000-000075030000}"/>
    <cellStyle name="Comma 128 6 2" xfId="5544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1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3" xr:uid="{00000000-0005-0000-0000-000082030000}"/>
    <cellStyle name="Comma 129 5 3" xfId="3992" xr:uid="{00000000-0005-0000-0000-000083030000}"/>
    <cellStyle name="Comma 129 6" xfId="695" xr:uid="{00000000-0005-0000-0000-000084030000}"/>
    <cellStyle name="Comma 129 6 2" xfId="5257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5" xr:uid="{00000000-0005-0000-0000-00008A030000}"/>
    <cellStyle name="Comma 13 2 4" xfId="3994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6" xr:uid="{00000000-0005-0000-0000-00008F030000}"/>
    <cellStyle name="Comma 13 5 3" xfId="5256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7" xr:uid="{00000000-0005-0000-0000-000099030000}"/>
    <cellStyle name="Comma 130 5" xfId="711" xr:uid="{00000000-0005-0000-0000-00009A030000}"/>
    <cellStyle name="Comma 130 5 2" xfId="5542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3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8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0" xr:uid="{00000000-0005-0000-0000-0000A7030000}"/>
    <cellStyle name="Comma 132 4 3" xfId="3999" xr:uid="{00000000-0005-0000-0000-0000A8030000}"/>
    <cellStyle name="Comma 132 5" xfId="721" xr:uid="{00000000-0005-0000-0000-0000A9030000}"/>
    <cellStyle name="Comma 132 5 2" xfId="5231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1" xr:uid="{00000000-0005-0000-0000-0000B1030000}"/>
    <cellStyle name="Comma 133 5 3" xfId="5228" xr:uid="{00000000-0005-0000-0000-0000B2030000}"/>
    <cellStyle name="Comma 133 6" xfId="728" xr:uid="{00000000-0005-0000-0000-0000B3030000}"/>
    <cellStyle name="Comma 133 6 2" xfId="5221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2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4" xr:uid="{00000000-0005-0000-0000-0000BB030000}"/>
    <cellStyle name="Comma 134 4 3" xfId="4003" xr:uid="{00000000-0005-0000-0000-0000BC030000}"/>
    <cellStyle name="Comma 134 5" xfId="734" xr:uid="{00000000-0005-0000-0000-0000BD030000}"/>
    <cellStyle name="Comma 134 5 2" xfId="5208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5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7" xr:uid="{00000000-0005-0000-0000-0000C5030000}"/>
    <cellStyle name="Comma 135 4 3" xfId="4006" xr:uid="{00000000-0005-0000-0000-0000C6030000}"/>
    <cellStyle name="Comma 135 5" xfId="740" xr:uid="{00000000-0005-0000-0000-0000C7030000}"/>
    <cellStyle name="Comma 135 5 2" xfId="5207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8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0" xr:uid="{00000000-0005-0000-0000-0000D0030000}"/>
    <cellStyle name="Comma 136 4 3" xfId="4009" xr:uid="{00000000-0005-0000-0000-0000D1030000}"/>
    <cellStyle name="Comma 136 5" xfId="747" xr:uid="{00000000-0005-0000-0000-0000D2030000}"/>
    <cellStyle name="Comma 136 5 2" xfId="5206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1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3" xr:uid="{00000000-0005-0000-0000-0000DB030000}"/>
    <cellStyle name="Comma 137 4 3" xfId="4012" xr:uid="{00000000-0005-0000-0000-0000DC030000}"/>
    <cellStyle name="Comma 137 5" xfId="754" xr:uid="{00000000-0005-0000-0000-0000DD030000}"/>
    <cellStyle name="Comma 137 5 2" xfId="5205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4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6" xr:uid="{00000000-0005-0000-0000-0000E5030000}"/>
    <cellStyle name="Comma 138 4 3" xfId="4015" xr:uid="{00000000-0005-0000-0000-0000E6030000}"/>
    <cellStyle name="Comma 138 5" xfId="760" xr:uid="{00000000-0005-0000-0000-0000E7030000}"/>
    <cellStyle name="Comma 138 5 2" xfId="5204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7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9" xr:uid="{00000000-0005-0000-0000-0000EF030000}"/>
    <cellStyle name="Comma 139 4 3" xfId="4018" xr:uid="{00000000-0005-0000-0000-0000F0030000}"/>
    <cellStyle name="Comma 139 5" xfId="766" xr:uid="{00000000-0005-0000-0000-0000F1030000}"/>
    <cellStyle name="Comma 139 5 2" xfId="5203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1" xr:uid="{00000000-0005-0000-0000-0000F7030000}"/>
    <cellStyle name="Comma 14 2 4" xfId="4020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2" xr:uid="{00000000-0005-0000-0000-000001040000}"/>
    <cellStyle name="Comma 14 4 3" xfId="5202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3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5" xr:uid="{00000000-0005-0000-0000-000009040000}"/>
    <cellStyle name="Comma 140 4 3" xfId="4024" xr:uid="{00000000-0005-0000-0000-00000A040000}"/>
    <cellStyle name="Comma 140 5" xfId="784" xr:uid="{00000000-0005-0000-0000-00000B040000}"/>
    <cellStyle name="Comma 140 5 2" xfId="5201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6" xr:uid="{00000000-0005-0000-0000-000018040000}"/>
    <cellStyle name="Comma 142 7 3" xfId="5499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7" xr:uid="{00000000-0005-0000-0000-00001F040000}"/>
    <cellStyle name="Comma 143 5 3" xfId="5200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8" xr:uid="{00000000-0005-0000-0000-000026040000}"/>
    <cellStyle name="Comma 144 5 3" xfId="5199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9" xr:uid="{00000000-0005-0000-0000-00002D040000}"/>
    <cellStyle name="Comma 145 5 3" xfId="5498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1" xr:uid="{00000000-0005-0000-0000-000034040000}"/>
    <cellStyle name="Comma 146 5 3" xfId="5198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2" xr:uid="{00000000-0005-0000-0000-00003B040000}"/>
    <cellStyle name="Comma 147 5 3" xfId="5197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6" xr:uid="{00000000-0005-0000-0000-000042040000}"/>
    <cellStyle name="Comma 148 5 3" xfId="5497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8" xr:uid="{00000000-0005-0000-0000-000049040000}"/>
    <cellStyle name="Comma 149 5 3" xfId="5196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1" xr:uid="{00000000-0005-0000-0000-00004F040000}"/>
    <cellStyle name="Comma 15 2 4" xfId="4039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2" xr:uid="{00000000-0005-0000-0000-000059040000}"/>
    <cellStyle name="Comma 15 4 3" xfId="5195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3" xr:uid="{00000000-0005-0000-0000-000060040000}"/>
    <cellStyle name="Comma 150 5 3" xfId="5194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4" xr:uid="{00000000-0005-0000-0000-000067040000}"/>
    <cellStyle name="Comma 151 5 3" xfId="5193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5" xr:uid="{00000000-0005-0000-0000-00006E040000}"/>
    <cellStyle name="Comma 152 5 3" xfId="5192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6" xr:uid="{00000000-0005-0000-0000-000075040000}"/>
    <cellStyle name="Comma 153 5 3" xfId="5191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7" xr:uid="{00000000-0005-0000-0000-00007C040000}"/>
    <cellStyle name="Comma 154 5 3" xfId="5190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8" xr:uid="{00000000-0005-0000-0000-000083040000}"/>
    <cellStyle name="Comma 155 5 3" xfId="5189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9" xr:uid="{00000000-0005-0000-0000-00008A040000}"/>
    <cellStyle name="Comma 156 5 3" xfId="5188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0" xr:uid="{00000000-0005-0000-0000-00009B040000}"/>
    <cellStyle name="Comma 159 5 3" xfId="5187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2" xr:uid="{00000000-0005-0000-0000-0000A1040000}"/>
    <cellStyle name="Comma 16 2 4" xfId="4051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3" xr:uid="{00000000-0005-0000-0000-0000AB040000}"/>
    <cellStyle name="Comma 16 4 3" xfId="5186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4" xr:uid="{00000000-0005-0000-0000-0000B2040000}"/>
    <cellStyle name="Comma 160 5 3" xfId="5185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5" xr:uid="{00000000-0005-0000-0000-0000B9040000}"/>
    <cellStyle name="Comma 161 5 3" xfId="5184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6" xr:uid="{00000000-0005-0000-0000-0000C0040000}"/>
    <cellStyle name="Comma 162 5 3" xfId="5183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7" xr:uid="{00000000-0005-0000-0000-0000C7040000}"/>
    <cellStyle name="Comma 163 5 3" xfId="5182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8" xr:uid="{00000000-0005-0000-0000-0000CE040000}"/>
    <cellStyle name="Comma 164 5 3" xfId="5495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9" xr:uid="{00000000-0005-0000-0000-0000D5040000}"/>
    <cellStyle name="Comma 165 5 3" xfId="5181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2" xr:uid="{00000000-0005-0000-0000-0000EF040000}"/>
    <cellStyle name="Comma 17 2 4" xfId="4061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3" xr:uid="{00000000-0005-0000-0000-0000F3040000}"/>
    <cellStyle name="Comma 17 4 3" xfId="5180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8" xr:uid="{00000000-0005-0000-0000-00000B050000}"/>
    <cellStyle name="Comma 18 2 4" xfId="4066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9" xr:uid="{00000000-0005-0000-0000-00000F050000}"/>
    <cellStyle name="Comma 18 4 3" xfId="5179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1" xr:uid="{00000000-0005-0000-0000-000023050000}"/>
    <cellStyle name="Comma 19 2 4" xfId="4070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2" xr:uid="{00000000-0005-0000-0000-000027050000}"/>
    <cellStyle name="Comma 19 4 3" xfId="5178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3" xr:uid="{00000000-0005-0000-0000-000045050000}"/>
    <cellStyle name="Comma 2 10 6" xfId="4664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3" xr:uid="{00000000-0005-0000-0000-00004A050000}"/>
    <cellStyle name="Comma 2 12" xfId="4486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7" xr:uid="{00000000-0005-0000-0000-000059050000}"/>
    <cellStyle name="Comma 2 2 3 3 6 2" xfId="5494" xr:uid="{00000000-0005-0000-0000-00005A050000}"/>
    <cellStyle name="Comma 2 2 3 3 6 2 2" xfId="6228" xr:uid="{00000000-0005-0000-0000-00005B050000}"/>
    <cellStyle name="Comma 2 2 3 3 6 3" xfId="5746" xr:uid="{00000000-0005-0000-0000-00005C050000}"/>
    <cellStyle name="Comma 2 2 3 3 6 3 2" xfId="6469" xr:uid="{00000000-0005-0000-0000-00005D050000}"/>
    <cellStyle name="Comma 2 2 3 3 6 4" xfId="5987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0" xr:uid="{00000000-0005-0000-0000-000066050000}"/>
    <cellStyle name="Comma 2 2 3 9 2" xfId="5496" xr:uid="{00000000-0005-0000-0000-000067050000}"/>
    <cellStyle name="Comma 2 2 3 9 2 2" xfId="6229" xr:uid="{00000000-0005-0000-0000-000068050000}"/>
    <cellStyle name="Comma 2 2 3 9 3" xfId="5747" xr:uid="{00000000-0005-0000-0000-000069050000}"/>
    <cellStyle name="Comma 2 2 3 9 3 2" xfId="6470" xr:uid="{00000000-0005-0000-0000-00006A050000}"/>
    <cellStyle name="Comma 2 2 3 9 4" xfId="5988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5" xr:uid="{00000000-0005-0000-0000-000079050000}"/>
    <cellStyle name="Comma 2 3 2 3 4" xfId="1069" xr:uid="{00000000-0005-0000-0000-00007A050000}"/>
    <cellStyle name="Comma 2 3 2 4" xfId="4074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7" xr:uid="{00000000-0005-0000-0000-000099050000}"/>
    <cellStyle name="Comma 2 8 3 4 3" xfId="5177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9" xr:uid="{00000000-0005-0000-0000-0000A0050000}"/>
    <cellStyle name="Comma 20 2 4" xfId="4078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0" xr:uid="{00000000-0005-0000-0000-0000A4050000}"/>
    <cellStyle name="Comma 20 4 3" xfId="5492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1" xr:uid="{00000000-0005-0000-0000-0000B3050000}"/>
    <cellStyle name="Comma 205 4 3" xfId="5491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2" xr:uid="{00000000-0005-0000-0000-0000B9050000}"/>
    <cellStyle name="Comma 206 4 3" xfId="5176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3" xr:uid="{00000000-0005-0000-0000-0000BF050000}"/>
    <cellStyle name="Comma 207 4 3" xfId="5490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4" xr:uid="{00000000-0005-0000-0000-0000C5050000}"/>
    <cellStyle name="Comma 208 4 3" xfId="5175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5" xr:uid="{00000000-0005-0000-0000-0000C9050000}"/>
    <cellStyle name="Comma 209 3" xfId="1133" xr:uid="{00000000-0005-0000-0000-0000CA050000}"/>
    <cellStyle name="Comma 209 3 2" xfId="4086" xr:uid="{00000000-0005-0000-0000-0000CB050000}"/>
    <cellStyle name="Comma 209 4" xfId="1134" xr:uid="{00000000-0005-0000-0000-0000CC050000}"/>
    <cellStyle name="Comma 209 4 2" xfId="5174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8" xr:uid="{00000000-0005-0000-0000-0000D2050000}"/>
    <cellStyle name="Comma 21 2 4" xfId="4087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9" xr:uid="{00000000-0005-0000-0000-0000D6050000}"/>
    <cellStyle name="Comma 21 4 3" xfId="5173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0" xr:uid="{00000000-0005-0000-0000-0000DA050000}"/>
    <cellStyle name="Comma 210 3" xfId="1143" xr:uid="{00000000-0005-0000-0000-0000DB050000}"/>
    <cellStyle name="Comma 210 3 2" xfId="4091" xr:uid="{00000000-0005-0000-0000-0000DC050000}"/>
    <cellStyle name="Comma 210 4" xfId="1144" xr:uid="{00000000-0005-0000-0000-0000DD050000}"/>
    <cellStyle name="Comma 210 4 2" xfId="5489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2" xr:uid="{00000000-0005-0000-0000-0000E1050000}"/>
    <cellStyle name="Comma 211 3" xfId="1147" xr:uid="{00000000-0005-0000-0000-0000E2050000}"/>
    <cellStyle name="Comma 211 3 2" xfId="4093" xr:uid="{00000000-0005-0000-0000-0000E3050000}"/>
    <cellStyle name="Comma 211 4" xfId="1148" xr:uid="{00000000-0005-0000-0000-0000E4050000}"/>
    <cellStyle name="Comma 211 4 2" xfId="5172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4" xr:uid="{00000000-0005-0000-0000-0000E8050000}"/>
    <cellStyle name="Comma 212 3" xfId="1151" xr:uid="{00000000-0005-0000-0000-0000E9050000}"/>
    <cellStyle name="Comma 212 3 2" xfId="4095" xr:uid="{00000000-0005-0000-0000-0000EA050000}"/>
    <cellStyle name="Comma 212 4" xfId="1152" xr:uid="{00000000-0005-0000-0000-0000EB050000}"/>
    <cellStyle name="Comma 212 4 2" xfId="5171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6" xr:uid="{00000000-0005-0000-0000-0000EF050000}"/>
    <cellStyle name="Comma 213 3" xfId="1155" xr:uid="{00000000-0005-0000-0000-0000F0050000}"/>
    <cellStyle name="Comma 213 3 2" xfId="4097" xr:uid="{00000000-0005-0000-0000-0000F1050000}"/>
    <cellStyle name="Comma 213 4" xfId="1156" xr:uid="{00000000-0005-0000-0000-0000F2050000}"/>
    <cellStyle name="Comma 213 4 2" xfId="5170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8" xr:uid="{00000000-0005-0000-0000-0000F6050000}"/>
    <cellStyle name="Comma 214 3" xfId="1159" xr:uid="{00000000-0005-0000-0000-0000F7050000}"/>
    <cellStyle name="Comma 214 3 2" xfId="4099" xr:uid="{00000000-0005-0000-0000-0000F8050000}"/>
    <cellStyle name="Comma 214 4" xfId="1160" xr:uid="{00000000-0005-0000-0000-0000F9050000}"/>
    <cellStyle name="Comma 214 4 2" xfId="5169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0" xr:uid="{00000000-0005-0000-0000-0000FD050000}"/>
    <cellStyle name="Comma 215 3" xfId="1163" xr:uid="{00000000-0005-0000-0000-0000FE050000}"/>
    <cellStyle name="Comma 215 3 2" xfId="4101" xr:uid="{00000000-0005-0000-0000-0000FF050000}"/>
    <cellStyle name="Comma 215 4" xfId="1164" xr:uid="{00000000-0005-0000-0000-000000060000}"/>
    <cellStyle name="Comma 215 4 2" xfId="5168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2" xr:uid="{00000000-0005-0000-0000-000004060000}"/>
    <cellStyle name="Comma 216 3" xfId="1167" xr:uid="{00000000-0005-0000-0000-000005060000}"/>
    <cellStyle name="Comma 216 3 2" xfId="4103" xr:uid="{00000000-0005-0000-0000-000006060000}"/>
    <cellStyle name="Comma 216 4" xfId="1168" xr:uid="{00000000-0005-0000-0000-000007060000}"/>
    <cellStyle name="Comma 216 4 2" xfId="5167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4" xr:uid="{00000000-0005-0000-0000-00000B060000}"/>
    <cellStyle name="Comma 217 3" xfId="1171" xr:uid="{00000000-0005-0000-0000-00000C060000}"/>
    <cellStyle name="Comma 217 3 2" xfId="4105" xr:uid="{00000000-0005-0000-0000-00000D060000}"/>
    <cellStyle name="Comma 217 4" xfId="1172" xr:uid="{00000000-0005-0000-0000-00000E060000}"/>
    <cellStyle name="Comma 217 4 2" xfId="5166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6" xr:uid="{00000000-0005-0000-0000-000012060000}"/>
    <cellStyle name="Comma 218 3" xfId="1175" xr:uid="{00000000-0005-0000-0000-000013060000}"/>
    <cellStyle name="Comma 218 3 2" xfId="4107" xr:uid="{00000000-0005-0000-0000-000014060000}"/>
    <cellStyle name="Comma 218 4" xfId="1176" xr:uid="{00000000-0005-0000-0000-000015060000}"/>
    <cellStyle name="Comma 218 4 2" xfId="5165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8" xr:uid="{00000000-0005-0000-0000-000019060000}"/>
    <cellStyle name="Comma 219 3" xfId="1179" xr:uid="{00000000-0005-0000-0000-00001A060000}"/>
    <cellStyle name="Comma 219 3 2" xfId="4109" xr:uid="{00000000-0005-0000-0000-00001B060000}"/>
    <cellStyle name="Comma 219 4" xfId="1180" xr:uid="{00000000-0005-0000-0000-00001C060000}"/>
    <cellStyle name="Comma 219 4 2" xfId="5164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1" xr:uid="{00000000-0005-0000-0000-000022060000}"/>
    <cellStyle name="Comma 22 2 4" xfId="4110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2" xr:uid="{00000000-0005-0000-0000-000026060000}"/>
    <cellStyle name="Comma 22 4 3" xfId="5163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3" xr:uid="{00000000-0005-0000-0000-00002A060000}"/>
    <cellStyle name="Comma 220 3" xfId="1189" xr:uid="{00000000-0005-0000-0000-00002B060000}"/>
    <cellStyle name="Comma 220 3 2" xfId="4114" xr:uid="{00000000-0005-0000-0000-00002C060000}"/>
    <cellStyle name="Comma 220 4" xfId="1190" xr:uid="{00000000-0005-0000-0000-00002D060000}"/>
    <cellStyle name="Comma 220 4 2" xfId="5162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5" xr:uid="{00000000-0005-0000-0000-000031060000}"/>
    <cellStyle name="Comma 221 3" xfId="1193" xr:uid="{00000000-0005-0000-0000-000032060000}"/>
    <cellStyle name="Comma 221 3 2" xfId="4116" xr:uid="{00000000-0005-0000-0000-000033060000}"/>
    <cellStyle name="Comma 221 4" xfId="1194" xr:uid="{00000000-0005-0000-0000-000034060000}"/>
    <cellStyle name="Comma 221 4 2" xfId="5161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7" xr:uid="{00000000-0005-0000-0000-000038060000}"/>
    <cellStyle name="Comma 222 3" xfId="1197" xr:uid="{00000000-0005-0000-0000-000039060000}"/>
    <cellStyle name="Comma 222 3 2" xfId="4118" xr:uid="{00000000-0005-0000-0000-00003A060000}"/>
    <cellStyle name="Comma 222 4" xfId="1198" xr:uid="{00000000-0005-0000-0000-00003B060000}"/>
    <cellStyle name="Comma 222 4 2" xfId="5160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9" xr:uid="{00000000-0005-0000-0000-00003F060000}"/>
    <cellStyle name="Comma 223 3" xfId="1201" xr:uid="{00000000-0005-0000-0000-000040060000}"/>
    <cellStyle name="Comma 223 3 2" xfId="4120" xr:uid="{00000000-0005-0000-0000-000041060000}"/>
    <cellStyle name="Comma 223 4" xfId="1202" xr:uid="{00000000-0005-0000-0000-000042060000}"/>
    <cellStyle name="Comma 223 4 2" xfId="5159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1" xr:uid="{00000000-0005-0000-0000-000048060000}"/>
    <cellStyle name="Comma 224 4 3" xfId="5158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3" xr:uid="{00000000-0005-0000-0000-00004C060000}"/>
    <cellStyle name="Comma 225 3" xfId="1209" xr:uid="{00000000-0005-0000-0000-00004D060000}"/>
    <cellStyle name="Comma 225 4" xfId="4122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5" xr:uid="{00000000-0005-0000-0000-000051060000}"/>
    <cellStyle name="Comma 226 3" xfId="1212" xr:uid="{00000000-0005-0000-0000-000052060000}"/>
    <cellStyle name="Comma 226 4" xfId="4124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6" xr:uid="{00000000-0005-0000-0000-000059060000}"/>
    <cellStyle name="Comma 227 5 3" xfId="5157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7" xr:uid="{00000000-0005-0000-0000-00005F060000}"/>
    <cellStyle name="Comma 228 4 3" xfId="5156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9" xr:uid="{00000000-0005-0000-0000-000066060000}"/>
    <cellStyle name="Comma 23 2 4" xfId="4128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0" xr:uid="{00000000-0005-0000-0000-00006A060000}"/>
    <cellStyle name="Comma 23 4 3" xfId="5155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2" xr:uid="{00000000-0005-0000-0000-00007A060000}"/>
    <cellStyle name="Comma 24 2 4" xfId="4131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3" xr:uid="{00000000-0005-0000-0000-00007F060000}"/>
    <cellStyle name="Comma 24 5 3" xfId="5154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4" xr:uid="{00000000-0005-0000-0000-000086060000}"/>
    <cellStyle name="Comma 243 3" xfId="1251" xr:uid="{00000000-0005-0000-0000-000087060000}"/>
    <cellStyle name="Comma 243 3 2" xfId="4135" xr:uid="{00000000-0005-0000-0000-000088060000}"/>
    <cellStyle name="Comma 243 4" xfId="1252" xr:uid="{00000000-0005-0000-0000-000089060000}"/>
    <cellStyle name="Comma 243 4 2" xfId="5153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6" xr:uid="{00000000-0005-0000-0000-00008D060000}"/>
    <cellStyle name="Comma 244 3" xfId="1255" xr:uid="{00000000-0005-0000-0000-00008E060000}"/>
    <cellStyle name="Comma 244 3 2" xfId="4137" xr:uid="{00000000-0005-0000-0000-00008F060000}"/>
    <cellStyle name="Comma 244 4" xfId="1256" xr:uid="{00000000-0005-0000-0000-000090060000}"/>
    <cellStyle name="Comma 244 4 2" xfId="5152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8" xr:uid="{00000000-0005-0000-0000-000094060000}"/>
    <cellStyle name="Comma 245 3" xfId="1259" xr:uid="{00000000-0005-0000-0000-000095060000}"/>
    <cellStyle name="Comma 245 3 2" xfId="4139" xr:uid="{00000000-0005-0000-0000-000096060000}"/>
    <cellStyle name="Comma 245 4" xfId="1260" xr:uid="{00000000-0005-0000-0000-000097060000}"/>
    <cellStyle name="Comma 245 4 2" xfId="5151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0" xr:uid="{00000000-0005-0000-0000-00009B060000}"/>
    <cellStyle name="Comma 246 3" xfId="1263" xr:uid="{00000000-0005-0000-0000-00009C060000}"/>
    <cellStyle name="Comma 246 3 2" xfId="4141" xr:uid="{00000000-0005-0000-0000-00009D060000}"/>
    <cellStyle name="Comma 246 4" xfId="1264" xr:uid="{00000000-0005-0000-0000-00009E060000}"/>
    <cellStyle name="Comma 246 4 2" xfId="5150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2" xr:uid="{00000000-0005-0000-0000-0000A2060000}"/>
    <cellStyle name="Comma 247 3" xfId="1267" xr:uid="{00000000-0005-0000-0000-0000A3060000}"/>
    <cellStyle name="Comma 247 3 2" xfId="4143" xr:uid="{00000000-0005-0000-0000-0000A4060000}"/>
    <cellStyle name="Comma 247 4" xfId="1268" xr:uid="{00000000-0005-0000-0000-0000A5060000}"/>
    <cellStyle name="Comma 247 4 2" xfId="5149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4" xr:uid="{00000000-0005-0000-0000-0000A9060000}"/>
    <cellStyle name="Comma 248 3" xfId="1271" xr:uid="{00000000-0005-0000-0000-0000AA060000}"/>
    <cellStyle name="Comma 248 3 2" xfId="4145" xr:uid="{00000000-0005-0000-0000-0000AB060000}"/>
    <cellStyle name="Comma 248 4" xfId="1272" xr:uid="{00000000-0005-0000-0000-0000AC060000}"/>
    <cellStyle name="Comma 248 4 2" xfId="5148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6" xr:uid="{00000000-0005-0000-0000-0000B0060000}"/>
    <cellStyle name="Comma 249 3" xfId="1275" xr:uid="{00000000-0005-0000-0000-0000B1060000}"/>
    <cellStyle name="Comma 249 3 2" xfId="4147" xr:uid="{00000000-0005-0000-0000-0000B2060000}"/>
    <cellStyle name="Comma 249 4" xfId="1276" xr:uid="{00000000-0005-0000-0000-0000B3060000}"/>
    <cellStyle name="Comma 249 4 2" xfId="5147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9" xr:uid="{00000000-0005-0000-0000-0000B9060000}"/>
    <cellStyle name="Comma 25 2 4" xfId="4148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0" xr:uid="{00000000-0005-0000-0000-0000BE060000}"/>
    <cellStyle name="Comma 25 5 3" xfId="5146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1" xr:uid="{00000000-0005-0000-0000-0000C2060000}"/>
    <cellStyle name="Comma 250 3" xfId="1286" xr:uid="{00000000-0005-0000-0000-0000C3060000}"/>
    <cellStyle name="Comma 250 3 2" xfId="4152" xr:uid="{00000000-0005-0000-0000-0000C4060000}"/>
    <cellStyle name="Comma 250 4" xfId="1287" xr:uid="{00000000-0005-0000-0000-0000C5060000}"/>
    <cellStyle name="Comma 250 4 2" xfId="5145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3" xr:uid="{00000000-0005-0000-0000-0000C9060000}"/>
    <cellStyle name="Comma 251 3" xfId="1290" xr:uid="{00000000-0005-0000-0000-0000CA060000}"/>
    <cellStyle name="Comma 251 3 2" xfId="4154" xr:uid="{00000000-0005-0000-0000-0000CB060000}"/>
    <cellStyle name="Comma 251 4" xfId="1291" xr:uid="{00000000-0005-0000-0000-0000CC060000}"/>
    <cellStyle name="Comma 251 4 2" xfId="5144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5" xr:uid="{00000000-0005-0000-0000-0000D0060000}"/>
    <cellStyle name="Comma 252 3" xfId="1294" xr:uid="{00000000-0005-0000-0000-0000D1060000}"/>
    <cellStyle name="Comma 252 3 2" xfId="4156" xr:uid="{00000000-0005-0000-0000-0000D2060000}"/>
    <cellStyle name="Comma 252 4" xfId="1295" xr:uid="{00000000-0005-0000-0000-0000D3060000}"/>
    <cellStyle name="Comma 252 4 2" xfId="5143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7" xr:uid="{00000000-0005-0000-0000-0000D7060000}"/>
    <cellStyle name="Comma 253 3" xfId="1298" xr:uid="{00000000-0005-0000-0000-0000D8060000}"/>
    <cellStyle name="Comma 253 3 2" xfId="4158" xr:uid="{00000000-0005-0000-0000-0000D9060000}"/>
    <cellStyle name="Comma 253 4" xfId="1299" xr:uid="{00000000-0005-0000-0000-0000DA060000}"/>
    <cellStyle name="Comma 253 4 2" xfId="5488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9" xr:uid="{00000000-0005-0000-0000-0000DE060000}"/>
    <cellStyle name="Comma 254 3" xfId="1302" xr:uid="{00000000-0005-0000-0000-0000DF060000}"/>
    <cellStyle name="Comma 254 3 2" xfId="4160" xr:uid="{00000000-0005-0000-0000-0000E0060000}"/>
    <cellStyle name="Comma 254 4" xfId="1303" xr:uid="{00000000-0005-0000-0000-0000E1060000}"/>
    <cellStyle name="Comma 254 4 2" xfId="5142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1" xr:uid="{00000000-0005-0000-0000-0000E5060000}"/>
    <cellStyle name="Comma 255 3" xfId="1306" xr:uid="{00000000-0005-0000-0000-0000E6060000}"/>
    <cellStyle name="Comma 255 3 2" xfId="4162" xr:uid="{00000000-0005-0000-0000-0000E7060000}"/>
    <cellStyle name="Comma 255 4" xfId="1307" xr:uid="{00000000-0005-0000-0000-0000E8060000}"/>
    <cellStyle name="Comma 255 4 2" xfId="5141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3" xr:uid="{00000000-0005-0000-0000-0000EC060000}"/>
    <cellStyle name="Comma 256 3" xfId="1310" xr:uid="{00000000-0005-0000-0000-0000ED060000}"/>
    <cellStyle name="Comma 256 3 2" xfId="4164" xr:uid="{00000000-0005-0000-0000-0000EE060000}"/>
    <cellStyle name="Comma 256 4" xfId="1311" xr:uid="{00000000-0005-0000-0000-0000EF060000}"/>
    <cellStyle name="Comma 256 4 2" xfId="5140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5" xr:uid="{00000000-0005-0000-0000-0000F3060000}"/>
    <cellStyle name="Comma 257 3" xfId="1314" xr:uid="{00000000-0005-0000-0000-0000F4060000}"/>
    <cellStyle name="Comma 257 3 2" xfId="4166" xr:uid="{00000000-0005-0000-0000-0000F5060000}"/>
    <cellStyle name="Comma 257 4" xfId="1315" xr:uid="{00000000-0005-0000-0000-0000F6060000}"/>
    <cellStyle name="Comma 257 4 2" xfId="5139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7" xr:uid="{00000000-0005-0000-0000-0000FA060000}"/>
    <cellStyle name="Comma 258 3" xfId="1318" xr:uid="{00000000-0005-0000-0000-0000FB060000}"/>
    <cellStyle name="Comma 258 3 2" xfId="4168" xr:uid="{00000000-0005-0000-0000-0000FC060000}"/>
    <cellStyle name="Comma 258 4" xfId="1319" xr:uid="{00000000-0005-0000-0000-0000FD060000}"/>
    <cellStyle name="Comma 258 4 2" xfId="5138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9" xr:uid="{00000000-0005-0000-0000-000001070000}"/>
    <cellStyle name="Comma 259 3" xfId="1322" xr:uid="{00000000-0005-0000-0000-000002070000}"/>
    <cellStyle name="Comma 259 3 2" xfId="4170" xr:uid="{00000000-0005-0000-0000-000003070000}"/>
    <cellStyle name="Comma 259 4" xfId="1323" xr:uid="{00000000-0005-0000-0000-000004070000}"/>
    <cellStyle name="Comma 259 4 2" xfId="5137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6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1" xr:uid="{00000000-0005-0000-0000-00000C070000}"/>
    <cellStyle name="Comma 260 3" xfId="1329" xr:uid="{00000000-0005-0000-0000-00000D070000}"/>
    <cellStyle name="Comma 260 3 2" xfId="4172" xr:uid="{00000000-0005-0000-0000-00000E070000}"/>
    <cellStyle name="Comma 260 4" xfId="1330" xr:uid="{00000000-0005-0000-0000-00000F070000}"/>
    <cellStyle name="Comma 260 4 2" xfId="5135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3" xr:uid="{00000000-0005-0000-0000-000013070000}"/>
    <cellStyle name="Comma 261 3" xfId="1333" xr:uid="{00000000-0005-0000-0000-000014070000}"/>
    <cellStyle name="Comma 261 3 2" xfId="4174" xr:uid="{00000000-0005-0000-0000-000015070000}"/>
    <cellStyle name="Comma 261 4" xfId="1334" xr:uid="{00000000-0005-0000-0000-000016070000}"/>
    <cellStyle name="Comma 261 4 2" xfId="5134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5" xr:uid="{00000000-0005-0000-0000-00001A070000}"/>
    <cellStyle name="Comma 262 3" xfId="1337" xr:uid="{00000000-0005-0000-0000-00001B070000}"/>
    <cellStyle name="Comma 262 3 2" xfId="4176" xr:uid="{00000000-0005-0000-0000-00001C070000}"/>
    <cellStyle name="Comma 262 4" xfId="1338" xr:uid="{00000000-0005-0000-0000-00001D070000}"/>
    <cellStyle name="Comma 262 4 2" xfId="5133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7" xr:uid="{00000000-0005-0000-0000-000021070000}"/>
    <cellStyle name="Comma 263 3" xfId="1341" xr:uid="{00000000-0005-0000-0000-000022070000}"/>
    <cellStyle name="Comma 263 3 2" xfId="4178" xr:uid="{00000000-0005-0000-0000-000023070000}"/>
    <cellStyle name="Comma 263 4" xfId="1342" xr:uid="{00000000-0005-0000-0000-000024070000}"/>
    <cellStyle name="Comma 263 4 2" xfId="5132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9" xr:uid="{00000000-0005-0000-0000-000028070000}"/>
    <cellStyle name="Comma 264 3" xfId="1345" xr:uid="{00000000-0005-0000-0000-000029070000}"/>
    <cellStyle name="Comma 264 3 2" xfId="4180" xr:uid="{00000000-0005-0000-0000-00002A070000}"/>
    <cellStyle name="Comma 264 4" xfId="1346" xr:uid="{00000000-0005-0000-0000-00002B070000}"/>
    <cellStyle name="Comma 264 4 2" xfId="5131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1" xr:uid="{00000000-0005-0000-0000-00002F070000}"/>
    <cellStyle name="Comma 265 3" xfId="1349" xr:uid="{00000000-0005-0000-0000-000030070000}"/>
    <cellStyle name="Comma 265 3 2" xfId="4182" xr:uid="{00000000-0005-0000-0000-000031070000}"/>
    <cellStyle name="Comma 265 4" xfId="1350" xr:uid="{00000000-0005-0000-0000-000032070000}"/>
    <cellStyle name="Comma 265 4 2" xfId="5130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3" xr:uid="{00000000-0005-0000-0000-000036070000}"/>
    <cellStyle name="Comma 266 3" xfId="1353" xr:uid="{00000000-0005-0000-0000-000037070000}"/>
    <cellStyle name="Comma 266 3 2" xfId="4184" xr:uid="{00000000-0005-0000-0000-000038070000}"/>
    <cellStyle name="Comma 266 4" xfId="1354" xr:uid="{00000000-0005-0000-0000-000039070000}"/>
    <cellStyle name="Comma 266 4 2" xfId="5129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5" xr:uid="{00000000-0005-0000-0000-00003D070000}"/>
    <cellStyle name="Comma 267 3" xfId="1357" xr:uid="{00000000-0005-0000-0000-00003E070000}"/>
    <cellStyle name="Comma 267 3 2" xfId="4186" xr:uid="{00000000-0005-0000-0000-00003F070000}"/>
    <cellStyle name="Comma 267 4" xfId="1358" xr:uid="{00000000-0005-0000-0000-000040070000}"/>
    <cellStyle name="Comma 267 4 2" xfId="5128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7" xr:uid="{00000000-0005-0000-0000-000044070000}"/>
    <cellStyle name="Comma 268 3" xfId="1361" xr:uid="{00000000-0005-0000-0000-000045070000}"/>
    <cellStyle name="Comma 268 3 2" xfId="4188" xr:uid="{00000000-0005-0000-0000-000046070000}"/>
    <cellStyle name="Comma 268 4" xfId="1362" xr:uid="{00000000-0005-0000-0000-000047070000}"/>
    <cellStyle name="Comma 268 4 2" xfId="5487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9" xr:uid="{00000000-0005-0000-0000-00004B070000}"/>
    <cellStyle name="Comma 269 3" xfId="1365" xr:uid="{00000000-0005-0000-0000-00004C070000}"/>
    <cellStyle name="Comma 269 3 2" xfId="4190" xr:uid="{00000000-0005-0000-0000-00004D070000}"/>
    <cellStyle name="Comma 269 4" xfId="1366" xr:uid="{00000000-0005-0000-0000-00004E070000}"/>
    <cellStyle name="Comma 269 4 2" xfId="5127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1" xr:uid="{00000000-0005-0000-0000-000055070000}"/>
    <cellStyle name="Comma 27 4" xfId="1372" xr:uid="{00000000-0005-0000-0000-000056070000}"/>
    <cellStyle name="Comma 27 4 2" xfId="5126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2" xr:uid="{00000000-0005-0000-0000-00005A070000}"/>
    <cellStyle name="Comma 270 3" xfId="1375" xr:uid="{00000000-0005-0000-0000-00005B070000}"/>
    <cellStyle name="Comma 270 3 2" xfId="4193" xr:uid="{00000000-0005-0000-0000-00005C070000}"/>
    <cellStyle name="Comma 270 4" xfId="1376" xr:uid="{00000000-0005-0000-0000-00005D070000}"/>
    <cellStyle name="Comma 270 4 2" xfId="5125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4" xr:uid="{00000000-0005-0000-0000-000061070000}"/>
    <cellStyle name="Comma 271 3" xfId="1379" xr:uid="{00000000-0005-0000-0000-000062070000}"/>
    <cellStyle name="Comma 271 3 2" xfId="4195" xr:uid="{00000000-0005-0000-0000-000063070000}"/>
    <cellStyle name="Comma 271 4" xfId="1380" xr:uid="{00000000-0005-0000-0000-000064070000}"/>
    <cellStyle name="Comma 271 4 2" xfId="5124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6" xr:uid="{00000000-0005-0000-0000-000068070000}"/>
    <cellStyle name="Comma 272 3" xfId="1383" xr:uid="{00000000-0005-0000-0000-000069070000}"/>
    <cellStyle name="Comma 272 3 2" xfId="4197" xr:uid="{00000000-0005-0000-0000-00006A070000}"/>
    <cellStyle name="Comma 272 4" xfId="1384" xr:uid="{00000000-0005-0000-0000-00006B070000}"/>
    <cellStyle name="Comma 272 4 2" xfId="5486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8" xr:uid="{00000000-0005-0000-0000-00006F070000}"/>
    <cellStyle name="Comma 273 3" xfId="1387" xr:uid="{00000000-0005-0000-0000-000070070000}"/>
    <cellStyle name="Comma 273 3 2" xfId="4199" xr:uid="{00000000-0005-0000-0000-000071070000}"/>
    <cellStyle name="Comma 273 4" xfId="1388" xr:uid="{00000000-0005-0000-0000-000072070000}"/>
    <cellStyle name="Comma 273 4 2" xfId="5123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0" xr:uid="{00000000-0005-0000-0000-000076070000}"/>
    <cellStyle name="Comma 274 3" xfId="1391" xr:uid="{00000000-0005-0000-0000-000077070000}"/>
    <cellStyle name="Comma 274 3 2" xfId="4201" xr:uid="{00000000-0005-0000-0000-000078070000}"/>
    <cellStyle name="Comma 274 4" xfId="1392" xr:uid="{00000000-0005-0000-0000-000079070000}"/>
    <cellStyle name="Comma 274 4 2" xfId="5122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2" xr:uid="{00000000-0005-0000-0000-00007D070000}"/>
    <cellStyle name="Comma 275 3" xfId="1395" xr:uid="{00000000-0005-0000-0000-00007E070000}"/>
    <cellStyle name="Comma 275 3 2" xfId="4203" xr:uid="{00000000-0005-0000-0000-00007F070000}"/>
    <cellStyle name="Comma 275 4" xfId="1396" xr:uid="{00000000-0005-0000-0000-000080070000}"/>
    <cellStyle name="Comma 275 4 2" xfId="5121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4" xr:uid="{00000000-0005-0000-0000-000084070000}"/>
    <cellStyle name="Comma 276 3" xfId="1399" xr:uid="{00000000-0005-0000-0000-000085070000}"/>
    <cellStyle name="Comma 276 3 2" xfId="4205" xr:uid="{00000000-0005-0000-0000-000086070000}"/>
    <cellStyle name="Comma 276 4" xfId="1400" xr:uid="{00000000-0005-0000-0000-000087070000}"/>
    <cellStyle name="Comma 276 4 2" xfId="5485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6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7" xr:uid="{00000000-0005-0000-0000-00008E070000}"/>
    <cellStyle name="Comma 277 5" xfId="1405" xr:uid="{00000000-0005-0000-0000-00008F070000}"/>
    <cellStyle name="Comma 277 5 2" xfId="5120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8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0" xr:uid="{00000000-0005-0000-0000-000096070000}"/>
    <cellStyle name="Comma 278 5" xfId="1410" xr:uid="{00000000-0005-0000-0000-000097070000}"/>
    <cellStyle name="Comma 278 5 2" xfId="5484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1" xr:uid="{00000000-0005-0000-0000-00009B070000}"/>
    <cellStyle name="Comma 279 3" xfId="1413" xr:uid="{00000000-0005-0000-0000-00009C070000}"/>
    <cellStyle name="Comma 279 3 2" xfId="4212" xr:uid="{00000000-0005-0000-0000-00009D070000}"/>
    <cellStyle name="Comma 279 4" xfId="1414" xr:uid="{00000000-0005-0000-0000-00009E070000}"/>
    <cellStyle name="Comma 279 4 2" xfId="5119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5" xr:uid="{00000000-0005-0000-0000-0000A5070000}"/>
    <cellStyle name="Comma 28 4" xfId="1420" xr:uid="{00000000-0005-0000-0000-0000A6070000}"/>
    <cellStyle name="Comma 28 4 2" xfId="5118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6" xr:uid="{00000000-0005-0000-0000-0000AA070000}"/>
    <cellStyle name="Comma 280 3" xfId="1423" xr:uid="{00000000-0005-0000-0000-0000AB070000}"/>
    <cellStyle name="Comma 280 3 2" xfId="5117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8" xr:uid="{00000000-0005-0000-0000-0000AF070000}"/>
    <cellStyle name="Comma 281 3" xfId="1426" xr:uid="{00000000-0005-0000-0000-0000B0070000}"/>
    <cellStyle name="Comma 281 3 2" xfId="5116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0" xr:uid="{00000000-0005-0000-0000-0000B6070000}"/>
    <cellStyle name="Comma 282 4 3" xfId="5483" xr:uid="{00000000-0005-0000-0000-0000B7070000}"/>
    <cellStyle name="Comma 282 5" xfId="4219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2" xr:uid="{00000000-0005-0000-0000-0000BD070000}"/>
    <cellStyle name="Comma 283 4 3" xfId="5482" xr:uid="{00000000-0005-0000-0000-0000BE070000}"/>
    <cellStyle name="Comma 283 5" xfId="4221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5" xr:uid="{00000000-0005-0000-0000-0000C5070000}"/>
    <cellStyle name="Comma 284 4 3" xfId="5481" xr:uid="{00000000-0005-0000-0000-0000C6070000}"/>
    <cellStyle name="Comma 285" xfId="1440" xr:uid="{00000000-0005-0000-0000-0000C7070000}"/>
    <cellStyle name="Comma 285 2" xfId="4226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7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2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5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7" xr:uid="{00000000-0005-0000-0000-0000EC070000}"/>
    <cellStyle name="Comma 29 4" xfId="1473" xr:uid="{00000000-0005-0000-0000-0000ED070000}"/>
    <cellStyle name="Comma 29 4 2" xfId="5480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8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9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0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1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2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3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4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5" xr:uid="{00000000-0005-0000-0000-00002E080000}"/>
    <cellStyle name="Comma 3" xfId="1530" xr:uid="{00000000-0005-0000-0000-00002F080000}"/>
    <cellStyle name="Comma 3 10" xfId="4246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8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9" xr:uid="{00000000-0005-0000-0000-000037080000}"/>
    <cellStyle name="Comma 3 2 4" xfId="4247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1" xr:uid="{00000000-0005-0000-0000-000041080000}"/>
    <cellStyle name="Comma 3 3 5" xfId="1544" xr:uid="{00000000-0005-0000-0000-000042080000}"/>
    <cellStyle name="Comma 3 3 5 2" xfId="4252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3" xr:uid="{00000000-0005-0000-0000-000047080000}"/>
    <cellStyle name="Comma 3 3 6 4" xfId="1548" xr:uid="{00000000-0005-0000-0000-000048080000}"/>
    <cellStyle name="Comma 3 3 7" xfId="4250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4" xr:uid="{00000000-0005-0000-0000-00005B080000}"/>
    <cellStyle name="Comma 3 6 4 3" xfId="5115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5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6" xr:uid="{00000000-0005-0000-0000-000064080000}"/>
    <cellStyle name="Comma 3 9 3 3" xfId="5479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7" xr:uid="{00000000-0005-0000-0000-00006C080000}"/>
    <cellStyle name="Comma 30 3 3 3" xfId="5114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8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8" xr:uid="{00000000-0005-0000-0000-000076080000}"/>
    <cellStyle name="Comma 30 6" xfId="1585" xr:uid="{00000000-0005-0000-0000-000077080000}"/>
    <cellStyle name="Comma 30 6 2" xfId="5477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9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0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1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2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3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4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5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6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7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8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9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1" xr:uid="{00000000-0005-0000-0000-0000CF080000}"/>
    <cellStyle name="Comma 31 3 3" xfId="1661" xr:uid="{00000000-0005-0000-0000-0000D0080000}"/>
    <cellStyle name="Comma 31 3 3 2" xfId="5113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3" xr:uid="{00000000-0005-0000-0000-0000D4080000}"/>
    <cellStyle name="Comma 31 4 3" xfId="1664" xr:uid="{00000000-0005-0000-0000-0000D5080000}"/>
    <cellStyle name="Comma 31 4 3 2" xfId="4274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5" xr:uid="{00000000-0005-0000-0000-0000D9080000}"/>
    <cellStyle name="Comma 31 4 6" xfId="5476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6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7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8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9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2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3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4" xr:uid="{00000000-0005-0000-0000-000012090000}"/>
    <cellStyle name="Comma 317" xfId="1716" xr:uid="{00000000-0005-0000-0000-000013090000}"/>
    <cellStyle name="Comma 317 2" xfId="4285" xr:uid="{00000000-0005-0000-0000-000014090000}"/>
    <cellStyle name="Comma 318" xfId="1717" xr:uid="{00000000-0005-0000-0000-000015090000}"/>
    <cellStyle name="Comma 318 2" xfId="4286" xr:uid="{00000000-0005-0000-0000-000016090000}"/>
    <cellStyle name="Comma 319" xfId="1718" xr:uid="{00000000-0005-0000-0000-000017090000}"/>
    <cellStyle name="Comma 319 2" xfId="4287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8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9" xr:uid="{00000000-0005-0000-0000-00001F090000}"/>
    <cellStyle name="Comma 32 3 3" xfId="1724" xr:uid="{00000000-0005-0000-0000-000020090000}"/>
    <cellStyle name="Comma 32 3 3 2" xfId="5475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0" xr:uid="{00000000-0005-0000-0000-000024090000}"/>
    <cellStyle name="Comma 32 4 3" xfId="1727" xr:uid="{00000000-0005-0000-0000-000025090000}"/>
    <cellStyle name="Comma 32 4 3 2" xfId="4291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2" xr:uid="{00000000-0005-0000-0000-000029090000}"/>
    <cellStyle name="Comma 32 4 6" xfId="5112" xr:uid="{00000000-0005-0000-0000-00002A090000}"/>
    <cellStyle name="Comma 320" xfId="1730" xr:uid="{00000000-0005-0000-0000-00002B090000}"/>
    <cellStyle name="Comma 320 2" xfId="4293" xr:uid="{00000000-0005-0000-0000-00002C090000}"/>
    <cellStyle name="Comma 321" xfId="1731" xr:uid="{00000000-0005-0000-0000-00002D090000}"/>
    <cellStyle name="Comma 321 2" xfId="4294" xr:uid="{00000000-0005-0000-0000-00002E090000}"/>
    <cellStyle name="Comma 322" xfId="1732" xr:uid="{00000000-0005-0000-0000-00002F090000}"/>
    <cellStyle name="Comma 322 2" xfId="4295" xr:uid="{00000000-0005-0000-0000-000030090000}"/>
    <cellStyle name="Comma 323" xfId="1733" xr:uid="{00000000-0005-0000-0000-000031090000}"/>
    <cellStyle name="Comma 323 2" xfId="4296" xr:uid="{00000000-0005-0000-0000-000032090000}"/>
    <cellStyle name="Comma 324" xfId="1734" xr:uid="{00000000-0005-0000-0000-000033090000}"/>
    <cellStyle name="Comma 324 2" xfId="4297" xr:uid="{00000000-0005-0000-0000-000034090000}"/>
    <cellStyle name="Comma 325" xfId="1735" xr:uid="{00000000-0005-0000-0000-000035090000}"/>
    <cellStyle name="Comma 325 2" xfId="4298" xr:uid="{00000000-0005-0000-0000-000036090000}"/>
    <cellStyle name="Comma 326" xfId="1736" xr:uid="{00000000-0005-0000-0000-000037090000}"/>
    <cellStyle name="Comma 326 2" xfId="4299" xr:uid="{00000000-0005-0000-0000-000038090000}"/>
    <cellStyle name="Comma 327" xfId="1737" xr:uid="{00000000-0005-0000-0000-000039090000}"/>
    <cellStyle name="Comma 327 2" xfId="4300" xr:uid="{00000000-0005-0000-0000-00003A090000}"/>
    <cellStyle name="Comma 328" xfId="1738" xr:uid="{00000000-0005-0000-0000-00003B090000}"/>
    <cellStyle name="Comma 328 2" xfId="4301" xr:uid="{00000000-0005-0000-0000-00003C090000}"/>
    <cellStyle name="Comma 329" xfId="1739" xr:uid="{00000000-0005-0000-0000-00003D090000}"/>
    <cellStyle name="Comma 329 2" xfId="4302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3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4" xr:uid="{00000000-0005-0000-0000-000045090000}"/>
    <cellStyle name="Comma 33 3 3" xfId="1745" xr:uid="{00000000-0005-0000-0000-000046090000}"/>
    <cellStyle name="Comma 33 3 3 2" xfId="5474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5" xr:uid="{00000000-0005-0000-0000-00004A090000}"/>
    <cellStyle name="Comma 33 4 3" xfId="1748" xr:uid="{00000000-0005-0000-0000-00004B090000}"/>
    <cellStyle name="Comma 33 4 3 2" xfId="4306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7" xr:uid="{00000000-0005-0000-0000-00004F090000}"/>
    <cellStyle name="Comma 33 4 6" xfId="5111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8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9" xr:uid="{00000000-0005-0000-0000-000061090000}"/>
    <cellStyle name="Comma 34 3 3" xfId="1766" xr:uid="{00000000-0005-0000-0000-000062090000}"/>
    <cellStyle name="Comma 34 3 3 2" xfId="5110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0" xr:uid="{00000000-0005-0000-0000-000066090000}"/>
    <cellStyle name="Comma 34 4 3" xfId="1769" xr:uid="{00000000-0005-0000-0000-000067090000}"/>
    <cellStyle name="Comma 34 4 3 2" xfId="4311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2" xr:uid="{00000000-0005-0000-0000-00006B090000}"/>
    <cellStyle name="Comma 34 4 6" xfId="5109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3" xr:uid="{00000000-0005-0000-0000-000071090000}"/>
    <cellStyle name="Comma 344" xfId="1776" xr:uid="{00000000-0005-0000-0000-000072090000}"/>
    <cellStyle name="Comma 344 2" xfId="4314" xr:uid="{00000000-0005-0000-0000-000073090000}"/>
    <cellStyle name="Comma 345" xfId="1777" xr:uid="{00000000-0005-0000-0000-000074090000}"/>
    <cellStyle name="Comma 345 2" xfId="4315" xr:uid="{00000000-0005-0000-0000-000075090000}"/>
    <cellStyle name="Comma 346" xfId="1778" xr:uid="{00000000-0005-0000-0000-000076090000}"/>
    <cellStyle name="Comma 346 2" xfId="4316" xr:uid="{00000000-0005-0000-0000-000077090000}"/>
    <cellStyle name="Comma 347" xfId="1779" xr:uid="{00000000-0005-0000-0000-000078090000}"/>
    <cellStyle name="Comma 347 2" xfId="4317" xr:uid="{00000000-0005-0000-0000-000079090000}"/>
    <cellStyle name="Comma 348" xfId="1780" xr:uid="{00000000-0005-0000-0000-00007A090000}"/>
    <cellStyle name="Comma 348 2" xfId="4318" xr:uid="{00000000-0005-0000-0000-00007B090000}"/>
    <cellStyle name="Comma 349" xfId="1781" xr:uid="{00000000-0005-0000-0000-00007C090000}"/>
    <cellStyle name="Comma 349 2" xfId="4319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0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1" xr:uid="{00000000-0005-0000-0000-000084090000}"/>
    <cellStyle name="Comma 35 3 3" xfId="1787" xr:uid="{00000000-0005-0000-0000-000085090000}"/>
    <cellStyle name="Comma 35 3 3 2" xfId="5473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2" xr:uid="{00000000-0005-0000-0000-000089090000}"/>
    <cellStyle name="Comma 35 4 3" xfId="1790" xr:uid="{00000000-0005-0000-0000-00008A090000}"/>
    <cellStyle name="Comma 35 4 3 2" xfId="4323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4" xr:uid="{00000000-0005-0000-0000-00008E090000}"/>
    <cellStyle name="Comma 35 4 6" xfId="5108" xr:uid="{00000000-0005-0000-0000-00008F090000}"/>
    <cellStyle name="Comma 350" xfId="1793" xr:uid="{00000000-0005-0000-0000-000090090000}"/>
    <cellStyle name="Comma 350 2" xfId="4325" xr:uid="{00000000-0005-0000-0000-000091090000}"/>
    <cellStyle name="Comma 351" xfId="1794" xr:uid="{00000000-0005-0000-0000-000092090000}"/>
    <cellStyle name="Comma 351 2" xfId="4326" xr:uid="{00000000-0005-0000-0000-000093090000}"/>
    <cellStyle name="Comma 352" xfId="1795" xr:uid="{00000000-0005-0000-0000-000094090000}"/>
    <cellStyle name="Comma 352 2" xfId="4327" xr:uid="{00000000-0005-0000-0000-000095090000}"/>
    <cellStyle name="Comma 353" xfId="1796" xr:uid="{00000000-0005-0000-0000-000096090000}"/>
    <cellStyle name="Comma 353 2" xfId="4328" xr:uid="{00000000-0005-0000-0000-000097090000}"/>
    <cellStyle name="Comma 354" xfId="1797" xr:uid="{00000000-0005-0000-0000-000098090000}"/>
    <cellStyle name="Comma 354 2" xfId="4329" xr:uid="{00000000-0005-0000-0000-000099090000}"/>
    <cellStyle name="Comma 355" xfId="1798" xr:uid="{00000000-0005-0000-0000-00009A090000}"/>
    <cellStyle name="Comma 355 2" xfId="4330" xr:uid="{00000000-0005-0000-0000-00009B090000}"/>
    <cellStyle name="Comma 356" xfId="1799" xr:uid="{00000000-0005-0000-0000-00009C090000}"/>
    <cellStyle name="Comma 356 2" xfId="4331" xr:uid="{00000000-0005-0000-0000-00009D090000}"/>
    <cellStyle name="Comma 357" xfId="1800" xr:uid="{00000000-0005-0000-0000-00009E090000}"/>
    <cellStyle name="Comma 357 2" xfId="4332" xr:uid="{00000000-0005-0000-0000-00009F090000}"/>
    <cellStyle name="Comma 358" xfId="1801" xr:uid="{00000000-0005-0000-0000-0000A0090000}"/>
    <cellStyle name="Comma 358 2" xfId="4333" xr:uid="{00000000-0005-0000-0000-0000A1090000}"/>
    <cellStyle name="Comma 359" xfId="1802" xr:uid="{00000000-0005-0000-0000-0000A2090000}"/>
    <cellStyle name="Comma 359 2" xfId="4334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5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6" xr:uid="{00000000-0005-0000-0000-0000AA090000}"/>
    <cellStyle name="Comma 36 3 3" xfId="1808" xr:uid="{00000000-0005-0000-0000-0000AB090000}"/>
    <cellStyle name="Comma 36 3 3 2" xfId="5472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7" xr:uid="{00000000-0005-0000-0000-0000AF090000}"/>
    <cellStyle name="Comma 36 4 3" xfId="1811" xr:uid="{00000000-0005-0000-0000-0000B0090000}"/>
    <cellStyle name="Comma 36 4 3 2" xfId="4338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9" xr:uid="{00000000-0005-0000-0000-0000B4090000}"/>
    <cellStyle name="Comma 36 4 6" xfId="5107" xr:uid="{00000000-0005-0000-0000-0000B5090000}"/>
    <cellStyle name="Comma 360" xfId="1814" xr:uid="{00000000-0005-0000-0000-0000B6090000}"/>
    <cellStyle name="Comma 360 2" xfId="4340" xr:uid="{00000000-0005-0000-0000-0000B7090000}"/>
    <cellStyle name="Comma 361" xfId="1815" xr:uid="{00000000-0005-0000-0000-0000B8090000}"/>
    <cellStyle name="Comma 361 2" xfId="4341" xr:uid="{00000000-0005-0000-0000-0000B9090000}"/>
    <cellStyle name="Comma 362" xfId="1816" xr:uid="{00000000-0005-0000-0000-0000BA090000}"/>
    <cellStyle name="Comma 362 2" xfId="4342" xr:uid="{00000000-0005-0000-0000-0000BB090000}"/>
    <cellStyle name="Comma 363" xfId="1817" xr:uid="{00000000-0005-0000-0000-0000BC090000}"/>
    <cellStyle name="Comma 363 2" xfId="4343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4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5" xr:uid="{00000000-0005-0000-0000-0000CE090000}"/>
    <cellStyle name="Comma 37 3 3" xfId="1833" xr:uid="{00000000-0005-0000-0000-0000CF090000}"/>
    <cellStyle name="Comma 37 3 3 2" xfId="5106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6" xr:uid="{00000000-0005-0000-0000-0000D3090000}"/>
    <cellStyle name="Comma 37 4 3" xfId="1836" xr:uid="{00000000-0005-0000-0000-0000D4090000}"/>
    <cellStyle name="Comma 37 4 3 2" xfId="4347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8" xr:uid="{00000000-0005-0000-0000-0000D8090000}"/>
    <cellStyle name="Comma 37 4 6" xfId="5105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9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0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1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2" xr:uid="{00000000-0005-0000-0000-0000F8090000}"/>
    <cellStyle name="Comma 38 3 3" xfId="1866" xr:uid="{00000000-0005-0000-0000-0000F9090000}"/>
    <cellStyle name="Comma 38 3 3 2" xfId="5470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3" xr:uid="{00000000-0005-0000-0000-0000FD090000}"/>
    <cellStyle name="Comma 38 4 3" xfId="1869" xr:uid="{00000000-0005-0000-0000-0000FE090000}"/>
    <cellStyle name="Comma 38 4 3 2" xfId="4354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5" xr:uid="{00000000-0005-0000-0000-0000020A0000}"/>
    <cellStyle name="Comma 38 4 6" xfId="5471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6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7" xr:uid="{00000000-0005-0000-0000-0000140A0000}"/>
    <cellStyle name="Comma 39 3 3" xfId="1887" xr:uid="{00000000-0005-0000-0000-0000150A0000}"/>
    <cellStyle name="Comma 39 3 3 2" xfId="5469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8" xr:uid="{00000000-0005-0000-0000-0000190A0000}"/>
    <cellStyle name="Comma 39 4 3" xfId="1890" xr:uid="{00000000-0005-0000-0000-00001A0A0000}"/>
    <cellStyle name="Comma 39 4 3 2" xfId="4359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0" xr:uid="{00000000-0005-0000-0000-00001E0A0000}"/>
    <cellStyle name="Comma 39 4 6" xfId="5104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1" xr:uid="{00000000-0005-0000-0000-0000310A0000}"/>
    <cellStyle name="Comma 4 3 2 3 3" xfId="5103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2" xr:uid="{00000000-0005-0000-0000-0000360A0000}"/>
    <cellStyle name="Comma 4 3 3 3 3" xfId="5102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3" xr:uid="{00000000-0005-0000-0000-00003C0A0000}"/>
    <cellStyle name="Comma 4 3 4 2 3 3" xfId="5101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4" xr:uid="{00000000-0005-0000-0000-0000420A0000}"/>
    <cellStyle name="Comma 4 3 4 7" xfId="5466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5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6" xr:uid="{00000000-0005-0000-0000-00004E0A0000}"/>
    <cellStyle name="Comma 4 4 8 3" xfId="5465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7" xr:uid="{00000000-0005-0000-0000-0000540A0000}"/>
    <cellStyle name="Comma 4 5 3 2 3" xfId="5464" xr:uid="{00000000-0005-0000-0000-0000550A0000}"/>
    <cellStyle name="Comma 4 5 3 3" xfId="1934" xr:uid="{00000000-0005-0000-0000-0000560A0000}"/>
    <cellStyle name="Comma 4 5 3 4" xfId="5463" xr:uid="{00000000-0005-0000-0000-0000570A0000}"/>
    <cellStyle name="Comma 4 5 4" xfId="1935" xr:uid="{00000000-0005-0000-0000-0000580A0000}"/>
    <cellStyle name="Comma 4 5 4 2" xfId="4368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2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9" xr:uid="{00000000-0005-0000-0000-0000640A0000}"/>
    <cellStyle name="Comma 4 9 3" xfId="1945" xr:uid="{00000000-0005-0000-0000-0000650A0000}"/>
    <cellStyle name="Comma 4 9 4" xfId="5100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9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0" xr:uid="{00000000-0005-0000-0000-00006E0A0000}"/>
    <cellStyle name="Comma 401 4" xfId="1952" xr:uid="{00000000-0005-0000-0000-00006F0A0000}"/>
    <cellStyle name="Comma 401 4 2" xfId="5098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1" xr:uid="{00000000-0005-0000-0000-0000740A0000}"/>
    <cellStyle name="Comma 402 4" xfId="1956" xr:uid="{00000000-0005-0000-0000-0000750A0000}"/>
    <cellStyle name="Comma 402 4 2" xfId="5097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2" xr:uid="{00000000-0005-0000-0000-00007A0A0000}"/>
    <cellStyle name="Comma 403 4" xfId="1960" xr:uid="{00000000-0005-0000-0000-00007B0A0000}"/>
    <cellStyle name="Comma 403 4 2" xfId="5461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0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6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5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4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9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3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3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8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2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1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0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9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8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4" xr:uid="{00000000-0005-0000-0000-0000BC0A0000}"/>
    <cellStyle name="Comma 419 4" xfId="2011" xr:uid="{00000000-0005-0000-0000-0000BD0A0000}"/>
    <cellStyle name="Comma 419 4 2" xfId="5457" xr:uid="{00000000-0005-0000-0000-0000BE0A0000}"/>
    <cellStyle name="Comma 419 5" xfId="2012" xr:uid="{00000000-0005-0000-0000-0000BF0A0000}"/>
    <cellStyle name="Comma 419 5 2" xfId="4375" xr:uid="{00000000-0005-0000-0000-0000C00A0000}"/>
    <cellStyle name="Comma 419 6" xfId="2013" xr:uid="{00000000-0005-0000-0000-0000C10A0000}"/>
    <cellStyle name="Comma 419 6 2" xfId="4376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7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8" xr:uid="{00000000-0005-0000-0000-0000C90A0000}"/>
    <cellStyle name="Comma 420 4" xfId="2019" xr:uid="{00000000-0005-0000-0000-0000CA0A0000}"/>
    <cellStyle name="Comma 420 4 2" xfId="5087" xr:uid="{00000000-0005-0000-0000-0000CB0A0000}"/>
    <cellStyle name="Comma 420 5" xfId="2020" xr:uid="{00000000-0005-0000-0000-0000CC0A0000}"/>
    <cellStyle name="Comma 420 5 2" xfId="4379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0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1" xr:uid="{00000000-0005-0000-0000-0000D30A0000}"/>
    <cellStyle name="Comma 421 5" xfId="2025" xr:uid="{00000000-0005-0000-0000-0000D40A0000}"/>
    <cellStyle name="Comma 421 5 2" xfId="5456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5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6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2" xr:uid="{00000000-0005-0000-0000-0000E30A0000}"/>
    <cellStyle name="Comma 424 3" xfId="2037" xr:uid="{00000000-0005-0000-0000-0000E40A0000}"/>
    <cellStyle name="Comma 424 3 2" xfId="5085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4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4" xr:uid="{00000000-0005-0000-0000-0000EF0A0000}"/>
    <cellStyle name="Comma 426 5" xfId="4441" xr:uid="{00000000-0005-0000-0000-0000F00A0000}"/>
    <cellStyle name="Comma 426 5 2" xfId="5468" xr:uid="{00000000-0005-0000-0000-0000F10A0000}"/>
    <cellStyle name="Comma 426 5 2 2" xfId="6227" xr:uid="{00000000-0005-0000-0000-0000F20A0000}"/>
    <cellStyle name="Comma 426 5 3" xfId="5745" xr:uid="{00000000-0005-0000-0000-0000F30A0000}"/>
    <cellStyle name="Comma 426 5 3 2" xfId="6468" xr:uid="{00000000-0005-0000-0000-0000F40A0000}"/>
    <cellStyle name="Comma 426 5 4" xfId="5986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3" xr:uid="{00000000-0005-0000-0000-0000FA0A0000}"/>
    <cellStyle name="Comma 427 5" xfId="4440" xr:uid="{00000000-0005-0000-0000-0000FB0A0000}"/>
    <cellStyle name="Comma 427 5 2" xfId="5467" xr:uid="{00000000-0005-0000-0000-0000FC0A0000}"/>
    <cellStyle name="Comma 427 5 2 2" xfId="6226" xr:uid="{00000000-0005-0000-0000-0000FD0A0000}"/>
    <cellStyle name="Comma 427 5 3" xfId="5744" xr:uid="{00000000-0005-0000-0000-0000FE0A0000}"/>
    <cellStyle name="Comma 427 5 3 2" xfId="6467" xr:uid="{00000000-0005-0000-0000-0000FF0A0000}"/>
    <cellStyle name="Comma 427 5 4" xfId="5985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4" xr:uid="{00000000-0005-0000-0000-0000030B0000}"/>
    <cellStyle name="Comma 428 3" xfId="2052" xr:uid="{00000000-0005-0000-0000-0000040B0000}"/>
    <cellStyle name="Comma 428 4" xfId="4383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3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5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2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1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0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9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6" xr:uid="{00000000-0005-0000-0000-0000290B0000}"/>
    <cellStyle name="Comma 438" xfId="2082" xr:uid="{00000000-0005-0000-0000-00002A0B0000}"/>
    <cellStyle name="Comma 438 2" xfId="4387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9" xr:uid="{00000000-0005-0000-0000-0000340B0000}"/>
    <cellStyle name="Comma 44 3 3 3" xfId="5078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0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2" xr:uid="{00000000-0005-0000-0000-00003E0B0000}"/>
    <cellStyle name="Comma 44 6" xfId="4388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1" xr:uid="{00000000-0005-0000-0000-0000450B0000}"/>
    <cellStyle name="Comma 443" xfId="2103" xr:uid="{00000000-0005-0000-0000-0000460B0000}"/>
    <cellStyle name="Comma 443 2" xfId="4392" xr:uid="{00000000-0005-0000-0000-0000470B0000}"/>
    <cellStyle name="Comma 444" xfId="2104" xr:uid="{00000000-0005-0000-0000-0000480B0000}"/>
    <cellStyle name="Comma 444 2" xfId="5077" xr:uid="{00000000-0005-0000-0000-0000490B0000}"/>
    <cellStyle name="Comma 445" xfId="2105" xr:uid="{00000000-0005-0000-0000-00004A0B0000}"/>
    <cellStyle name="Comma 445 2" xfId="5076" xr:uid="{00000000-0005-0000-0000-00004B0B0000}"/>
    <cellStyle name="Comma 446" xfId="2106" xr:uid="{00000000-0005-0000-0000-00004C0B0000}"/>
    <cellStyle name="Comma 446 2" xfId="5075" xr:uid="{00000000-0005-0000-0000-00004D0B0000}"/>
    <cellStyle name="Comma 447" xfId="2107" xr:uid="{00000000-0005-0000-0000-00004E0B0000}"/>
    <cellStyle name="Comma 447 2" xfId="5074" xr:uid="{00000000-0005-0000-0000-00004F0B0000}"/>
    <cellStyle name="Comma 448" xfId="2108" xr:uid="{00000000-0005-0000-0000-0000500B0000}"/>
    <cellStyle name="Comma 448 2" xfId="5073" xr:uid="{00000000-0005-0000-0000-0000510B0000}"/>
    <cellStyle name="Comma 449" xfId="2109" xr:uid="{00000000-0005-0000-0000-0000520B0000}"/>
    <cellStyle name="Comma 449 2" xfId="5072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3" xr:uid="{00000000-0005-0000-0000-0000590B0000}"/>
    <cellStyle name="Comma 45 3 3" xfId="2115" xr:uid="{00000000-0005-0000-0000-00005A0B0000}"/>
    <cellStyle name="Comma 45 3 3 2" xfId="5071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4" xr:uid="{00000000-0005-0000-0000-00005E0B0000}"/>
    <cellStyle name="Comma 45 4 3" xfId="2118" xr:uid="{00000000-0005-0000-0000-00005F0B0000}"/>
    <cellStyle name="Comma 45 4 3 2" xfId="4395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6" xr:uid="{00000000-0005-0000-0000-0000630B0000}"/>
    <cellStyle name="Comma 45 4 6" xfId="5070" xr:uid="{00000000-0005-0000-0000-0000640B0000}"/>
    <cellStyle name="Comma 450" xfId="2121" xr:uid="{00000000-0005-0000-0000-0000650B0000}"/>
    <cellStyle name="Comma 450 2" xfId="5069" xr:uid="{00000000-0005-0000-0000-0000660B0000}"/>
    <cellStyle name="Comma 451" xfId="2122" xr:uid="{00000000-0005-0000-0000-0000670B0000}"/>
    <cellStyle name="Comma 451 2" xfId="4397" xr:uid="{00000000-0005-0000-0000-0000680B0000}"/>
    <cellStyle name="Comma 451 3" xfId="5068" xr:uid="{00000000-0005-0000-0000-0000690B0000}"/>
    <cellStyle name="Comma 452" xfId="2123" xr:uid="{00000000-0005-0000-0000-00006A0B0000}"/>
    <cellStyle name="Comma 452 2" xfId="4398" xr:uid="{00000000-0005-0000-0000-00006B0B0000}"/>
    <cellStyle name="Comma 452 3" xfId="5067" xr:uid="{00000000-0005-0000-0000-00006C0B0000}"/>
    <cellStyle name="Comma 453" xfId="2124" xr:uid="{00000000-0005-0000-0000-00006D0B0000}"/>
    <cellStyle name="Comma 453 2" xfId="4399" xr:uid="{00000000-0005-0000-0000-00006E0B0000}"/>
    <cellStyle name="Comma 453 3" xfId="5066" xr:uid="{00000000-0005-0000-0000-00006F0B0000}"/>
    <cellStyle name="Comma 454" xfId="2125" xr:uid="{00000000-0005-0000-0000-0000700B0000}"/>
    <cellStyle name="Comma 454 2" xfId="4400" xr:uid="{00000000-0005-0000-0000-0000710B0000}"/>
    <cellStyle name="Comma 454 3" xfId="5065" xr:uid="{00000000-0005-0000-0000-0000720B0000}"/>
    <cellStyle name="Comma 455" xfId="2126" xr:uid="{00000000-0005-0000-0000-0000730B0000}"/>
    <cellStyle name="Comma 455 2" xfId="4401" xr:uid="{00000000-0005-0000-0000-0000740B0000}"/>
    <cellStyle name="Comma 455 3" xfId="5064" xr:uid="{00000000-0005-0000-0000-0000750B0000}"/>
    <cellStyle name="Comma 456" xfId="2127" xr:uid="{00000000-0005-0000-0000-0000760B0000}"/>
    <cellStyle name="Comma 456 2" xfId="4402" xr:uid="{00000000-0005-0000-0000-0000770B0000}"/>
    <cellStyle name="Comma 456 3" xfId="5063" xr:uid="{00000000-0005-0000-0000-0000780B0000}"/>
    <cellStyle name="Comma 457" xfId="2128" xr:uid="{00000000-0005-0000-0000-0000790B0000}"/>
    <cellStyle name="Comma 457 2" xfId="4403" xr:uid="{00000000-0005-0000-0000-00007A0B0000}"/>
    <cellStyle name="Comma 457 3" xfId="5062" xr:uid="{00000000-0005-0000-0000-00007B0B0000}"/>
    <cellStyle name="Comma 458" xfId="2129" xr:uid="{00000000-0005-0000-0000-00007C0B0000}"/>
    <cellStyle name="Comma 458 2" xfId="5061" xr:uid="{00000000-0005-0000-0000-00007D0B0000}"/>
    <cellStyle name="Comma 459" xfId="2130" xr:uid="{00000000-0005-0000-0000-00007E0B0000}"/>
    <cellStyle name="Comma 459 2" xfId="5060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4" xr:uid="{00000000-0005-0000-0000-0000850B0000}"/>
    <cellStyle name="Comma 46 3 3" xfId="2136" xr:uid="{00000000-0005-0000-0000-0000860B0000}"/>
    <cellStyle name="Comma 46 3 3 2" xfId="5059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5" xr:uid="{00000000-0005-0000-0000-00008A0B0000}"/>
    <cellStyle name="Comma 46 4 3" xfId="2139" xr:uid="{00000000-0005-0000-0000-00008B0B0000}"/>
    <cellStyle name="Comma 46 4 3 2" xfId="4406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7" xr:uid="{00000000-0005-0000-0000-00008F0B0000}"/>
    <cellStyle name="Comma 46 4 6" xfId="5451" xr:uid="{00000000-0005-0000-0000-0000900B0000}"/>
    <cellStyle name="Comma 460" xfId="2142" xr:uid="{00000000-0005-0000-0000-0000910B0000}"/>
    <cellStyle name="Comma 460 2" xfId="5058" xr:uid="{00000000-0005-0000-0000-0000920B0000}"/>
    <cellStyle name="Comma 461" xfId="2143" xr:uid="{00000000-0005-0000-0000-0000930B0000}"/>
    <cellStyle name="Comma 461 2" xfId="5057" xr:uid="{00000000-0005-0000-0000-0000940B0000}"/>
    <cellStyle name="Comma 462" xfId="2144" xr:uid="{00000000-0005-0000-0000-0000950B0000}"/>
    <cellStyle name="Comma 462 2" xfId="5450" xr:uid="{00000000-0005-0000-0000-0000960B0000}"/>
    <cellStyle name="Comma 463" xfId="2145" xr:uid="{00000000-0005-0000-0000-0000970B0000}"/>
    <cellStyle name="Comma 463 2" xfId="4408" xr:uid="{00000000-0005-0000-0000-0000980B0000}"/>
    <cellStyle name="Comma 463 3" xfId="5056" xr:uid="{00000000-0005-0000-0000-0000990B0000}"/>
    <cellStyle name="Comma 464" xfId="2146" xr:uid="{00000000-0005-0000-0000-00009A0B0000}"/>
    <cellStyle name="Comma 464 2" xfId="4409" xr:uid="{00000000-0005-0000-0000-00009B0B0000}"/>
    <cellStyle name="Comma 464 3" xfId="5055" xr:uid="{00000000-0005-0000-0000-00009C0B0000}"/>
    <cellStyle name="Comma 465" xfId="2147" xr:uid="{00000000-0005-0000-0000-00009D0B0000}"/>
    <cellStyle name="Comma 465 2" xfId="4410" xr:uid="{00000000-0005-0000-0000-00009E0B0000}"/>
    <cellStyle name="Comma 465 3" xfId="5449" xr:uid="{00000000-0005-0000-0000-00009F0B0000}"/>
    <cellStyle name="Comma 466" xfId="2148" xr:uid="{00000000-0005-0000-0000-0000A00B0000}"/>
    <cellStyle name="Comma 466 2" xfId="4411" xr:uid="{00000000-0005-0000-0000-0000A10B0000}"/>
    <cellStyle name="Comma 466 3" xfId="5054" xr:uid="{00000000-0005-0000-0000-0000A20B0000}"/>
    <cellStyle name="Comma 467" xfId="2149" xr:uid="{00000000-0005-0000-0000-0000A30B0000}"/>
    <cellStyle name="Comma 467 2" xfId="4412" xr:uid="{00000000-0005-0000-0000-0000A40B0000}"/>
    <cellStyle name="Comma 467 3" xfId="5448" xr:uid="{00000000-0005-0000-0000-0000A50B0000}"/>
    <cellStyle name="Comma 468" xfId="2150" xr:uid="{00000000-0005-0000-0000-0000A60B0000}"/>
    <cellStyle name="Comma 468 2" xfId="4413" xr:uid="{00000000-0005-0000-0000-0000A70B0000}"/>
    <cellStyle name="Comma 468 3" xfId="5053" xr:uid="{00000000-0005-0000-0000-0000A80B0000}"/>
    <cellStyle name="Comma 469" xfId="2151" xr:uid="{00000000-0005-0000-0000-0000A90B0000}"/>
    <cellStyle name="Comma 469 2" xfId="4414" xr:uid="{00000000-0005-0000-0000-0000AA0B0000}"/>
    <cellStyle name="Comma 469 3" xfId="5052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5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1" xr:uid="{00000000-0005-0000-0000-0000B20B0000}"/>
    <cellStyle name="Comma 47 3" xfId="2157" xr:uid="{00000000-0005-0000-0000-0000B30B0000}"/>
    <cellStyle name="Comma 47 3 2" xfId="4416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7" xr:uid="{00000000-0005-0000-0000-0000B70B0000}"/>
    <cellStyle name="Comma 47 4 3" xfId="2160" xr:uid="{00000000-0005-0000-0000-0000B80B0000}"/>
    <cellStyle name="Comma 47 4 3 2" xfId="4418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9" xr:uid="{00000000-0005-0000-0000-0000BC0B0000}"/>
    <cellStyle name="Comma 47 4 6" xfId="5050" xr:uid="{00000000-0005-0000-0000-0000BD0B0000}"/>
    <cellStyle name="Comma 470" xfId="2163" xr:uid="{00000000-0005-0000-0000-0000BE0B0000}"/>
    <cellStyle name="Comma 470 2" xfId="4420" xr:uid="{00000000-0005-0000-0000-0000BF0B0000}"/>
    <cellStyle name="Comma 470 3" xfId="5049" xr:uid="{00000000-0005-0000-0000-0000C00B0000}"/>
    <cellStyle name="Comma 471" xfId="2164" xr:uid="{00000000-0005-0000-0000-0000C10B0000}"/>
    <cellStyle name="Comma 471 2" xfId="4421" xr:uid="{00000000-0005-0000-0000-0000C20B0000}"/>
    <cellStyle name="Comma 471 3" xfId="5048" xr:uid="{00000000-0005-0000-0000-0000C30B0000}"/>
    <cellStyle name="Comma 472" xfId="3888" xr:uid="{00000000-0005-0000-0000-0000C40B0000}"/>
    <cellStyle name="Comma 472 2" xfId="4910" xr:uid="{00000000-0005-0000-0000-0000C50B0000}"/>
    <cellStyle name="Comma 472 3" xfId="5403" xr:uid="{00000000-0005-0000-0000-0000C60B0000}"/>
    <cellStyle name="Comma 473" xfId="4902" xr:uid="{00000000-0005-0000-0000-0000C70B0000}"/>
    <cellStyle name="Comma 474" xfId="4030" xr:uid="{00000000-0005-0000-0000-0000C80B0000}"/>
    <cellStyle name="Comma 475" xfId="3970" xr:uid="{00000000-0005-0000-0000-0000C90B0000}"/>
    <cellStyle name="Comma 476" xfId="4076" xr:uid="{00000000-0005-0000-0000-0000CA0B0000}"/>
    <cellStyle name="Comma 477" xfId="4033" xr:uid="{00000000-0005-0000-0000-0000CB0B0000}"/>
    <cellStyle name="Comma 478" xfId="5402" xr:uid="{00000000-0005-0000-0000-0000CC0B0000}"/>
    <cellStyle name="Comma 479" xfId="4932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2" xr:uid="{00000000-0005-0000-0000-0000D20B0000}"/>
    <cellStyle name="Comma 48 2 4" xfId="2169" xr:uid="{00000000-0005-0000-0000-0000D30B0000}"/>
    <cellStyle name="Comma 48 2 4 2" xfId="4423" xr:uid="{00000000-0005-0000-0000-0000D40B0000}"/>
    <cellStyle name="Comma 48 2 5" xfId="2170" xr:uid="{00000000-0005-0000-0000-0000D50B0000}"/>
    <cellStyle name="Comma 48 2 5 2" xfId="5047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5" xr:uid="{00000000-0005-0000-0000-0000DA0B0000}"/>
    <cellStyle name="Comma 48 3 4" xfId="4424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6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7" xr:uid="{00000000-0005-0000-0000-0000E10B0000}"/>
    <cellStyle name="Comma 48 5 3" xfId="2178" xr:uid="{00000000-0005-0000-0000-0000E20B0000}"/>
    <cellStyle name="Comma 48 5 3 2" xfId="4428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9" xr:uid="{00000000-0005-0000-0000-0000E60B0000}"/>
    <cellStyle name="Comma 48 5 6" xfId="5046" xr:uid="{00000000-0005-0000-0000-0000E70B0000}"/>
    <cellStyle name="Comma 480" xfId="4911" xr:uid="{00000000-0005-0000-0000-0000E80B0000}"/>
    <cellStyle name="Comma 481" xfId="6586" xr:uid="{00000000-0005-0000-0000-0000E90B0000}"/>
    <cellStyle name="Comma 482" xfId="6588" xr:uid="{00000000-0005-0000-0000-0000EA0B0000}"/>
    <cellStyle name="Comma 482 2" xfId="6592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0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5" xr:uid="{00000000-0005-0000-0000-0000F20B0000}"/>
    <cellStyle name="Comma 49 3" xfId="2186" xr:uid="{00000000-0005-0000-0000-0000F30B0000}"/>
    <cellStyle name="Comma 49 3 2" xfId="4431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2" xr:uid="{00000000-0005-0000-0000-0000F70B0000}"/>
    <cellStyle name="Comma 49 4 3" xfId="2189" xr:uid="{00000000-0005-0000-0000-0000F80B0000}"/>
    <cellStyle name="Comma 49 4 3 2" xfId="4433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4" xr:uid="{00000000-0005-0000-0000-0000FC0B0000}"/>
    <cellStyle name="Comma 49 4 6" xfId="5044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7" xr:uid="{00000000-0005-0000-0000-0000010C0000}"/>
    <cellStyle name="Comma 5 2 3" xfId="2195" xr:uid="{00000000-0005-0000-0000-0000020C0000}"/>
    <cellStyle name="Comma 5 2 3 2" xfId="4438" xr:uid="{00000000-0005-0000-0000-0000030C0000}"/>
    <cellStyle name="Comma 5 2 4" xfId="4436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9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2" xr:uid="{00000000-0005-0000-0000-00000F0C0000}"/>
    <cellStyle name="Comma 5 6 2 3" xfId="5042" xr:uid="{00000000-0005-0000-0000-0000100C0000}"/>
    <cellStyle name="Comma 5 6 3" xfId="2205" xr:uid="{00000000-0005-0000-0000-0000110C0000}"/>
    <cellStyle name="Comma 5 6 4" xfId="5043" xr:uid="{00000000-0005-0000-0000-0000120C0000}"/>
    <cellStyle name="Comma 5 7" xfId="4435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3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4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5" xr:uid="{00000000-0005-0000-0000-00001D0C0000}"/>
    <cellStyle name="Comma 50 4 3" xfId="2213" xr:uid="{00000000-0005-0000-0000-00001E0C0000}"/>
    <cellStyle name="Comma 50 4 3 2" xfId="4446" xr:uid="{00000000-0005-0000-0000-00001F0C0000}"/>
    <cellStyle name="Comma 50 4 4" xfId="2214" xr:uid="{00000000-0005-0000-0000-0000200C0000}"/>
    <cellStyle name="Comma 50 4 4 2" xfId="5041" xr:uid="{00000000-0005-0000-0000-0000210C0000}"/>
    <cellStyle name="Comma 50 5" xfId="2215" xr:uid="{00000000-0005-0000-0000-0000220C0000}"/>
    <cellStyle name="Comma 50 5 2" xfId="4447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9" xr:uid="{00000000-0005-0000-0000-0000260C0000}"/>
    <cellStyle name="Comma 50 6 3" xfId="4448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0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1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2" xr:uid="{00000000-0005-0000-0000-0000310C0000}"/>
    <cellStyle name="Comma 51 4 3" xfId="2225" xr:uid="{00000000-0005-0000-0000-0000320C0000}"/>
    <cellStyle name="Comma 51 4 3 2" xfId="4453" xr:uid="{00000000-0005-0000-0000-0000330C0000}"/>
    <cellStyle name="Comma 51 4 4" xfId="2226" xr:uid="{00000000-0005-0000-0000-0000340C0000}"/>
    <cellStyle name="Comma 51 4 4 2" xfId="5040" xr:uid="{00000000-0005-0000-0000-0000350C0000}"/>
    <cellStyle name="Comma 51 5" xfId="2227" xr:uid="{00000000-0005-0000-0000-0000360C0000}"/>
    <cellStyle name="Comma 51 5 2" xfId="4454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6" xr:uid="{00000000-0005-0000-0000-00003A0C0000}"/>
    <cellStyle name="Comma 51 6 3" xfId="4455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7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8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9" xr:uid="{00000000-0005-0000-0000-0000450C0000}"/>
    <cellStyle name="Comma 52 4 3" xfId="2237" xr:uid="{00000000-0005-0000-0000-0000460C0000}"/>
    <cellStyle name="Comma 52 4 3 2" xfId="4460" xr:uid="{00000000-0005-0000-0000-0000470C0000}"/>
    <cellStyle name="Comma 52 4 4" xfId="2238" xr:uid="{00000000-0005-0000-0000-0000480C0000}"/>
    <cellStyle name="Comma 52 4 4 2" xfId="5039" xr:uid="{00000000-0005-0000-0000-0000490C0000}"/>
    <cellStyle name="Comma 52 5" xfId="2239" xr:uid="{00000000-0005-0000-0000-00004A0C0000}"/>
    <cellStyle name="Comma 52 5 2" xfId="4461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3" xr:uid="{00000000-0005-0000-0000-00004E0C0000}"/>
    <cellStyle name="Comma 52 6 3" xfId="4462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4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5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6" xr:uid="{00000000-0005-0000-0000-0000590C0000}"/>
    <cellStyle name="Comma 53 4 3" xfId="2249" xr:uid="{00000000-0005-0000-0000-00005A0C0000}"/>
    <cellStyle name="Comma 53 4 3 2" xfId="4467" xr:uid="{00000000-0005-0000-0000-00005B0C0000}"/>
    <cellStyle name="Comma 53 4 4" xfId="2250" xr:uid="{00000000-0005-0000-0000-00005C0C0000}"/>
    <cellStyle name="Comma 53 4 4 2" xfId="5038" xr:uid="{00000000-0005-0000-0000-00005D0C0000}"/>
    <cellStyle name="Comma 53 5" xfId="2251" xr:uid="{00000000-0005-0000-0000-00005E0C0000}"/>
    <cellStyle name="Comma 53 5 2" xfId="4468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0" xr:uid="{00000000-0005-0000-0000-0000640C0000}"/>
    <cellStyle name="Comma 53 7 3" xfId="4469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1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2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3" xr:uid="{00000000-0005-0000-0000-00006F0C0000}"/>
    <cellStyle name="Comma 54 4 3" xfId="2263" xr:uid="{00000000-0005-0000-0000-0000700C0000}"/>
    <cellStyle name="Comma 54 4 3 2" xfId="4474" xr:uid="{00000000-0005-0000-0000-0000710C0000}"/>
    <cellStyle name="Comma 54 4 4" xfId="2264" xr:uid="{00000000-0005-0000-0000-0000720C0000}"/>
    <cellStyle name="Comma 54 4 4 2" xfId="5037" xr:uid="{00000000-0005-0000-0000-0000730C0000}"/>
    <cellStyle name="Comma 54 5" xfId="2265" xr:uid="{00000000-0005-0000-0000-0000740C0000}"/>
    <cellStyle name="Comma 54 5 2" xfId="4475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7" xr:uid="{00000000-0005-0000-0000-00007A0C0000}"/>
    <cellStyle name="Comma 54 7 3" xfId="4476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9" xr:uid="{00000000-0005-0000-0000-0000800C0000}"/>
    <cellStyle name="Comma 55 2 4" xfId="4478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0" xr:uid="{00000000-0005-0000-0000-0000840C0000}"/>
    <cellStyle name="Comma 55 3 3" xfId="2276" xr:uid="{00000000-0005-0000-0000-0000850C0000}"/>
    <cellStyle name="Comma 55 3 3 2" xfId="5036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1" xr:uid="{00000000-0005-0000-0000-0000890C0000}"/>
    <cellStyle name="Comma 55 4 3" xfId="2279" xr:uid="{00000000-0005-0000-0000-00008A0C0000}"/>
    <cellStyle name="Comma 55 4 3 2" xfId="4482" xr:uid="{00000000-0005-0000-0000-00008B0C0000}"/>
    <cellStyle name="Comma 55 4 4" xfId="2280" xr:uid="{00000000-0005-0000-0000-00008C0C0000}"/>
    <cellStyle name="Comma 55 4 4 2" xfId="5035" xr:uid="{00000000-0005-0000-0000-00008D0C0000}"/>
    <cellStyle name="Comma 55 5" xfId="2281" xr:uid="{00000000-0005-0000-0000-00008E0C0000}"/>
    <cellStyle name="Comma 55 5 2" xfId="4483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5" xr:uid="{00000000-0005-0000-0000-0000940C0000}"/>
    <cellStyle name="Comma 55 7 3" xfId="4484" xr:uid="{00000000-0005-0000-0000-0000950C0000}"/>
    <cellStyle name="Comma 55 8" xfId="2286" xr:uid="{00000000-0005-0000-0000-0000960C0000}"/>
    <cellStyle name="Comma 55 8 2" xfId="5034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8" xr:uid="{00000000-0005-0000-0000-00009C0C0000}"/>
    <cellStyle name="Comma 56 2 4" xfId="4487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0" xr:uid="{00000000-0005-0000-0000-0000A10C0000}"/>
    <cellStyle name="Comma 56 3 4" xfId="2294" xr:uid="{00000000-0005-0000-0000-0000A20C0000}"/>
    <cellStyle name="Comma 56 3 4 2" xfId="4491" xr:uid="{00000000-0005-0000-0000-0000A30C0000}"/>
    <cellStyle name="Comma 56 3 4 3" xfId="5033" xr:uid="{00000000-0005-0000-0000-0000A40C0000}"/>
    <cellStyle name="Comma 56 3 5" xfId="4489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2" xr:uid="{00000000-0005-0000-0000-0000A80C0000}"/>
    <cellStyle name="Comma 56 4 3" xfId="2297" xr:uid="{00000000-0005-0000-0000-0000A90C0000}"/>
    <cellStyle name="Comma 56 4 3 2" xfId="4493" xr:uid="{00000000-0005-0000-0000-0000AA0C0000}"/>
    <cellStyle name="Comma 56 4 4" xfId="2298" xr:uid="{00000000-0005-0000-0000-0000AB0C0000}"/>
    <cellStyle name="Comma 56 4 4 2" xfId="5032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4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6" xr:uid="{00000000-0005-0000-0000-0000B60C0000}"/>
    <cellStyle name="Comma 56 8 3" xfId="2307" xr:uid="{00000000-0005-0000-0000-0000B70C0000}"/>
    <cellStyle name="Comma 56 8 3 2" xfId="4497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8" xr:uid="{00000000-0005-0000-0000-0000BB0C0000}"/>
    <cellStyle name="Comma 56 8 6" xfId="4495" xr:uid="{00000000-0005-0000-0000-0000BC0C0000}"/>
    <cellStyle name="Comma 56 9" xfId="2310" xr:uid="{00000000-0005-0000-0000-0000BD0C0000}"/>
    <cellStyle name="Comma 56 9 2" xfId="4499" xr:uid="{00000000-0005-0000-0000-0000BE0C0000}"/>
    <cellStyle name="Comma 56 9 3" xfId="5447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1" xr:uid="{00000000-0005-0000-0000-0000C40C0000}"/>
    <cellStyle name="Comma 57 2 4" xfId="4500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2" xr:uid="{00000000-0005-0000-0000-0000C80C0000}"/>
    <cellStyle name="Comma 57 3 3" xfId="2317" xr:uid="{00000000-0005-0000-0000-0000C90C0000}"/>
    <cellStyle name="Comma 57 3 3 2" xfId="5031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3" xr:uid="{00000000-0005-0000-0000-0000CD0C0000}"/>
    <cellStyle name="Comma 57 4 3" xfId="2320" xr:uid="{00000000-0005-0000-0000-0000CE0C0000}"/>
    <cellStyle name="Comma 57 4 3 2" xfId="4504" xr:uid="{00000000-0005-0000-0000-0000CF0C0000}"/>
    <cellStyle name="Comma 57 4 4" xfId="2321" xr:uid="{00000000-0005-0000-0000-0000D00C0000}"/>
    <cellStyle name="Comma 57 4 4 2" xfId="5030" xr:uid="{00000000-0005-0000-0000-0000D10C0000}"/>
    <cellStyle name="Comma 57 5" xfId="2322" xr:uid="{00000000-0005-0000-0000-0000D20C0000}"/>
    <cellStyle name="Comma 57 5 2" xfId="4505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6" xr:uid="{00000000-0005-0000-0000-0000D80C0000}"/>
    <cellStyle name="Comma 57 7 3" xfId="2327" xr:uid="{00000000-0005-0000-0000-0000D90C0000}"/>
    <cellStyle name="Comma 57 7 3 2" xfId="4507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9" xr:uid="{00000000-0005-0000-0000-0000E00C0000}"/>
    <cellStyle name="Comma 58 2 4" xfId="4508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0" xr:uid="{00000000-0005-0000-0000-0000E40C0000}"/>
    <cellStyle name="Comma 58 3 3" xfId="2335" xr:uid="{00000000-0005-0000-0000-0000E50C0000}"/>
    <cellStyle name="Comma 58 3 3 2" xfId="5446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2" xr:uid="{00000000-0005-0000-0000-0000EE0C0000}"/>
    <cellStyle name="Comma 59 2 4" xfId="4511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3" xr:uid="{00000000-0005-0000-0000-0000F20C0000}"/>
    <cellStyle name="Comma 59 3 3" xfId="2345" xr:uid="{00000000-0005-0000-0000-0000F30C0000}"/>
    <cellStyle name="Comma 59 3 3 2" xfId="5029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5" xr:uid="{00000000-0005-0000-0000-0000FB0C0000}"/>
    <cellStyle name="Comma 6 2 3" xfId="2352" xr:uid="{00000000-0005-0000-0000-0000FC0C0000}"/>
    <cellStyle name="Comma 6 2 3 2" xfId="4516" xr:uid="{00000000-0005-0000-0000-0000FD0C0000}"/>
    <cellStyle name="Comma 6 2 4" xfId="4514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7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8" xr:uid="{00000000-0005-0000-0000-0000040D0000}"/>
    <cellStyle name="Comma 6 3 3 3" xfId="2357" xr:uid="{00000000-0005-0000-0000-0000050D0000}"/>
    <cellStyle name="Comma 6 3 3 3 2" xfId="5028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9" xr:uid="{00000000-0005-0000-0000-00000A0D0000}"/>
    <cellStyle name="Comma 6 3 5 3" xfId="2361" xr:uid="{00000000-0005-0000-0000-00000B0D0000}"/>
    <cellStyle name="Comma 6 3 5 3 2" xfId="4520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1" xr:uid="{00000000-0005-0000-0000-00000F0D0000}"/>
    <cellStyle name="Comma 6 3 5 6" xfId="5445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2" xr:uid="{00000000-0005-0000-0000-0000180D0000}"/>
    <cellStyle name="Comma 6 6 2 3" xfId="5026" xr:uid="{00000000-0005-0000-0000-0000190D0000}"/>
    <cellStyle name="Comma 6 6 3" xfId="2371" xr:uid="{00000000-0005-0000-0000-00001A0D0000}"/>
    <cellStyle name="Comma 6 6 4" xfId="5027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4" xr:uid="{00000000-0005-0000-0000-0000210D0000}"/>
    <cellStyle name="Comma 60 2 4" xfId="4523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5" xr:uid="{00000000-0005-0000-0000-0000250D0000}"/>
    <cellStyle name="Comma 60 3 3" xfId="2379" xr:uid="{00000000-0005-0000-0000-0000260D0000}"/>
    <cellStyle name="Comma 60 3 3 2" xfId="5025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7" xr:uid="{00000000-0005-0000-0000-00002F0D0000}"/>
    <cellStyle name="Comma 61 2 4" xfId="4526" xr:uid="{00000000-0005-0000-0000-0000300D0000}"/>
    <cellStyle name="Comma 61 3" xfId="2387" xr:uid="{00000000-0005-0000-0000-0000310D0000}"/>
    <cellStyle name="Comma 61 3 2" xfId="4528" xr:uid="{00000000-0005-0000-0000-0000320D0000}"/>
    <cellStyle name="Comma 61 4" xfId="2388" xr:uid="{00000000-0005-0000-0000-0000330D0000}"/>
    <cellStyle name="Comma 61 4 2" xfId="4529" xr:uid="{00000000-0005-0000-0000-0000340D0000}"/>
    <cellStyle name="Comma 61 5" xfId="2389" xr:uid="{00000000-0005-0000-0000-0000350D0000}"/>
    <cellStyle name="Comma 61 5 2" xfId="5444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1" xr:uid="{00000000-0005-0000-0000-00003B0D0000}"/>
    <cellStyle name="Comma 62 2 4" xfId="4530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2" xr:uid="{00000000-0005-0000-0000-0000400D0000}"/>
    <cellStyle name="Comma 62 5" xfId="2397" xr:uid="{00000000-0005-0000-0000-0000410D0000}"/>
    <cellStyle name="Comma 62 5 2" xfId="4533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4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5" xr:uid="{00000000-0005-0000-0000-00004A0D0000}"/>
    <cellStyle name="Comma 63 2 4" xfId="4534" xr:uid="{00000000-0005-0000-0000-00004B0D0000}"/>
    <cellStyle name="Comma 63 3" xfId="2404" xr:uid="{00000000-0005-0000-0000-00004C0D0000}"/>
    <cellStyle name="Comma 63 3 2" xfId="4536" xr:uid="{00000000-0005-0000-0000-00004D0D0000}"/>
    <cellStyle name="Comma 63 4" xfId="2405" xr:uid="{00000000-0005-0000-0000-00004E0D0000}"/>
    <cellStyle name="Comma 63 4 2" xfId="4537" xr:uid="{00000000-0005-0000-0000-00004F0D0000}"/>
    <cellStyle name="Comma 63 5" xfId="2406" xr:uid="{00000000-0005-0000-0000-0000500D0000}"/>
    <cellStyle name="Comma 63 5 2" xfId="5443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9" xr:uid="{00000000-0005-0000-0000-0000560D0000}"/>
    <cellStyle name="Comma 64 2 4" xfId="4538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0" xr:uid="{00000000-0005-0000-0000-00005B0D0000}"/>
    <cellStyle name="Comma 64 5" xfId="2414" xr:uid="{00000000-0005-0000-0000-00005C0D0000}"/>
    <cellStyle name="Comma 64 5 2" xfId="4541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2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3" xr:uid="{00000000-0005-0000-0000-0000650D0000}"/>
    <cellStyle name="Comma 65 2 4" xfId="4542" xr:uid="{00000000-0005-0000-0000-0000660D0000}"/>
    <cellStyle name="Comma 65 3" xfId="2421" xr:uid="{00000000-0005-0000-0000-0000670D0000}"/>
    <cellStyle name="Comma 65 3 2" xfId="4544" xr:uid="{00000000-0005-0000-0000-0000680D0000}"/>
    <cellStyle name="Comma 65 4" xfId="2422" xr:uid="{00000000-0005-0000-0000-0000690D0000}"/>
    <cellStyle name="Comma 65 4 2" xfId="4545" xr:uid="{00000000-0005-0000-0000-00006A0D0000}"/>
    <cellStyle name="Comma 65 5" xfId="2423" xr:uid="{00000000-0005-0000-0000-00006B0D0000}"/>
    <cellStyle name="Comma 65 5 2" xfId="5441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7" xr:uid="{00000000-0005-0000-0000-0000710D0000}"/>
    <cellStyle name="Comma 66 2 4" xfId="4546" xr:uid="{00000000-0005-0000-0000-0000720D0000}"/>
    <cellStyle name="Comma 66 3" xfId="2428" xr:uid="{00000000-0005-0000-0000-0000730D0000}"/>
    <cellStyle name="Comma 66 3 2" xfId="4548" xr:uid="{00000000-0005-0000-0000-0000740D0000}"/>
    <cellStyle name="Comma 66 4" xfId="2429" xr:uid="{00000000-0005-0000-0000-0000750D0000}"/>
    <cellStyle name="Comma 66 4 2" xfId="4549" xr:uid="{00000000-0005-0000-0000-0000760D0000}"/>
    <cellStyle name="Comma 66 5" xfId="2430" xr:uid="{00000000-0005-0000-0000-0000770D0000}"/>
    <cellStyle name="Comma 66 5 2" xfId="5023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0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1" xr:uid="{00000000-0005-0000-0000-00007F0D0000}"/>
    <cellStyle name="Comma 67 4" xfId="2436" xr:uid="{00000000-0005-0000-0000-0000800D0000}"/>
    <cellStyle name="Comma 67 4 2" xfId="4552" xr:uid="{00000000-0005-0000-0000-0000810D0000}"/>
    <cellStyle name="Comma 67 5" xfId="2437" xr:uid="{00000000-0005-0000-0000-0000820D0000}"/>
    <cellStyle name="Comma 67 5 2" xfId="5022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3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4" xr:uid="{00000000-0005-0000-0000-00008A0D0000}"/>
    <cellStyle name="Comma 68 4" xfId="2443" xr:uid="{00000000-0005-0000-0000-00008B0D0000}"/>
    <cellStyle name="Comma 68 4 2" xfId="4555" xr:uid="{00000000-0005-0000-0000-00008C0D0000}"/>
    <cellStyle name="Comma 68 5" xfId="2444" xr:uid="{00000000-0005-0000-0000-00008D0D0000}"/>
    <cellStyle name="Comma 68 5 2" xfId="5440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6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7" xr:uid="{00000000-0005-0000-0000-0000950D0000}"/>
    <cellStyle name="Comma 69 4" xfId="2450" xr:uid="{00000000-0005-0000-0000-0000960D0000}"/>
    <cellStyle name="Comma 69 4 2" xfId="4558" xr:uid="{00000000-0005-0000-0000-0000970D0000}"/>
    <cellStyle name="Comma 69 5" xfId="2451" xr:uid="{00000000-0005-0000-0000-0000980D0000}"/>
    <cellStyle name="Comma 69 5 2" xfId="5021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0" xr:uid="{00000000-0005-0000-0000-00009E0D0000}"/>
    <cellStyle name="Comma 7 2 4" xfId="2456" xr:uid="{00000000-0005-0000-0000-00009F0D0000}"/>
    <cellStyle name="Comma 7 2 4 2" xfId="4561" xr:uid="{00000000-0005-0000-0000-0000A00D0000}"/>
    <cellStyle name="Comma 7 2 5" xfId="4559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2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0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3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4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9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5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6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9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7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8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8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9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8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0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7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1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7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2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6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3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6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4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5" xr:uid="{00000000-0005-0000-0000-0000F70D0000}"/>
    <cellStyle name="Comma 78 5" xfId="2520" xr:uid="{00000000-0005-0000-0000-0000F80D0000}"/>
    <cellStyle name="Comma 78 5 2" xfId="5435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6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7" xr:uid="{00000000-0005-0000-0000-0000010E0000}"/>
    <cellStyle name="Comma 79 5" xfId="2527" xr:uid="{00000000-0005-0000-0000-0000020E0000}"/>
    <cellStyle name="Comma 79 5 2" xfId="5434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9" xr:uid="{00000000-0005-0000-0000-00000A0E0000}"/>
    <cellStyle name="Comma 8 3 2 4" xfId="4578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0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3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1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2" xr:uid="{00000000-0005-0000-0000-0000210E0000}"/>
    <cellStyle name="Comma 80 5" xfId="2552" xr:uid="{00000000-0005-0000-0000-0000220E0000}"/>
    <cellStyle name="Comma 80 5 2" xfId="5015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3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4" xr:uid="{00000000-0005-0000-0000-00002B0E0000}"/>
    <cellStyle name="Comma 81 5" xfId="2559" xr:uid="{00000000-0005-0000-0000-00002C0E0000}"/>
    <cellStyle name="Comma 81 5 2" xfId="5014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5" xr:uid="{00000000-0005-0000-0000-0000330E0000}"/>
    <cellStyle name="Comma 82 2 4 3" xfId="5013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6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0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2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7" xr:uid="{00000000-0005-0000-0000-0000470E0000}"/>
    <cellStyle name="Comma 83 2 4 3" xfId="5011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8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0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09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1" xr:uid="{00000000-0005-0000-0000-00005F0E0000}"/>
    <cellStyle name="Comma 84 14 2" xfId="5432" xr:uid="{00000000-0005-0000-0000-0000600E0000}"/>
    <cellStyle name="Comma 84 14 2 2" xfId="6225" xr:uid="{00000000-0005-0000-0000-0000610E0000}"/>
    <cellStyle name="Comma 84 14 3" xfId="5743" xr:uid="{00000000-0005-0000-0000-0000620E0000}"/>
    <cellStyle name="Comma 84 14 3 2" xfId="6466" xr:uid="{00000000-0005-0000-0000-0000630E0000}"/>
    <cellStyle name="Comma 84 14 4" xfId="5984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0" xr:uid="{00000000-0005-0000-0000-0000680E0000}"/>
    <cellStyle name="Comma 84 2 11 2" xfId="5431" xr:uid="{00000000-0005-0000-0000-0000690E0000}"/>
    <cellStyle name="Comma 84 2 11 2 2" xfId="6224" xr:uid="{00000000-0005-0000-0000-00006A0E0000}"/>
    <cellStyle name="Comma 84 2 11 3" xfId="5742" xr:uid="{00000000-0005-0000-0000-00006B0E0000}"/>
    <cellStyle name="Comma 84 2 11 3 2" xfId="6465" xr:uid="{00000000-0005-0000-0000-00006C0E0000}"/>
    <cellStyle name="Comma 84 2 11 4" xfId="5983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0" xr:uid="{00000000-0005-0000-0000-00009A0E0000}"/>
    <cellStyle name="Comma 84 4 3" xfId="2646" xr:uid="{00000000-0005-0000-0000-00009B0E0000}"/>
    <cellStyle name="Comma 84 4 4" xfId="4589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1" xr:uid="{00000000-0005-0000-0000-0000B20E0000}"/>
    <cellStyle name="Comma 84 6 3" xfId="2668" xr:uid="{00000000-0005-0000-0000-0000B30E0000}"/>
    <cellStyle name="Comma 84 6 3 2" xfId="5008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2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2" xr:uid="{00000000-0005-0000-0000-0000D70E0000}"/>
    <cellStyle name="Comma 85 15 2" xfId="5429" xr:uid="{00000000-0005-0000-0000-0000D80E0000}"/>
    <cellStyle name="Comma 85 15 2 2" xfId="6223" xr:uid="{00000000-0005-0000-0000-0000D90E0000}"/>
    <cellStyle name="Comma 85 15 3" xfId="5741" xr:uid="{00000000-0005-0000-0000-0000DA0E0000}"/>
    <cellStyle name="Comma 85 15 3 2" xfId="6464" xr:uid="{00000000-0005-0000-0000-0000DB0E0000}"/>
    <cellStyle name="Comma 85 15 4" xfId="5982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0" xr:uid="{00000000-0005-0000-0000-0000E00E0000}"/>
    <cellStyle name="Comma 85 2 11 2" xfId="5428" xr:uid="{00000000-0005-0000-0000-0000E10E0000}"/>
    <cellStyle name="Comma 85 2 11 2 2" xfId="6222" xr:uid="{00000000-0005-0000-0000-0000E20E0000}"/>
    <cellStyle name="Comma 85 2 11 3" xfId="5740" xr:uid="{00000000-0005-0000-0000-0000E30E0000}"/>
    <cellStyle name="Comma 85 2 11 3 2" xfId="6463" xr:uid="{00000000-0005-0000-0000-0000E40E0000}"/>
    <cellStyle name="Comma 85 2 11 4" xfId="5981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3" xr:uid="{00000000-0005-0000-0000-0000120F0000}"/>
    <cellStyle name="Comma 85 3 4 3" xfId="5427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5" xr:uid="{00000000-0005-0000-0000-0000180F0000}"/>
    <cellStyle name="Comma 85 5 3" xfId="2753" xr:uid="{00000000-0005-0000-0000-0000190F0000}"/>
    <cellStyle name="Comma 85 5 4" xfId="4594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6" xr:uid="{00000000-0005-0000-0000-0000300F0000}"/>
    <cellStyle name="Comma 85 7 3" xfId="2775" xr:uid="{00000000-0005-0000-0000-0000310F0000}"/>
    <cellStyle name="Comma 85 7 3 2" xfId="5007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7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8" xr:uid="{00000000-0005-0000-0000-0000440F0000}"/>
    <cellStyle name="Comma 86 3 4 3" xfId="5006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599" xr:uid="{00000000-0005-0000-0000-0000480F0000}"/>
    <cellStyle name="Comma 86 6" xfId="2794" xr:uid="{00000000-0005-0000-0000-0000490F0000}"/>
    <cellStyle name="Comma 86 6 2" xfId="4600" xr:uid="{00000000-0005-0000-0000-00004A0F0000}"/>
    <cellStyle name="Comma 86 7" xfId="2795" xr:uid="{00000000-0005-0000-0000-00004B0F0000}"/>
    <cellStyle name="Comma 86 7 2" xfId="5005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1" xr:uid="{00000000-0005-0000-0000-0000530F0000}"/>
    <cellStyle name="Comma 87 3 4 3" xfId="5004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2" xr:uid="{00000000-0005-0000-0000-0000570F0000}"/>
    <cellStyle name="Comma 87 6" xfId="2804" xr:uid="{00000000-0005-0000-0000-0000580F0000}"/>
    <cellStyle name="Comma 87 6 2" xfId="4603" xr:uid="{00000000-0005-0000-0000-0000590F0000}"/>
    <cellStyle name="Comma 87 7" xfId="2805" xr:uid="{00000000-0005-0000-0000-00005A0F0000}"/>
    <cellStyle name="Comma 87 7 2" xfId="5003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4" xr:uid="{00000000-0005-0000-0000-0000620F0000}"/>
    <cellStyle name="Comma 88 3 4 3" xfId="5002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5" xr:uid="{00000000-0005-0000-0000-0000660F0000}"/>
    <cellStyle name="Comma 88 6" xfId="2814" xr:uid="{00000000-0005-0000-0000-0000670F0000}"/>
    <cellStyle name="Comma 88 6 2" xfId="4606" xr:uid="{00000000-0005-0000-0000-0000680F0000}"/>
    <cellStyle name="Comma 88 7" xfId="2815" xr:uid="{00000000-0005-0000-0000-0000690F0000}"/>
    <cellStyle name="Comma 88 7 2" xfId="5001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7" xr:uid="{00000000-0005-0000-0000-0000710F0000}"/>
    <cellStyle name="Comma 89 3 4 3" xfId="5000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8" xr:uid="{00000000-0005-0000-0000-0000750F0000}"/>
    <cellStyle name="Comma 89 6" xfId="2824" xr:uid="{00000000-0005-0000-0000-0000760F0000}"/>
    <cellStyle name="Comma 89 6 2" xfId="4609" xr:uid="{00000000-0005-0000-0000-0000770F0000}"/>
    <cellStyle name="Comma 89 7" xfId="2825" xr:uid="{00000000-0005-0000-0000-0000780F0000}"/>
    <cellStyle name="Comma 89 7 2" xfId="4999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0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1" xr:uid="{00000000-0005-0000-0000-0000810F0000}"/>
    <cellStyle name="Comma 9 2 3 3 3" xfId="4998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3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4" xr:uid="{00000000-0005-0000-0000-00008A0F0000}"/>
    <cellStyle name="Comma 9 2 4 3 3" xfId="5426" xr:uid="{00000000-0005-0000-0000-00008B0F0000}"/>
    <cellStyle name="Comma 9 2 4 4" xfId="4612" xr:uid="{00000000-0005-0000-0000-00008C0F0000}"/>
    <cellStyle name="Comma 9 2 5" xfId="2838" xr:uid="{00000000-0005-0000-0000-00008D0F0000}"/>
    <cellStyle name="Comma 9 2 5 2" xfId="4615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7" xr:uid="{00000000-0005-0000-0000-0000940F0000}"/>
    <cellStyle name="Comma 9 2 7" xfId="2844" xr:uid="{00000000-0005-0000-0000-0000950F0000}"/>
    <cellStyle name="Comma 9 2 7 2" xfId="4616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6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8" xr:uid="{00000000-0005-0000-0000-00009D0F0000}"/>
    <cellStyle name="Comma 9 3 2 3" xfId="2850" xr:uid="{00000000-0005-0000-0000-00009E0F0000}"/>
    <cellStyle name="Comma 9 3 2 3 2" xfId="4619" xr:uid="{00000000-0005-0000-0000-00009F0F0000}"/>
    <cellStyle name="Comma 9 3 2 4" xfId="2851" xr:uid="{00000000-0005-0000-0000-0000A00F0000}"/>
    <cellStyle name="Comma 9 3 2 4 2" xfId="4620" xr:uid="{00000000-0005-0000-0000-0000A10F0000}"/>
    <cellStyle name="Comma 9 3 2 5" xfId="2852" xr:uid="{00000000-0005-0000-0000-0000A20F0000}"/>
    <cellStyle name="Comma 9 3 2 5 2" xfId="4621" xr:uid="{00000000-0005-0000-0000-0000A30F0000}"/>
    <cellStyle name="Comma 9 3 2 5 3" xfId="5425" xr:uid="{00000000-0005-0000-0000-0000A40F0000}"/>
    <cellStyle name="Comma 9 3 2 6" xfId="4617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2" xr:uid="{00000000-0005-0000-0000-0000A80F0000}"/>
    <cellStyle name="Comma 9 3 3 3" xfId="2855" xr:uid="{00000000-0005-0000-0000-0000A90F0000}"/>
    <cellStyle name="Comma 9 3 3 3 2" xfId="4623" xr:uid="{00000000-0005-0000-0000-0000AA0F0000}"/>
    <cellStyle name="Comma 9 3 3 4" xfId="2856" xr:uid="{00000000-0005-0000-0000-0000AB0F0000}"/>
    <cellStyle name="Comma 9 3 3 4 2" xfId="4995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4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5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7" xr:uid="{00000000-0005-0000-0000-0000B70F0000}"/>
    <cellStyle name="Comma 9 3 7 3" xfId="2865" xr:uid="{00000000-0005-0000-0000-0000B80F0000}"/>
    <cellStyle name="Comma 9 3 7 3 2" xfId="4628" xr:uid="{00000000-0005-0000-0000-0000B90F0000}"/>
    <cellStyle name="Comma 9 3 7 4" xfId="2866" xr:uid="{00000000-0005-0000-0000-0000BA0F0000}"/>
    <cellStyle name="Comma 9 3 7 4 2" xfId="4629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0" xr:uid="{00000000-0005-0000-0000-0000BE0F0000}"/>
    <cellStyle name="Comma 9 3 7 7" xfId="4626" xr:uid="{00000000-0005-0000-0000-0000BF0F0000}"/>
    <cellStyle name="Comma 9 3 7 8" xfId="4994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1" xr:uid="{00000000-0005-0000-0000-0000C30F0000}"/>
    <cellStyle name="Comma 9 3 8 2 3" xfId="4992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2" xr:uid="{00000000-0005-0000-0000-0000C70F0000}"/>
    <cellStyle name="Comma 9 3 8 4 3" xfId="4991" xr:uid="{00000000-0005-0000-0000-0000C80F0000}"/>
    <cellStyle name="Comma 9 3 8 5" xfId="4993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4" xr:uid="{00000000-0005-0000-0000-0000CE0F0000}"/>
    <cellStyle name="Comma 9 4 2 4" xfId="4633" xr:uid="{00000000-0005-0000-0000-0000CF0F0000}"/>
    <cellStyle name="Comma 9 4 3" xfId="2877" xr:uid="{00000000-0005-0000-0000-0000D00F0000}"/>
    <cellStyle name="Comma 9 4 3 2" xfId="4635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6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8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0" xr:uid="{00000000-0005-0000-0000-0000DC0F0000}"/>
    <cellStyle name="Comma 9 6 4 3" xfId="2886" xr:uid="{00000000-0005-0000-0000-0000DD0F0000}"/>
    <cellStyle name="Comma 9 6 4 3 2" xfId="4641" xr:uid="{00000000-0005-0000-0000-0000DE0F0000}"/>
    <cellStyle name="Comma 9 6 4 4" xfId="4639" xr:uid="{00000000-0005-0000-0000-0000DF0F0000}"/>
    <cellStyle name="Comma 9 6 5" xfId="4637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2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4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5" xr:uid="{00000000-0005-0000-0000-0000E90F0000}"/>
    <cellStyle name="Comma 9 8 5" xfId="4643" xr:uid="{00000000-0005-0000-0000-0000EA0F0000}"/>
    <cellStyle name="Comma 9 8 6" xfId="4990" xr:uid="{00000000-0005-0000-0000-0000EB0F0000}"/>
    <cellStyle name="Comma 9 9" xfId="2893" xr:uid="{00000000-0005-0000-0000-0000EC0F0000}"/>
    <cellStyle name="Comma 9 9 2" xfId="4989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6" xr:uid="{00000000-0005-0000-0000-0000F40F0000}"/>
    <cellStyle name="Comma 90 3 4 3" xfId="4988" xr:uid="{00000000-0005-0000-0000-0000F50F0000}"/>
    <cellStyle name="Comma 90 4" xfId="2900" xr:uid="{00000000-0005-0000-0000-0000F60F0000}"/>
    <cellStyle name="Comma 90 4 2" xfId="4647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7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8" xr:uid="{00000000-0005-0000-0000-000001100000}"/>
    <cellStyle name="Comma 91 3 4 3" xfId="5424" xr:uid="{00000000-0005-0000-0000-000002100000}"/>
    <cellStyle name="Comma 91 4" xfId="2909" xr:uid="{00000000-0005-0000-0000-000003100000}"/>
    <cellStyle name="Comma 91 4 2" xfId="4649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3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0" xr:uid="{00000000-0005-0000-0000-00000E100000}"/>
    <cellStyle name="Comma 92 3 4 3" xfId="5422" xr:uid="{00000000-0005-0000-0000-00000F100000}"/>
    <cellStyle name="Comma 92 4" xfId="2918" xr:uid="{00000000-0005-0000-0000-000010100000}"/>
    <cellStyle name="Comma 92 4 2" xfId="4651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6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2" xr:uid="{00000000-0005-0000-0000-00001B100000}"/>
    <cellStyle name="Comma 93 3 4 3" xfId="4985" xr:uid="{00000000-0005-0000-0000-00001C100000}"/>
    <cellStyle name="Comma 93 4" xfId="2927" xr:uid="{00000000-0005-0000-0000-00001D100000}"/>
    <cellStyle name="Comma 93 4 2" xfId="4653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1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4" xr:uid="{00000000-0005-0000-0000-000028100000}"/>
    <cellStyle name="Comma 94 3 4 3" xfId="5420" xr:uid="{00000000-0005-0000-0000-000029100000}"/>
    <cellStyle name="Comma 94 4" xfId="2936" xr:uid="{00000000-0005-0000-0000-00002A100000}"/>
    <cellStyle name="Comma 94 4 2" xfId="4655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4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6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3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8" xr:uid="{00000000-0005-0000-0000-00003A100000}"/>
    <cellStyle name="Comma 95 3 4 3" xfId="5419" xr:uid="{00000000-0005-0000-0000-00003B100000}"/>
    <cellStyle name="Comma 95 4" xfId="2948" xr:uid="{00000000-0005-0000-0000-00003C100000}"/>
    <cellStyle name="Comma 95 4 2" xfId="4659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1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2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2" xr:uid="{00000000-0005-0000-0000-00004A100000}"/>
    <cellStyle name="Comma 96 3 4 3" xfId="4981" xr:uid="{00000000-0005-0000-0000-00004B100000}"/>
    <cellStyle name="Comma 96 4" xfId="2959" xr:uid="{00000000-0005-0000-0000-00004C100000}"/>
    <cellStyle name="Comma 96 4 2" xfId="4663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5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8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6" xr:uid="{00000000-0005-0000-0000-00005D100000}"/>
    <cellStyle name="Comma 98 3 4 3" xfId="5417" xr:uid="{00000000-0005-0000-0000-00005E100000}"/>
    <cellStyle name="Comma 98 4" xfId="2973" xr:uid="{00000000-0005-0000-0000-00005F100000}"/>
    <cellStyle name="Comma 98 4 2" xfId="4667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0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8" xr:uid="{00000000-0005-0000-0000-00006A100000}"/>
    <cellStyle name="Comma 99 3 4 3" xfId="4979" xr:uid="{00000000-0005-0000-0000-00006B100000}"/>
    <cellStyle name="Comma 99 4" xfId="2982" xr:uid="{00000000-0005-0000-0000-00006C100000}"/>
    <cellStyle name="Comma 99 4 2" xfId="4669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6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8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6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3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0" xr:uid="{00000000-0005-0000-0000-00009C100000}"/>
    <cellStyle name="Heading 1 3 7" xfId="4234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0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1" xr:uid="{00000000-0005-0000-0000-0000AB100000}"/>
    <cellStyle name="Heading 2 3 7" xfId="4231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8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2" xr:uid="{00000000-0005-0000-0000-0000BA100000}"/>
    <cellStyle name="Heading 3 3 7" xfId="4229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3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3" xr:uid="{00000000-0005-0000-0000-0000C9100000}"/>
    <cellStyle name="Heading 4 3 7" xfId="4224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7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3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4" xr:uid="{00000000-0005-0000-0000-0000E7100000}"/>
    <cellStyle name="Linked Cell 3 7" xfId="4214" xr:uid="{00000000-0005-0000-0000-0000E8100000}"/>
    <cellStyle name="Linked Cell 4" xfId="3087" xr:uid="{00000000-0005-0000-0000-0000E9100000}"/>
    <cellStyle name="Navadno_obrazciZGD" xfId="6590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9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5" xr:uid="{00000000-0005-0000-0000-0000FE100000}"/>
    <cellStyle name="Normal 10 4 4 3" xfId="4977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6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2" xr:uid="{00000000-0005-0000-0000-00000C110000}"/>
    <cellStyle name="Normal 11 10 2" xfId="6345" xr:uid="{00000000-0005-0000-0000-00000D110000}"/>
    <cellStyle name="Normal 11 11" xfId="5863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8" xr:uid="{00000000-0005-0000-0000-000013110000}"/>
    <cellStyle name="Normal 11 2 2 2 2 2 2" xfId="5502" xr:uid="{00000000-0005-0000-0000-000014110000}"/>
    <cellStyle name="Normal 11 2 2 2 2 2 2 2" xfId="6232" xr:uid="{00000000-0005-0000-0000-000015110000}"/>
    <cellStyle name="Normal 11 2 2 2 2 2 3" xfId="5750" xr:uid="{00000000-0005-0000-0000-000016110000}"/>
    <cellStyle name="Normal 11 2 2 2 2 2 3 2" xfId="6473" xr:uid="{00000000-0005-0000-0000-000017110000}"/>
    <cellStyle name="Normal 11 2 2 2 2 2 4" xfId="5991" xr:uid="{00000000-0005-0000-0000-000018110000}"/>
    <cellStyle name="Normal 11 2 2 2 2 3" xfId="5211" xr:uid="{00000000-0005-0000-0000-000019110000}"/>
    <cellStyle name="Normal 11 2 2 2 2 3 2" xfId="6106" xr:uid="{00000000-0005-0000-0000-00001A110000}"/>
    <cellStyle name="Normal 11 2 2 2 2 4" xfId="5624" xr:uid="{00000000-0005-0000-0000-00001B110000}"/>
    <cellStyle name="Normal 11 2 2 2 2 4 2" xfId="6347" xr:uid="{00000000-0005-0000-0000-00001C110000}"/>
    <cellStyle name="Normal 11 2 2 2 2 5" xfId="5865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1" xr:uid="{00000000-0005-0000-0000-000021110000}"/>
    <cellStyle name="Normal 11 2 2 3 2 2 2 2" xfId="5505" xr:uid="{00000000-0005-0000-0000-000022110000}"/>
    <cellStyle name="Normal 11 2 2 3 2 2 2 2 2" xfId="6235" xr:uid="{00000000-0005-0000-0000-000023110000}"/>
    <cellStyle name="Normal 11 2 2 3 2 2 2 3" xfId="5753" xr:uid="{00000000-0005-0000-0000-000024110000}"/>
    <cellStyle name="Normal 11 2 2 3 2 2 2 3 2" xfId="6476" xr:uid="{00000000-0005-0000-0000-000025110000}"/>
    <cellStyle name="Normal 11 2 2 3 2 2 2 4" xfId="5994" xr:uid="{00000000-0005-0000-0000-000026110000}"/>
    <cellStyle name="Normal 11 2 2 3 2 2 3" xfId="5214" xr:uid="{00000000-0005-0000-0000-000027110000}"/>
    <cellStyle name="Normal 11 2 2 3 2 2 3 2" xfId="6109" xr:uid="{00000000-0005-0000-0000-000028110000}"/>
    <cellStyle name="Normal 11 2 2 3 2 2 4" xfId="5627" xr:uid="{00000000-0005-0000-0000-000029110000}"/>
    <cellStyle name="Normal 11 2 2 3 2 2 4 2" xfId="6350" xr:uid="{00000000-0005-0000-0000-00002A110000}"/>
    <cellStyle name="Normal 11 2 2 3 2 2 5" xfId="5868" xr:uid="{00000000-0005-0000-0000-00002B110000}"/>
    <cellStyle name="Normal 11 2 2 3 2 3" xfId="4680" xr:uid="{00000000-0005-0000-0000-00002C110000}"/>
    <cellStyle name="Normal 11 2 2 3 2 3 2" xfId="5504" xr:uid="{00000000-0005-0000-0000-00002D110000}"/>
    <cellStyle name="Normal 11 2 2 3 2 3 2 2" xfId="6234" xr:uid="{00000000-0005-0000-0000-00002E110000}"/>
    <cellStyle name="Normal 11 2 2 3 2 3 3" xfId="5752" xr:uid="{00000000-0005-0000-0000-00002F110000}"/>
    <cellStyle name="Normal 11 2 2 3 2 3 3 2" xfId="6475" xr:uid="{00000000-0005-0000-0000-000030110000}"/>
    <cellStyle name="Normal 11 2 2 3 2 3 4" xfId="5993" xr:uid="{00000000-0005-0000-0000-000031110000}"/>
    <cellStyle name="Normal 11 2 2 3 2 4" xfId="5213" xr:uid="{00000000-0005-0000-0000-000032110000}"/>
    <cellStyle name="Normal 11 2 2 3 2 4 2" xfId="6108" xr:uid="{00000000-0005-0000-0000-000033110000}"/>
    <cellStyle name="Normal 11 2 2 3 2 5" xfId="5626" xr:uid="{00000000-0005-0000-0000-000034110000}"/>
    <cellStyle name="Normal 11 2 2 3 2 5 2" xfId="6349" xr:uid="{00000000-0005-0000-0000-000035110000}"/>
    <cellStyle name="Normal 11 2 2 3 2 6" xfId="5867" xr:uid="{00000000-0005-0000-0000-000036110000}"/>
    <cellStyle name="Normal 11 2 2 3 3" xfId="3123" xr:uid="{00000000-0005-0000-0000-000037110000}"/>
    <cellStyle name="Normal 11 2 2 3 3 2" xfId="4682" xr:uid="{00000000-0005-0000-0000-000038110000}"/>
    <cellStyle name="Normal 11 2 2 3 3 2 2" xfId="5506" xr:uid="{00000000-0005-0000-0000-000039110000}"/>
    <cellStyle name="Normal 11 2 2 3 3 2 2 2" xfId="6236" xr:uid="{00000000-0005-0000-0000-00003A110000}"/>
    <cellStyle name="Normal 11 2 2 3 3 2 3" xfId="5754" xr:uid="{00000000-0005-0000-0000-00003B110000}"/>
    <cellStyle name="Normal 11 2 2 3 3 2 3 2" xfId="6477" xr:uid="{00000000-0005-0000-0000-00003C110000}"/>
    <cellStyle name="Normal 11 2 2 3 3 2 4" xfId="5995" xr:uid="{00000000-0005-0000-0000-00003D110000}"/>
    <cellStyle name="Normal 11 2 2 3 3 3" xfId="5215" xr:uid="{00000000-0005-0000-0000-00003E110000}"/>
    <cellStyle name="Normal 11 2 2 3 3 3 2" xfId="6110" xr:uid="{00000000-0005-0000-0000-00003F110000}"/>
    <cellStyle name="Normal 11 2 2 3 3 4" xfId="5628" xr:uid="{00000000-0005-0000-0000-000040110000}"/>
    <cellStyle name="Normal 11 2 2 3 3 4 2" xfId="6351" xr:uid="{00000000-0005-0000-0000-000041110000}"/>
    <cellStyle name="Normal 11 2 2 3 3 5" xfId="5869" xr:uid="{00000000-0005-0000-0000-000042110000}"/>
    <cellStyle name="Normal 11 2 2 3 4" xfId="4679" xr:uid="{00000000-0005-0000-0000-000043110000}"/>
    <cellStyle name="Normal 11 2 2 3 4 2" xfId="5503" xr:uid="{00000000-0005-0000-0000-000044110000}"/>
    <cellStyle name="Normal 11 2 2 3 4 2 2" xfId="6233" xr:uid="{00000000-0005-0000-0000-000045110000}"/>
    <cellStyle name="Normal 11 2 2 3 4 3" xfId="5751" xr:uid="{00000000-0005-0000-0000-000046110000}"/>
    <cellStyle name="Normal 11 2 2 3 4 3 2" xfId="6474" xr:uid="{00000000-0005-0000-0000-000047110000}"/>
    <cellStyle name="Normal 11 2 2 3 4 4" xfId="5992" xr:uid="{00000000-0005-0000-0000-000048110000}"/>
    <cellStyle name="Normal 11 2 2 3 5" xfId="5212" xr:uid="{00000000-0005-0000-0000-000049110000}"/>
    <cellStyle name="Normal 11 2 2 3 5 2" xfId="6107" xr:uid="{00000000-0005-0000-0000-00004A110000}"/>
    <cellStyle name="Normal 11 2 2 3 6" xfId="5625" xr:uid="{00000000-0005-0000-0000-00004B110000}"/>
    <cellStyle name="Normal 11 2 2 3 6 2" xfId="6348" xr:uid="{00000000-0005-0000-0000-00004C110000}"/>
    <cellStyle name="Normal 11 2 2 3 7" xfId="5866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4" xr:uid="{00000000-0005-0000-0000-000050110000}"/>
    <cellStyle name="Normal 11 2 3 2 2 2" xfId="5508" xr:uid="{00000000-0005-0000-0000-000051110000}"/>
    <cellStyle name="Normal 11 2 3 2 2 2 2" xfId="6238" xr:uid="{00000000-0005-0000-0000-000052110000}"/>
    <cellStyle name="Normal 11 2 3 2 2 3" xfId="5756" xr:uid="{00000000-0005-0000-0000-000053110000}"/>
    <cellStyle name="Normal 11 2 3 2 2 3 2" xfId="6479" xr:uid="{00000000-0005-0000-0000-000054110000}"/>
    <cellStyle name="Normal 11 2 3 2 2 4" xfId="5997" xr:uid="{00000000-0005-0000-0000-000055110000}"/>
    <cellStyle name="Normal 11 2 3 2 3" xfId="5217" xr:uid="{00000000-0005-0000-0000-000056110000}"/>
    <cellStyle name="Normal 11 2 3 2 3 2" xfId="6112" xr:uid="{00000000-0005-0000-0000-000057110000}"/>
    <cellStyle name="Normal 11 2 3 2 4" xfId="5630" xr:uid="{00000000-0005-0000-0000-000058110000}"/>
    <cellStyle name="Normal 11 2 3 2 4 2" xfId="6353" xr:uid="{00000000-0005-0000-0000-000059110000}"/>
    <cellStyle name="Normal 11 2 3 2 5" xfId="5871" xr:uid="{00000000-0005-0000-0000-00005A110000}"/>
    <cellStyle name="Normal 11 2 3 3" xfId="3126" xr:uid="{00000000-0005-0000-0000-00005B110000}"/>
    <cellStyle name="Normal 11 2 3 4" xfId="4683" xr:uid="{00000000-0005-0000-0000-00005C110000}"/>
    <cellStyle name="Normal 11 2 3 4 2" xfId="5507" xr:uid="{00000000-0005-0000-0000-00005D110000}"/>
    <cellStyle name="Normal 11 2 3 4 2 2" xfId="6237" xr:uid="{00000000-0005-0000-0000-00005E110000}"/>
    <cellStyle name="Normal 11 2 3 4 3" xfId="5755" xr:uid="{00000000-0005-0000-0000-00005F110000}"/>
    <cellStyle name="Normal 11 2 3 4 3 2" xfId="6478" xr:uid="{00000000-0005-0000-0000-000060110000}"/>
    <cellStyle name="Normal 11 2 3 4 4" xfId="5996" xr:uid="{00000000-0005-0000-0000-000061110000}"/>
    <cellStyle name="Normal 11 2 3 5" xfId="5216" xr:uid="{00000000-0005-0000-0000-000062110000}"/>
    <cellStyle name="Normal 11 2 3 5 2" xfId="6111" xr:uid="{00000000-0005-0000-0000-000063110000}"/>
    <cellStyle name="Normal 11 2 3 6" xfId="5629" xr:uid="{00000000-0005-0000-0000-000064110000}"/>
    <cellStyle name="Normal 11 2 3 6 2" xfId="6352" xr:uid="{00000000-0005-0000-0000-000065110000}"/>
    <cellStyle name="Normal 11 2 3 7" xfId="5870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6" xr:uid="{00000000-0005-0000-0000-000069110000}"/>
    <cellStyle name="Normal 11 2 4 2 2 2" xfId="5510" xr:uid="{00000000-0005-0000-0000-00006A110000}"/>
    <cellStyle name="Normal 11 2 4 2 2 2 2" xfId="6240" xr:uid="{00000000-0005-0000-0000-00006B110000}"/>
    <cellStyle name="Normal 11 2 4 2 2 3" xfId="5758" xr:uid="{00000000-0005-0000-0000-00006C110000}"/>
    <cellStyle name="Normal 11 2 4 2 2 3 2" xfId="6481" xr:uid="{00000000-0005-0000-0000-00006D110000}"/>
    <cellStyle name="Normal 11 2 4 2 2 4" xfId="5999" xr:uid="{00000000-0005-0000-0000-00006E110000}"/>
    <cellStyle name="Normal 11 2 4 2 3" xfId="5219" xr:uid="{00000000-0005-0000-0000-00006F110000}"/>
    <cellStyle name="Normal 11 2 4 2 3 2" xfId="6114" xr:uid="{00000000-0005-0000-0000-000070110000}"/>
    <cellStyle name="Normal 11 2 4 2 4" xfId="5632" xr:uid="{00000000-0005-0000-0000-000071110000}"/>
    <cellStyle name="Normal 11 2 4 2 4 2" xfId="6355" xr:uid="{00000000-0005-0000-0000-000072110000}"/>
    <cellStyle name="Normal 11 2 4 2 5" xfId="5873" xr:uid="{00000000-0005-0000-0000-000073110000}"/>
    <cellStyle name="Normal 11 2 4 3" xfId="4685" xr:uid="{00000000-0005-0000-0000-000074110000}"/>
    <cellStyle name="Normal 11 2 4 3 2" xfId="5509" xr:uid="{00000000-0005-0000-0000-000075110000}"/>
    <cellStyle name="Normal 11 2 4 3 2 2" xfId="6239" xr:uid="{00000000-0005-0000-0000-000076110000}"/>
    <cellStyle name="Normal 11 2 4 3 3" xfId="5757" xr:uid="{00000000-0005-0000-0000-000077110000}"/>
    <cellStyle name="Normal 11 2 4 3 3 2" xfId="6480" xr:uid="{00000000-0005-0000-0000-000078110000}"/>
    <cellStyle name="Normal 11 2 4 3 4" xfId="5998" xr:uid="{00000000-0005-0000-0000-000079110000}"/>
    <cellStyle name="Normal 11 2 4 4" xfId="5218" xr:uid="{00000000-0005-0000-0000-00007A110000}"/>
    <cellStyle name="Normal 11 2 4 4 2" xfId="6113" xr:uid="{00000000-0005-0000-0000-00007B110000}"/>
    <cellStyle name="Normal 11 2 4 5" xfId="5631" xr:uid="{00000000-0005-0000-0000-00007C110000}"/>
    <cellStyle name="Normal 11 2 4 5 2" xfId="6354" xr:uid="{00000000-0005-0000-0000-00007D110000}"/>
    <cellStyle name="Normal 11 2 4 6" xfId="5872" xr:uid="{00000000-0005-0000-0000-00007E110000}"/>
    <cellStyle name="Normal 11 2 5" xfId="3129" xr:uid="{00000000-0005-0000-0000-00007F110000}"/>
    <cellStyle name="Normal 11 2 5 2" xfId="4687" xr:uid="{00000000-0005-0000-0000-000080110000}"/>
    <cellStyle name="Normal 11 2 5 2 2" xfId="5511" xr:uid="{00000000-0005-0000-0000-000081110000}"/>
    <cellStyle name="Normal 11 2 5 2 2 2" xfId="6241" xr:uid="{00000000-0005-0000-0000-000082110000}"/>
    <cellStyle name="Normal 11 2 5 2 3" xfId="5759" xr:uid="{00000000-0005-0000-0000-000083110000}"/>
    <cellStyle name="Normal 11 2 5 2 3 2" xfId="6482" xr:uid="{00000000-0005-0000-0000-000084110000}"/>
    <cellStyle name="Normal 11 2 5 2 4" xfId="6000" xr:uid="{00000000-0005-0000-0000-000085110000}"/>
    <cellStyle name="Normal 11 2 5 3" xfId="5220" xr:uid="{00000000-0005-0000-0000-000086110000}"/>
    <cellStyle name="Normal 11 2 5 3 2" xfId="6115" xr:uid="{00000000-0005-0000-0000-000087110000}"/>
    <cellStyle name="Normal 11 2 5 4" xfId="5633" xr:uid="{00000000-0005-0000-0000-000088110000}"/>
    <cellStyle name="Normal 11 2 5 4 2" xfId="6356" xr:uid="{00000000-0005-0000-0000-000089110000}"/>
    <cellStyle name="Normal 11 2 5 5" xfId="5874" xr:uid="{00000000-0005-0000-0000-00008A110000}"/>
    <cellStyle name="Normal 11 2 6" xfId="4677" xr:uid="{00000000-0005-0000-0000-00008B110000}"/>
    <cellStyle name="Normal 11 2 6 2" xfId="5501" xr:uid="{00000000-0005-0000-0000-00008C110000}"/>
    <cellStyle name="Normal 11 2 6 2 2" xfId="6231" xr:uid="{00000000-0005-0000-0000-00008D110000}"/>
    <cellStyle name="Normal 11 2 6 3" xfId="5749" xr:uid="{00000000-0005-0000-0000-00008E110000}"/>
    <cellStyle name="Normal 11 2 6 3 2" xfId="6472" xr:uid="{00000000-0005-0000-0000-00008F110000}"/>
    <cellStyle name="Normal 11 2 6 4" xfId="5990" xr:uid="{00000000-0005-0000-0000-000090110000}"/>
    <cellStyle name="Normal 11 2 7" xfId="5210" xr:uid="{00000000-0005-0000-0000-000091110000}"/>
    <cellStyle name="Normal 11 2 7 2" xfId="6105" xr:uid="{00000000-0005-0000-0000-000092110000}"/>
    <cellStyle name="Normal 11 2 8" xfId="5623" xr:uid="{00000000-0005-0000-0000-000093110000}"/>
    <cellStyle name="Normal 11 2 8 2" xfId="6346" xr:uid="{00000000-0005-0000-0000-000094110000}"/>
    <cellStyle name="Normal 11 2 9" xfId="5864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8" xr:uid="{00000000-0005-0000-0000-000099110000}"/>
    <cellStyle name="Normal 11 3 2 2 2 2" xfId="5512" xr:uid="{00000000-0005-0000-0000-00009A110000}"/>
    <cellStyle name="Normal 11 3 2 2 2 2 2" xfId="6242" xr:uid="{00000000-0005-0000-0000-00009B110000}"/>
    <cellStyle name="Normal 11 3 2 2 2 3" xfId="5760" xr:uid="{00000000-0005-0000-0000-00009C110000}"/>
    <cellStyle name="Normal 11 3 2 2 2 3 2" xfId="6483" xr:uid="{00000000-0005-0000-0000-00009D110000}"/>
    <cellStyle name="Normal 11 3 2 2 2 4" xfId="6001" xr:uid="{00000000-0005-0000-0000-00009E110000}"/>
    <cellStyle name="Normal 11 3 2 2 3" xfId="5222" xr:uid="{00000000-0005-0000-0000-00009F110000}"/>
    <cellStyle name="Normal 11 3 2 2 3 2" xfId="6116" xr:uid="{00000000-0005-0000-0000-0000A0110000}"/>
    <cellStyle name="Normal 11 3 2 2 4" xfId="5634" xr:uid="{00000000-0005-0000-0000-0000A1110000}"/>
    <cellStyle name="Normal 11 3 2 2 4 2" xfId="6357" xr:uid="{00000000-0005-0000-0000-0000A2110000}"/>
    <cellStyle name="Normal 11 3 2 2 5" xfId="5875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1" xr:uid="{00000000-0005-0000-0000-0000A7110000}"/>
    <cellStyle name="Normal 11 3 3 2 2 2 2" xfId="5515" xr:uid="{00000000-0005-0000-0000-0000A8110000}"/>
    <cellStyle name="Normal 11 3 3 2 2 2 2 2" xfId="6245" xr:uid="{00000000-0005-0000-0000-0000A9110000}"/>
    <cellStyle name="Normal 11 3 3 2 2 2 3" xfId="5763" xr:uid="{00000000-0005-0000-0000-0000AA110000}"/>
    <cellStyle name="Normal 11 3 3 2 2 2 3 2" xfId="6486" xr:uid="{00000000-0005-0000-0000-0000AB110000}"/>
    <cellStyle name="Normal 11 3 3 2 2 2 4" xfId="6004" xr:uid="{00000000-0005-0000-0000-0000AC110000}"/>
    <cellStyle name="Normal 11 3 3 2 2 3" xfId="5225" xr:uid="{00000000-0005-0000-0000-0000AD110000}"/>
    <cellStyle name="Normal 11 3 3 2 2 3 2" xfId="6119" xr:uid="{00000000-0005-0000-0000-0000AE110000}"/>
    <cellStyle name="Normal 11 3 3 2 2 4" xfId="5637" xr:uid="{00000000-0005-0000-0000-0000AF110000}"/>
    <cellStyle name="Normal 11 3 3 2 2 4 2" xfId="6360" xr:uid="{00000000-0005-0000-0000-0000B0110000}"/>
    <cellStyle name="Normal 11 3 3 2 2 5" xfId="5878" xr:uid="{00000000-0005-0000-0000-0000B1110000}"/>
    <cellStyle name="Normal 11 3 3 2 3" xfId="4690" xr:uid="{00000000-0005-0000-0000-0000B2110000}"/>
    <cellStyle name="Normal 11 3 3 2 3 2" xfId="5514" xr:uid="{00000000-0005-0000-0000-0000B3110000}"/>
    <cellStyle name="Normal 11 3 3 2 3 2 2" xfId="6244" xr:uid="{00000000-0005-0000-0000-0000B4110000}"/>
    <cellStyle name="Normal 11 3 3 2 3 3" xfId="5762" xr:uid="{00000000-0005-0000-0000-0000B5110000}"/>
    <cellStyle name="Normal 11 3 3 2 3 3 2" xfId="6485" xr:uid="{00000000-0005-0000-0000-0000B6110000}"/>
    <cellStyle name="Normal 11 3 3 2 3 4" xfId="6003" xr:uid="{00000000-0005-0000-0000-0000B7110000}"/>
    <cellStyle name="Normal 11 3 3 2 4" xfId="5224" xr:uid="{00000000-0005-0000-0000-0000B8110000}"/>
    <cellStyle name="Normal 11 3 3 2 4 2" xfId="6118" xr:uid="{00000000-0005-0000-0000-0000B9110000}"/>
    <cellStyle name="Normal 11 3 3 2 5" xfId="5636" xr:uid="{00000000-0005-0000-0000-0000BA110000}"/>
    <cellStyle name="Normal 11 3 3 2 5 2" xfId="6359" xr:uid="{00000000-0005-0000-0000-0000BB110000}"/>
    <cellStyle name="Normal 11 3 3 2 6" xfId="5877" xr:uid="{00000000-0005-0000-0000-0000BC110000}"/>
    <cellStyle name="Normal 11 3 3 3" xfId="3136" xr:uid="{00000000-0005-0000-0000-0000BD110000}"/>
    <cellStyle name="Normal 11 3 3 3 2" xfId="4692" xr:uid="{00000000-0005-0000-0000-0000BE110000}"/>
    <cellStyle name="Normal 11 3 3 3 2 2" xfId="5516" xr:uid="{00000000-0005-0000-0000-0000BF110000}"/>
    <cellStyle name="Normal 11 3 3 3 2 2 2" xfId="6246" xr:uid="{00000000-0005-0000-0000-0000C0110000}"/>
    <cellStyle name="Normal 11 3 3 3 2 3" xfId="5764" xr:uid="{00000000-0005-0000-0000-0000C1110000}"/>
    <cellStyle name="Normal 11 3 3 3 2 3 2" xfId="6487" xr:uid="{00000000-0005-0000-0000-0000C2110000}"/>
    <cellStyle name="Normal 11 3 3 3 2 4" xfId="6005" xr:uid="{00000000-0005-0000-0000-0000C3110000}"/>
    <cellStyle name="Normal 11 3 3 3 3" xfId="5226" xr:uid="{00000000-0005-0000-0000-0000C4110000}"/>
    <cellStyle name="Normal 11 3 3 3 3 2" xfId="6120" xr:uid="{00000000-0005-0000-0000-0000C5110000}"/>
    <cellStyle name="Normal 11 3 3 3 4" xfId="5638" xr:uid="{00000000-0005-0000-0000-0000C6110000}"/>
    <cellStyle name="Normal 11 3 3 3 4 2" xfId="6361" xr:uid="{00000000-0005-0000-0000-0000C7110000}"/>
    <cellStyle name="Normal 11 3 3 3 5" xfId="5879" xr:uid="{00000000-0005-0000-0000-0000C8110000}"/>
    <cellStyle name="Normal 11 3 3 4" xfId="4689" xr:uid="{00000000-0005-0000-0000-0000C9110000}"/>
    <cellStyle name="Normal 11 3 3 4 2" xfId="5513" xr:uid="{00000000-0005-0000-0000-0000CA110000}"/>
    <cellStyle name="Normal 11 3 3 4 2 2" xfId="6243" xr:uid="{00000000-0005-0000-0000-0000CB110000}"/>
    <cellStyle name="Normal 11 3 3 4 3" xfId="5761" xr:uid="{00000000-0005-0000-0000-0000CC110000}"/>
    <cellStyle name="Normal 11 3 3 4 3 2" xfId="6484" xr:uid="{00000000-0005-0000-0000-0000CD110000}"/>
    <cellStyle name="Normal 11 3 3 4 4" xfId="6002" xr:uid="{00000000-0005-0000-0000-0000CE110000}"/>
    <cellStyle name="Normal 11 3 3 5" xfId="5223" xr:uid="{00000000-0005-0000-0000-0000CF110000}"/>
    <cellStyle name="Normal 11 3 3 5 2" xfId="6117" xr:uid="{00000000-0005-0000-0000-0000D0110000}"/>
    <cellStyle name="Normal 11 3 3 6" xfId="5635" xr:uid="{00000000-0005-0000-0000-0000D1110000}"/>
    <cellStyle name="Normal 11 3 3 6 2" xfId="6358" xr:uid="{00000000-0005-0000-0000-0000D2110000}"/>
    <cellStyle name="Normal 11 3 3 7" xfId="5876" xr:uid="{00000000-0005-0000-0000-0000D3110000}"/>
    <cellStyle name="Normal 11 3 4" xfId="3137" xr:uid="{00000000-0005-0000-0000-0000D4110000}"/>
    <cellStyle name="Normal 11 3 4 2" xfId="4693" xr:uid="{00000000-0005-0000-0000-0000D5110000}"/>
    <cellStyle name="Normal 11 3 4 2 2" xfId="5517" xr:uid="{00000000-0005-0000-0000-0000D6110000}"/>
    <cellStyle name="Normal 11 3 4 2 2 2" xfId="6247" xr:uid="{00000000-0005-0000-0000-0000D7110000}"/>
    <cellStyle name="Normal 11 3 4 2 3" xfId="5765" xr:uid="{00000000-0005-0000-0000-0000D8110000}"/>
    <cellStyle name="Normal 11 3 4 2 3 2" xfId="6488" xr:uid="{00000000-0005-0000-0000-0000D9110000}"/>
    <cellStyle name="Normal 11 3 4 2 4" xfId="6006" xr:uid="{00000000-0005-0000-0000-0000DA110000}"/>
    <cellStyle name="Normal 11 3 4 3" xfId="5227" xr:uid="{00000000-0005-0000-0000-0000DB110000}"/>
    <cellStyle name="Normal 11 3 4 3 2" xfId="6121" xr:uid="{00000000-0005-0000-0000-0000DC110000}"/>
    <cellStyle name="Normal 11 3 4 4" xfId="5639" xr:uid="{00000000-0005-0000-0000-0000DD110000}"/>
    <cellStyle name="Normal 11 3 4 4 2" xfId="6362" xr:uid="{00000000-0005-0000-0000-0000DE110000}"/>
    <cellStyle name="Normal 11 3 4 5" xfId="5880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4" xr:uid="{00000000-0005-0000-0000-0000E3110000}"/>
    <cellStyle name="Normal 11 4 2 3 2" xfId="5518" xr:uid="{00000000-0005-0000-0000-0000E4110000}"/>
    <cellStyle name="Normal 11 4 2 3 2 2" xfId="6248" xr:uid="{00000000-0005-0000-0000-0000E5110000}"/>
    <cellStyle name="Normal 11 4 2 3 3" xfId="5766" xr:uid="{00000000-0005-0000-0000-0000E6110000}"/>
    <cellStyle name="Normal 11 4 2 3 3 2" xfId="6489" xr:uid="{00000000-0005-0000-0000-0000E7110000}"/>
    <cellStyle name="Normal 11 4 2 3 4" xfId="6007" xr:uid="{00000000-0005-0000-0000-0000E8110000}"/>
    <cellStyle name="Normal 11 4 2 4" xfId="5229" xr:uid="{00000000-0005-0000-0000-0000E9110000}"/>
    <cellStyle name="Normal 11 4 2 4 2" xfId="6122" xr:uid="{00000000-0005-0000-0000-0000EA110000}"/>
    <cellStyle name="Normal 11 4 2 5" xfId="5640" xr:uid="{00000000-0005-0000-0000-0000EB110000}"/>
    <cellStyle name="Normal 11 4 2 5 2" xfId="6363" xr:uid="{00000000-0005-0000-0000-0000EC110000}"/>
    <cellStyle name="Normal 11 4 2 6" xfId="5881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5" xr:uid="{00000000-0005-0000-0000-0000F0110000}"/>
    <cellStyle name="Normal 11 4 3 2 2 2" xfId="5519" xr:uid="{00000000-0005-0000-0000-0000F1110000}"/>
    <cellStyle name="Normal 11 4 3 2 2 2 2" xfId="6249" xr:uid="{00000000-0005-0000-0000-0000F2110000}"/>
    <cellStyle name="Normal 11 4 3 2 2 3" xfId="5767" xr:uid="{00000000-0005-0000-0000-0000F3110000}"/>
    <cellStyle name="Normal 11 4 3 2 2 3 2" xfId="6490" xr:uid="{00000000-0005-0000-0000-0000F4110000}"/>
    <cellStyle name="Normal 11 4 3 2 2 4" xfId="6008" xr:uid="{00000000-0005-0000-0000-0000F5110000}"/>
    <cellStyle name="Normal 11 4 3 2 3" xfId="5230" xr:uid="{00000000-0005-0000-0000-0000F6110000}"/>
    <cellStyle name="Normal 11 4 3 2 3 2" xfId="6123" xr:uid="{00000000-0005-0000-0000-0000F7110000}"/>
    <cellStyle name="Normal 11 4 3 2 4" xfId="5641" xr:uid="{00000000-0005-0000-0000-0000F8110000}"/>
    <cellStyle name="Normal 11 4 3 2 4 2" xfId="6364" xr:uid="{00000000-0005-0000-0000-0000F9110000}"/>
    <cellStyle name="Normal 11 4 3 2 5" xfId="5882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6" xr:uid="{00000000-0005-0000-0000-0000FD110000}"/>
    <cellStyle name="Normal 11 4 5 3" xfId="4975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7" xr:uid="{00000000-0005-0000-0000-000002120000}"/>
    <cellStyle name="Normal 11 5 3 2 2" xfId="5520" xr:uid="{00000000-0005-0000-0000-000003120000}"/>
    <cellStyle name="Normal 11 5 3 2 2 2" xfId="6250" xr:uid="{00000000-0005-0000-0000-000004120000}"/>
    <cellStyle name="Normal 11 5 3 2 3" xfId="5768" xr:uid="{00000000-0005-0000-0000-000005120000}"/>
    <cellStyle name="Normal 11 5 3 2 3 2" xfId="6491" xr:uid="{00000000-0005-0000-0000-000006120000}"/>
    <cellStyle name="Normal 11 5 3 2 4" xfId="6009" xr:uid="{00000000-0005-0000-0000-000007120000}"/>
    <cellStyle name="Normal 11 5 3 3" xfId="5232" xr:uid="{00000000-0005-0000-0000-000008120000}"/>
    <cellStyle name="Normal 11 5 3 3 2" xfId="6124" xr:uid="{00000000-0005-0000-0000-000009120000}"/>
    <cellStyle name="Normal 11 5 3 4" xfId="5642" xr:uid="{00000000-0005-0000-0000-00000A120000}"/>
    <cellStyle name="Normal 11 5 3 4 2" xfId="6365" xr:uid="{00000000-0005-0000-0000-00000B120000}"/>
    <cellStyle name="Normal 11 5 3 5" xfId="5883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8" xr:uid="{00000000-0005-0000-0000-00000F120000}"/>
    <cellStyle name="Normal 11 6 2 2" xfId="5521" xr:uid="{00000000-0005-0000-0000-000010120000}"/>
    <cellStyle name="Normal 11 6 2 2 2" xfId="6251" xr:uid="{00000000-0005-0000-0000-000011120000}"/>
    <cellStyle name="Normal 11 6 2 3" xfId="5769" xr:uid="{00000000-0005-0000-0000-000012120000}"/>
    <cellStyle name="Normal 11 6 2 3 2" xfId="6492" xr:uid="{00000000-0005-0000-0000-000013120000}"/>
    <cellStyle name="Normal 11 6 2 4" xfId="6010" xr:uid="{00000000-0005-0000-0000-000014120000}"/>
    <cellStyle name="Normal 11 6 3" xfId="5233" xr:uid="{00000000-0005-0000-0000-000015120000}"/>
    <cellStyle name="Normal 11 6 3 2" xfId="6125" xr:uid="{00000000-0005-0000-0000-000016120000}"/>
    <cellStyle name="Normal 11 6 4" xfId="5643" xr:uid="{00000000-0005-0000-0000-000017120000}"/>
    <cellStyle name="Normal 11 6 4 2" xfId="6366" xr:uid="{00000000-0005-0000-0000-000018120000}"/>
    <cellStyle name="Normal 11 6 5" xfId="5884" xr:uid="{00000000-0005-0000-0000-000019120000}"/>
    <cellStyle name="Normal 11 7" xfId="3150" xr:uid="{00000000-0005-0000-0000-00001A120000}"/>
    <cellStyle name="Normal 11 7 2" xfId="4699" xr:uid="{00000000-0005-0000-0000-00001B120000}"/>
    <cellStyle name="Normal 11 7 2 2" xfId="5522" xr:uid="{00000000-0005-0000-0000-00001C120000}"/>
    <cellStyle name="Normal 11 7 2 2 2" xfId="6252" xr:uid="{00000000-0005-0000-0000-00001D120000}"/>
    <cellStyle name="Normal 11 7 2 3" xfId="5770" xr:uid="{00000000-0005-0000-0000-00001E120000}"/>
    <cellStyle name="Normal 11 7 2 3 2" xfId="6493" xr:uid="{00000000-0005-0000-0000-00001F120000}"/>
    <cellStyle name="Normal 11 7 2 4" xfId="6011" xr:uid="{00000000-0005-0000-0000-000020120000}"/>
    <cellStyle name="Normal 11 7 3" xfId="5234" xr:uid="{00000000-0005-0000-0000-000021120000}"/>
    <cellStyle name="Normal 11 7 3 2" xfId="6126" xr:uid="{00000000-0005-0000-0000-000022120000}"/>
    <cellStyle name="Normal 11 7 4" xfId="5644" xr:uid="{00000000-0005-0000-0000-000023120000}"/>
    <cellStyle name="Normal 11 7 4 2" xfId="6367" xr:uid="{00000000-0005-0000-0000-000024120000}"/>
    <cellStyle name="Normal 11 7 5" xfId="5885" xr:uid="{00000000-0005-0000-0000-000025120000}"/>
    <cellStyle name="Normal 11 8" xfId="4676" xr:uid="{00000000-0005-0000-0000-000026120000}"/>
    <cellStyle name="Normal 11 8 2" xfId="5500" xr:uid="{00000000-0005-0000-0000-000027120000}"/>
    <cellStyle name="Normal 11 8 2 2" xfId="6230" xr:uid="{00000000-0005-0000-0000-000028120000}"/>
    <cellStyle name="Normal 11 8 3" xfId="5748" xr:uid="{00000000-0005-0000-0000-000029120000}"/>
    <cellStyle name="Normal 11 8 3 2" xfId="6471" xr:uid="{00000000-0005-0000-0000-00002A120000}"/>
    <cellStyle name="Normal 11 8 4" xfId="5989" xr:uid="{00000000-0005-0000-0000-00002B120000}"/>
    <cellStyle name="Normal 11 9" xfId="5209" xr:uid="{00000000-0005-0000-0000-00002C120000}"/>
    <cellStyle name="Normal 11 9 2" xfId="6104" xr:uid="{00000000-0005-0000-0000-00002D120000}"/>
    <cellStyle name="Normal 12" xfId="3151" xr:uid="{00000000-0005-0000-0000-00002E120000}"/>
    <cellStyle name="Normal 12 10" xfId="5645" xr:uid="{00000000-0005-0000-0000-00002F120000}"/>
    <cellStyle name="Normal 12 10 2" xfId="6368" xr:uid="{00000000-0005-0000-0000-000030120000}"/>
    <cellStyle name="Normal 12 11" xfId="5886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3" xr:uid="{00000000-0005-0000-0000-000035120000}"/>
    <cellStyle name="Normal 12 2 2 2 2 2" xfId="5526" xr:uid="{00000000-0005-0000-0000-000036120000}"/>
    <cellStyle name="Normal 12 2 2 2 2 2 2" xfId="6256" xr:uid="{00000000-0005-0000-0000-000037120000}"/>
    <cellStyle name="Normal 12 2 2 2 2 3" xfId="5774" xr:uid="{00000000-0005-0000-0000-000038120000}"/>
    <cellStyle name="Normal 12 2 2 2 2 3 2" xfId="6497" xr:uid="{00000000-0005-0000-0000-000039120000}"/>
    <cellStyle name="Normal 12 2 2 2 2 4" xfId="6015" xr:uid="{00000000-0005-0000-0000-00003A120000}"/>
    <cellStyle name="Normal 12 2 2 2 3" xfId="5238" xr:uid="{00000000-0005-0000-0000-00003B120000}"/>
    <cellStyle name="Normal 12 2 2 2 3 2" xfId="6130" xr:uid="{00000000-0005-0000-0000-00003C120000}"/>
    <cellStyle name="Normal 12 2 2 2 4" xfId="5648" xr:uid="{00000000-0005-0000-0000-00003D120000}"/>
    <cellStyle name="Normal 12 2 2 2 4 2" xfId="6371" xr:uid="{00000000-0005-0000-0000-00003E120000}"/>
    <cellStyle name="Normal 12 2 2 2 5" xfId="5889" xr:uid="{00000000-0005-0000-0000-00003F120000}"/>
    <cellStyle name="Normal 12 2 2 3" xfId="4702" xr:uid="{00000000-0005-0000-0000-000040120000}"/>
    <cellStyle name="Normal 12 2 2 3 2" xfId="5525" xr:uid="{00000000-0005-0000-0000-000041120000}"/>
    <cellStyle name="Normal 12 2 2 3 2 2" xfId="6255" xr:uid="{00000000-0005-0000-0000-000042120000}"/>
    <cellStyle name="Normal 12 2 2 3 3" xfId="5773" xr:uid="{00000000-0005-0000-0000-000043120000}"/>
    <cellStyle name="Normal 12 2 2 3 3 2" xfId="6496" xr:uid="{00000000-0005-0000-0000-000044120000}"/>
    <cellStyle name="Normal 12 2 2 3 4" xfId="6014" xr:uid="{00000000-0005-0000-0000-000045120000}"/>
    <cellStyle name="Normal 12 2 2 4" xfId="5237" xr:uid="{00000000-0005-0000-0000-000046120000}"/>
    <cellStyle name="Normal 12 2 2 4 2" xfId="6129" xr:uid="{00000000-0005-0000-0000-000047120000}"/>
    <cellStyle name="Normal 12 2 2 5" xfId="5647" xr:uid="{00000000-0005-0000-0000-000048120000}"/>
    <cellStyle name="Normal 12 2 2 5 2" xfId="6370" xr:uid="{00000000-0005-0000-0000-000049120000}"/>
    <cellStyle name="Normal 12 2 2 6" xfId="5888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5" xr:uid="{00000000-0005-0000-0000-00004D120000}"/>
    <cellStyle name="Normal 12 2 3 2 2 2" xfId="5528" xr:uid="{00000000-0005-0000-0000-00004E120000}"/>
    <cellStyle name="Normal 12 2 3 2 2 2 2" xfId="6258" xr:uid="{00000000-0005-0000-0000-00004F120000}"/>
    <cellStyle name="Normal 12 2 3 2 2 3" xfId="5776" xr:uid="{00000000-0005-0000-0000-000050120000}"/>
    <cellStyle name="Normal 12 2 3 2 2 3 2" xfId="6499" xr:uid="{00000000-0005-0000-0000-000051120000}"/>
    <cellStyle name="Normal 12 2 3 2 2 4" xfId="6017" xr:uid="{00000000-0005-0000-0000-000052120000}"/>
    <cellStyle name="Normal 12 2 3 2 3" xfId="5240" xr:uid="{00000000-0005-0000-0000-000053120000}"/>
    <cellStyle name="Normal 12 2 3 2 3 2" xfId="6132" xr:uid="{00000000-0005-0000-0000-000054120000}"/>
    <cellStyle name="Normal 12 2 3 2 4" xfId="5650" xr:uid="{00000000-0005-0000-0000-000055120000}"/>
    <cellStyle name="Normal 12 2 3 2 4 2" xfId="6373" xr:uid="{00000000-0005-0000-0000-000056120000}"/>
    <cellStyle name="Normal 12 2 3 2 5" xfId="5891" xr:uid="{00000000-0005-0000-0000-000057120000}"/>
    <cellStyle name="Normal 12 2 3 3" xfId="4704" xr:uid="{00000000-0005-0000-0000-000058120000}"/>
    <cellStyle name="Normal 12 2 3 3 2" xfId="5527" xr:uid="{00000000-0005-0000-0000-000059120000}"/>
    <cellStyle name="Normal 12 2 3 3 2 2" xfId="6257" xr:uid="{00000000-0005-0000-0000-00005A120000}"/>
    <cellStyle name="Normal 12 2 3 3 3" xfId="5775" xr:uid="{00000000-0005-0000-0000-00005B120000}"/>
    <cellStyle name="Normal 12 2 3 3 3 2" xfId="6498" xr:uid="{00000000-0005-0000-0000-00005C120000}"/>
    <cellStyle name="Normal 12 2 3 3 4" xfId="6016" xr:uid="{00000000-0005-0000-0000-00005D120000}"/>
    <cellStyle name="Normal 12 2 3 4" xfId="5239" xr:uid="{00000000-0005-0000-0000-00005E120000}"/>
    <cellStyle name="Normal 12 2 3 4 2" xfId="6131" xr:uid="{00000000-0005-0000-0000-00005F120000}"/>
    <cellStyle name="Normal 12 2 3 5" xfId="5649" xr:uid="{00000000-0005-0000-0000-000060120000}"/>
    <cellStyle name="Normal 12 2 3 5 2" xfId="6372" xr:uid="{00000000-0005-0000-0000-000061120000}"/>
    <cellStyle name="Normal 12 2 3 6" xfId="5890" xr:uid="{00000000-0005-0000-0000-000062120000}"/>
    <cellStyle name="Normal 12 2 4" xfId="3157" xr:uid="{00000000-0005-0000-0000-000063120000}"/>
    <cellStyle name="Normal 12 2 4 2" xfId="4706" xr:uid="{00000000-0005-0000-0000-000064120000}"/>
    <cellStyle name="Normal 12 2 4 2 2" xfId="5529" xr:uid="{00000000-0005-0000-0000-000065120000}"/>
    <cellStyle name="Normal 12 2 4 2 2 2" xfId="6259" xr:uid="{00000000-0005-0000-0000-000066120000}"/>
    <cellStyle name="Normal 12 2 4 2 3" xfId="5777" xr:uid="{00000000-0005-0000-0000-000067120000}"/>
    <cellStyle name="Normal 12 2 4 2 3 2" xfId="6500" xr:uid="{00000000-0005-0000-0000-000068120000}"/>
    <cellStyle name="Normal 12 2 4 2 4" xfId="6018" xr:uid="{00000000-0005-0000-0000-000069120000}"/>
    <cellStyle name="Normal 12 2 4 3" xfId="5241" xr:uid="{00000000-0005-0000-0000-00006A120000}"/>
    <cellStyle name="Normal 12 2 4 3 2" xfId="6133" xr:uid="{00000000-0005-0000-0000-00006B120000}"/>
    <cellStyle name="Normal 12 2 4 4" xfId="5651" xr:uid="{00000000-0005-0000-0000-00006C120000}"/>
    <cellStyle name="Normal 12 2 4 4 2" xfId="6374" xr:uid="{00000000-0005-0000-0000-00006D120000}"/>
    <cellStyle name="Normal 12 2 4 5" xfId="5892" xr:uid="{00000000-0005-0000-0000-00006E120000}"/>
    <cellStyle name="Normal 12 2 5" xfId="4701" xr:uid="{00000000-0005-0000-0000-00006F120000}"/>
    <cellStyle name="Normal 12 2 5 2" xfId="5524" xr:uid="{00000000-0005-0000-0000-000070120000}"/>
    <cellStyle name="Normal 12 2 5 2 2" xfId="6254" xr:uid="{00000000-0005-0000-0000-000071120000}"/>
    <cellStyle name="Normal 12 2 5 3" xfId="5772" xr:uid="{00000000-0005-0000-0000-000072120000}"/>
    <cellStyle name="Normal 12 2 5 3 2" xfId="6495" xr:uid="{00000000-0005-0000-0000-000073120000}"/>
    <cellStyle name="Normal 12 2 5 4" xfId="6013" xr:uid="{00000000-0005-0000-0000-000074120000}"/>
    <cellStyle name="Normal 12 2 6" xfId="5236" xr:uid="{00000000-0005-0000-0000-000075120000}"/>
    <cellStyle name="Normal 12 2 6 2" xfId="6128" xr:uid="{00000000-0005-0000-0000-000076120000}"/>
    <cellStyle name="Normal 12 2 7" xfId="5646" xr:uid="{00000000-0005-0000-0000-000077120000}"/>
    <cellStyle name="Normal 12 2 7 2" xfId="6369" xr:uid="{00000000-0005-0000-0000-000078120000}"/>
    <cellStyle name="Normal 12 2 8" xfId="5887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7" xr:uid="{00000000-0005-0000-0000-00007D120000}"/>
    <cellStyle name="Normal 12 3 2 2 2 2" xfId="5530" xr:uid="{00000000-0005-0000-0000-00007E120000}"/>
    <cellStyle name="Normal 12 3 2 2 2 2 2" xfId="6260" xr:uid="{00000000-0005-0000-0000-00007F120000}"/>
    <cellStyle name="Normal 12 3 2 2 2 3" xfId="5778" xr:uid="{00000000-0005-0000-0000-000080120000}"/>
    <cellStyle name="Normal 12 3 2 2 2 3 2" xfId="6501" xr:uid="{00000000-0005-0000-0000-000081120000}"/>
    <cellStyle name="Normal 12 3 2 2 2 4" xfId="6019" xr:uid="{00000000-0005-0000-0000-000082120000}"/>
    <cellStyle name="Normal 12 3 2 2 3" xfId="5242" xr:uid="{00000000-0005-0000-0000-000083120000}"/>
    <cellStyle name="Normal 12 3 2 2 3 2" xfId="6134" xr:uid="{00000000-0005-0000-0000-000084120000}"/>
    <cellStyle name="Normal 12 3 2 2 4" xfId="5652" xr:uid="{00000000-0005-0000-0000-000085120000}"/>
    <cellStyle name="Normal 12 3 2 2 4 2" xfId="6375" xr:uid="{00000000-0005-0000-0000-000086120000}"/>
    <cellStyle name="Normal 12 3 2 2 5" xfId="5893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0" xr:uid="{00000000-0005-0000-0000-00008B120000}"/>
    <cellStyle name="Normal 12 3 3 2 2 2 2" xfId="5533" xr:uid="{00000000-0005-0000-0000-00008C120000}"/>
    <cellStyle name="Normal 12 3 3 2 2 2 2 2" xfId="6263" xr:uid="{00000000-0005-0000-0000-00008D120000}"/>
    <cellStyle name="Normal 12 3 3 2 2 2 3" xfId="5781" xr:uid="{00000000-0005-0000-0000-00008E120000}"/>
    <cellStyle name="Normal 12 3 3 2 2 2 3 2" xfId="6504" xr:uid="{00000000-0005-0000-0000-00008F120000}"/>
    <cellStyle name="Normal 12 3 3 2 2 2 4" xfId="6022" xr:uid="{00000000-0005-0000-0000-000090120000}"/>
    <cellStyle name="Normal 12 3 3 2 2 3" xfId="5245" xr:uid="{00000000-0005-0000-0000-000091120000}"/>
    <cellStyle name="Normal 12 3 3 2 2 3 2" xfId="6137" xr:uid="{00000000-0005-0000-0000-000092120000}"/>
    <cellStyle name="Normal 12 3 3 2 2 4" xfId="5655" xr:uid="{00000000-0005-0000-0000-000093120000}"/>
    <cellStyle name="Normal 12 3 3 2 2 4 2" xfId="6378" xr:uid="{00000000-0005-0000-0000-000094120000}"/>
    <cellStyle name="Normal 12 3 3 2 2 5" xfId="5896" xr:uid="{00000000-0005-0000-0000-000095120000}"/>
    <cellStyle name="Normal 12 3 3 2 3" xfId="4709" xr:uid="{00000000-0005-0000-0000-000096120000}"/>
    <cellStyle name="Normal 12 3 3 2 3 2" xfId="5532" xr:uid="{00000000-0005-0000-0000-000097120000}"/>
    <cellStyle name="Normal 12 3 3 2 3 2 2" xfId="6262" xr:uid="{00000000-0005-0000-0000-000098120000}"/>
    <cellStyle name="Normal 12 3 3 2 3 3" xfId="5780" xr:uid="{00000000-0005-0000-0000-000099120000}"/>
    <cellStyle name="Normal 12 3 3 2 3 3 2" xfId="6503" xr:uid="{00000000-0005-0000-0000-00009A120000}"/>
    <cellStyle name="Normal 12 3 3 2 3 4" xfId="6021" xr:uid="{00000000-0005-0000-0000-00009B120000}"/>
    <cellStyle name="Normal 12 3 3 2 4" xfId="5244" xr:uid="{00000000-0005-0000-0000-00009C120000}"/>
    <cellStyle name="Normal 12 3 3 2 4 2" xfId="6136" xr:uid="{00000000-0005-0000-0000-00009D120000}"/>
    <cellStyle name="Normal 12 3 3 2 5" xfId="5654" xr:uid="{00000000-0005-0000-0000-00009E120000}"/>
    <cellStyle name="Normal 12 3 3 2 5 2" xfId="6377" xr:uid="{00000000-0005-0000-0000-00009F120000}"/>
    <cellStyle name="Normal 12 3 3 2 6" xfId="5895" xr:uid="{00000000-0005-0000-0000-0000A0120000}"/>
    <cellStyle name="Normal 12 3 3 3" xfId="3164" xr:uid="{00000000-0005-0000-0000-0000A1120000}"/>
    <cellStyle name="Normal 12 3 3 3 2" xfId="4711" xr:uid="{00000000-0005-0000-0000-0000A2120000}"/>
    <cellStyle name="Normal 12 3 3 3 2 2" xfId="5534" xr:uid="{00000000-0005-0000-0000-0000A3120000}"/>
    <cellStyle name="Normal 12 3 3 3 2 2 2" xfId="6264" xr:uid="{00000000-0005-0000-0000-0000A4120000}"/>
    <cellStyle name="Normal 12 3 3 3 2 3" xfId="5782" xr:uid="{00000000-0005-0000-0000-0000A5120000}"/>
    <cellStyle name="Normal 12 3 3 3 2 3 2" xfId="6505" xr:uid="{00000000-0005-0000-0000-0000A6120000}"/>
    <cellStyle name="Normal 12 3 3 3 2 4" xfId="6023" xr:uid="{00000000-0005-0000-0000-0000A7120000}"/>
    <cellStyle name="Normal 12 3 3 3 3" xfId="5246" xr:uid="{00000000-0005-0000-0000-0000A8120000}"/>
    <cellStyle name="Normal 12 3 3 3 3 2" xfId="6138" xr:uid="{00000000-0005-0000-0000-0000A9120000}"/>
    <cellStyle name="Normal 12 3 3 3 4" xfId="5656" xr:uid="{00000000-0005-0000-0000-0000AA120000}"/>
    <cellStyle name="Normal 12 3 3 3 4 2" xfId="6379" xr:uid="{00000000-0005-0000-0000-0000AB120000}"/>
    <cellStyle name="Normal 12 3 3 3 5" xfId="5897" xr:uid="{00000000-0005-0000-0000-0000AC120000}"/>
    <cellStyle name="Normal 12 3 3 4" xfId="4708" xr:uid="{00000000-0005-0000-0000-0000AD120000}"/>
    <cellStyle name="Normal 12 3 3 4 2" xfId="5531" xr:uid="{00000000-0005-0000-0000-0000AE120000}"/>
    <cellStyle name="Normal 12 3 3 4 2 2" xfId="6261" xr:uid="{00000000-0005-0000-0000-0000AF120000}"/>
    <cellStyle name="Normal 12 3 3 4 3" xfId="5779" xr:uid="{00000000-0005-0000-0000-0000B0120000}"/>
    <cellStyle name="Normal 12 3 3 4 3 2" xfId="6502" xr:uid="{00000000-0005-0000-0000-0000B1120000}"/>
    <cellStyle name="Normal 12 3 3 4 4" xfId="6020" xr:uid="{00000000-0005-0000-0000-0000B2120000}"/>
    <cellStyle name="Normal 12 3 3 5" xfId="5243" xr:uid="{00000000-0005-0000-0000-0000B3120000}"/>
    <cellStyle name="Normal 12 3 3 5 2" xfId="6135" xr:uid="{00000000-0005-0000-0000-0000B4120000}"/>
    <cellStyle name="Normal 12 3 3 6" xfId="5653" xr:uid="{00000000-0005-0000-0000-0000B5120000}"/>
    <cellStyle name="Normal 12 3 3 6 2" xfId="6376" xr:uid="{00000000-0005-0000-0000-0000B6120000}"/>
    <cellStyle name="Normal 12 3 3 7" xfId="5894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3" xr:uid="{00000000-0005-0000-0000-0000BA120000}"/>
    <cellStyle name="Normal 12 4 2 2 2" xfId="5536" xr:uid="{00000000-0005-0000-0000-0000BB120000}"/>
    <cellStyle name="Normal 12 4 2 2 2 2" xfId="6266" xr:uid="{00000000-0005-0000-0000-0000BC120000}"/>
    <cellStyle name="Normal 12 4 2 2 3" xfId="5784" xr:uid="{00000000-0005-0000-0000-0000BD120000}"/>
    <cellStyle name="Normal 12 4 2 2 3 2" xfId="6507" xr:uid="{00000000-0005-0000-0000-0000BE120000}"/>
    <cellStyle name="Normal 12 4 2 2 4" xfId="6025" xr:uid="{00000000-0005-0000-0000-0000BF120000}"/>
    <cellStyle name="Normal 12 4 2 3" xfId="5248" xr:uid="{00000000-0005-0000-0000-0000C0120000}"/>
    <cellStyle name="Normal 12 4 2 3 2" xfId="6140" xr:uid="{00000000-0005-0000-0000-0000C1120000}"/>
    <cellStyle name="Normal 12 4 2 4" xfId="5658" xr:uid="{00000000-0005-0000-0000-0000C2120000}"/>
    <cellStyle name="Normal 12 4 2 4 2" xfId="6381" xr:uid="{00000000-0005-0000-0000-0000C3120000}"/>
    <cellStyle name="Normal 12 4 2 5" xfId="5899" xr:uid="{00000000-0005-0000-0000-0000C4120000}"/>
    <cellStyle name="Normal 12 4 3" xfId="3167" xr:uid="{00000000-0005-0000-0000-0000C5120000}"/>
    <cellStyle name="Normal 12 4 4" xfId="4712" xr:uid="{00000000-0005-0000-0000-0000C6120000}"/>
    <cellStyle name="Normal 12 4 4 2" xfId="5535" xr:uid="{00000000-0005-0000-0000-0000C7120000}"/>
    <cellStyle name="Normal 12 4 4 2 2" xfId="6265" xr:uid="{00000000-0005-0000-0000-0000C8120000}"/>
    <cellStyle name="Normal 12 4 4 3" xfId="5783" xr:uid="{00000000-0005-0000-0000-0000C9120000}"/>
    <cellStyle name="Normal 12 4 4 3 2" xfId="6506" xr:uid="{00000000-0005-0000-0000-0000CA120000}"/>
    <cellStyle name="Normal 12 4 4 4" xfId="6024" xr:uid="{00000000-0005-0000-0000-0000CB120000}"/>
    <cellStyle name="Normal 12 4 5" xfId="5247" xr:uid="{00000000-0005-0000-0000-0000CC120000}"/>
    <cellStyle name="Normal 12 4 5 2" xfId="6139" xr:uid="{00000000-0005-0000-0000-0000CD120000}"/>
    <cellStyle name="Normal 12 4 6" xfId="5657" xr:uid="{00000000-0005-0000-0000-0000CE120000}"/>
    <cellStyle name="Normal 12 4 6 2" xfId="6380" xr:uid="{00000000-0005-0000-0000-0000CF120000}"/>
    <cellStyle name="Normal 12 4 7" xfId="5898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5" xr:uid="{00000000-0005-0000-0000-0000D3120000}"/>
    <cellStyle name="Normal 12 5 2 2 2" xfId="5538" xr:uid="{00000000-0005-0000-0000-0000D4120000}"/>
    <cellStyle name="Normal 12 5 2 2 2 2" xfId="6268" xr:uid="{00000000-0005-0000-0000-0000D5120000}"/>
    <cellStyle name="Normal 12 5 2 2 3" xfId="5786" xr:uid="{00000000-0005-0000-0000-0000D6120000}"/>
    <cellStyle name="Normal 12 5 2 2 3 2" xfId="6509" xr:uid="{00000000-0005-0000-0000-0000D7120000}"/>
    <cellStyle name="Normal 12 5 2 2 4" xfId="6027" xr:uid="{00000000-0005-0000-0000-0000D8120000}"/>
    <cellStyle name="Normal 12 5 2 3" xfId="5250" xr:uid="{00000000-0005-0000-0000-0000D9120000}"/>
    <cellStyle name="Normal 12 5 2 3 2" xfId="6142" xr:uid="{00000000-0005-0000-0000-0000DA120000}"/>
    <cellStyle name="Normal 12 5 2 4" xfId="5660" xr:uid="{00000000-0005-0000-0000-0000DB120000}"/>
    <cellStyle name="Normal 12 5 2 4 2" xfId="6383" xr:uid="{00000000-0005-0000-0000-0000DC120000}"/>
    <cellStyle name="Normal 12 5 2 5" xfId="5901" xr:uid="{00000000-0005-0000-0000-0000DD120000}"/>
    <cellStyle name="Normal 12 5 3" xfId="4714" xr:uid="{00000000-0005-0000-0000-0000DE120000}"/>
    <cellStyle name="Normal 12 5 3 2" xfId="5537" xr:uid="{00000000-0005-0000-0000-0000DF120000}"/>
    <cellStyle name="Normal 12 5 3 2 2" xfId="6267" xr:uid="{00000000-0005-0000-0000-0000E0120000}"/>
    <cellStyle name="Normal 12 5 3 3" xfId="5785" xr:uid="{00000000-0005-0000-0000-0000E1120000}"/>
    <cellStyle name="Normal 12 5 3 3 2" xfId="6508" xr:uid="{00000000-0005-0000-0000-0000E2120000}"/>
    <cellStyle name="Normal 12 5 3 4" xfId="6026" xr:uid="{00000000-0005-0000-0000-0000E3120000}"/>
    <cellStyle name="Normal 12 5 4" xfId="5249" xr:uid="{00000000-0005-0000-0000-0000E4120000}"/>
    <cellStyle name="Normal 12 5 4 2" xfId="6141" xr:uid="{00000000-0005-0000-0000-0000E5120000}"/>
    <cellStyle name="Normal 12 5 5" xfId="5659" xr:uid="{00000000-0005-0000-0000-0000E6120000}"/>
    <cellStyle name="Normal 12 5 5 2" xfId="6382" xr:uid="{00000000-0005-0000-0000-0000E7120000}"/>
    <cellStyle name="Normal 12 5 6" xfId="5900" xr:uid="{00000000-0005-0000-0000-0000E8120000}"/>
    <cellStyle name="Normal 12 6" xfId="3170" xr:uid="{00000000-0005-0000-0000-0000E9120000}"/>
    <cellStyle name="Normal 12 6 2" xfId="4716" xr:uid="{00000000-0005-0000-0000-0000EA120000}"/>
    <cellStyle name="Normal 12 6 2 2" xfId="5539" xr:uid="{00000000-0005-0000-0000-0000EB120000}"/>
    <cellStyle name="Normal 12 6 2 2 2" xfId="6269" xr:uid="{00000000-0005-0000-0000-0000EC120000}"/>
    <cellStyle name="Normal 12 6 2 3" xfId="5787" xr:uid="{00000000-0005-0000-0000-0000ED120000}"/>
    <cellStyle name="Normal 12 6 2 3 2" xfId="6510" xr:uid="{00000000-0005-0000-0000-0000EE120000}"/>
    <cellStyle name="Normal 12 6 2 4" xfId="6028" xr:uid="{00000000-0005-0000-0000-0000EF120000}"/>
    <cellStyle name="Normal 12 6 3" xfId="5251" xr:uid="{00000000-0005-0000-0000-0000F0120000}"/>
    <cellStyle name="Normal 12 6 3 2" xfId="6143" xr:uid="{00000000-0005-0000-0000-0000F1120000}"/>
    <cellStyle name="Normal 12 6 4" xfId="5661" xr:uid="{00000000-0005-0000-0000-0000F2120000}"/>
    <cellStyle name="Normal 12 6 4 2" xfId="6384" xr:uid="{00000000-0005-0000-0000-0000F3120000}"/>
    <cellStyle name="Normal 12 6 5" xfId="5902" xr:uid="{00000000-0005-0000-0000-0000F4120000}"/>
    <cellStyle name="Normal 12 7" xfId="3171" xr:uid="{00000000-0005-0000-0000-0000F5120000}"/>
    <cellStyle name="Normal 12 7 2" xfId="4717" xr:uid="{00000000-0005-0000-0000-0000F6120000}"/>
    <cellStyle name="Normal 12 7 2 2" xfId="5540" xr:uid="{00000000-0005-0000-0000-0000F7120000}"/>
    <cellStyle name="Normal 12 7 2 2 2" xfId="6270" xr:uid="{00000000-0005-0000-0000-0000F8120000}"/>
    <cellStyle name="Normal 12 7 2 3" xfId="5788" xr:uid="{00000000-0005-0000-0000-0000F9120000}"/>
    <cellStyle name="Normal 12 7 2 3 2" xfId="6511" xr:uid="{00000000-0005-0000-0000-0000FA120000}"/>
    <cellStyle name="Normal 12 7 2 4" xfId="6029" xr:uid="{00000000-0005-0000-0000-0000FB120000}"/>
    <cellStyle name="Normal 12 7 3" xfId="5252" xr:uid="{00000000-0005-0000-0000-0000FC120000}"/>
    <cellStyle name="Normal 12 7 3 2" xfId="6144" xr:uid="{00000000-0005-0000-0000-0000FD120000}"/>
    <cellStyle name="Normal 12 7 4" xfId="5662" xr:uid="{00000000-0005-0000-0000-0000FE120000}"/>
    <cellStyle name="Normal 12 7 4 2" xfId="6385" xr:uid="{00000000-0005-0000-0000-0000FF120000}"/>
    <cellStyle name="Normal 12 7 5" xfId="5903" xr:uid="{00000000-0005-0000-0000-000000130000}"/>
    <cellStyle name="Normal 12 8" xfId="4700" xr:uid="{00000000-0005-0000-0000-000001130000}"/>
    <cellStyle name="Normal 12 8 2" xfId="5523" xr:uid="{00000000-0005-0000-0000-000002130000}"/>
    <cellStyle name="Normal 12 8 2 2" xfId="6253" xr:uid="{00000000-0005-0000-0000-000003130000}"/>
    <cellStyle name="Normal 12 8 3" xfId="5771" xr:uid="{00000000-0005-0000-0000-000004130000}"/>
    <cellStyle name="Normal 12 8 3 2" xfId="6494" xr:uid="{00000000-0005-0000-0000-000005130000}"/>
    <cellStyle name="Normal 12 8 4" xfId="6012" xr:uid="{00000000-0005-0000-0000-000006130000}"/>
    <cellStyle name="Normal 12 9" xfId="5235" xr:uid="{00000000-0005-0000-0000-000007130000}"/>
    <cellStyle name="Normal 12 9 2" xfId="6127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8" xr:uid="{00000000-0005-0000-0000-00000C130000}"/>
    <cellStyle name="Normal 13 2 2 2 2" xfId="5541" xr:uid="{00000000-0005-0000-0000-00000D130000}"/>
    <cellStyle name="Normal 13 2 2 2 2 2" xfId="6271" xr:uid="{00000000-0005-0000-0000-00000E130000}"/>
    <cellStyle name="Normal 13 2 2 2 3" xfId="5789" xr:uid="{00000000-0005-0000-0000-00000F130000}"/>
    <cellStyle name="Normal 13 2 2 2 3 2" xfId="6512" xr:uid="{00000000-0005-0000-0000-000010130000}"/>
    <cellStyle name="Normal 13 2 2 2 4" xfId="6030" xr:uid="{00000000-0005-0000-0000-000011130000}"/>
    <cellStyle name="Normal 13 2 2 3" xfId="5254" xr:uid="{00000000-0005-0000-0000-000012130000}"/>
    <cellStyle name="Normal 13 2 2 3 2" xfId="6145" xr:uid="{00000000-0005-0000-0000-000013130000}"/>
    <cellStyle name="Normal 13 2 2 4" xfId="5663" xr:uid="{00000000-0005-0000-0000-000014130000}"/>
    <cellStyle name="Normal 13 2 2 4 2" xfId="6386" xr:uid="{00000000-0005-0000-0000-000015130000}"/>
    <cellStyle name="Normal 13 2 2 5" xfId="5904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19" xr:uid="{00000000-0005-0000-0000-000019130000}"/>
    <cellStyle name="Normal 13 4 3" xfId="5415" xr:uid="{00000000-0005-0000-0000-00001A130000}"/>
    <cellStyle name="Normal 13 5" xfId="3177" xr:uid="{00000000-0005-0000-0000-00001B130000}"/>
    <cellStyle name="Normal 13 5 2" xfId="4720" xr:uid="{00000000-0005-0000-0000-00001C130000}"/>
    <cellStyle name="Normal 13 5 3" xfId="4974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1" xr:uid="{00000000-0005-0000-0000-000022130000}"/>
    <cellStyle name="Normal 14 2 3 3" xfId="4972" xr:uid="{00000000-0005-0000-0000-000023130000}"/>
    <cellStyle name="Normal 14 2 4" xfId="3182" xr:uid="{00000000-0005-0000-0000-000024130000}"/>
    <cellStyle name="Normal 14 2 4 2" xfId="4722" xr:uid="{00000000-0005-0000-0000-000025130000}"/>
    <cellStyle name="Normal 14 2 4 2 2" xfId="5543" xr:uid="{00000000-0005-0000-0000-000026130000}"/>
    <cellStyle name="Normal 14 2 4 2 2 2" xfId="6272" xr:uid="{00000000-0005-0000-0000-000027130000}"/>
    <cellStyle name="Normal 14 2 4 2 3" xfId="5790" xr:uid="{00000000-0005-0000-0000-000028130000}"/>
    <cellStyle name="Normal 14 2 4 2 3 2" xfId="6513" xr:uid="{00000000-0005-0000-0000-000029130000}"/>
    <cellStyle name="Normal 14 2 4 2 4" xfId="6031" xr:uid="{00000000-0005-0000-0000-00002A130000}"/>
    <cellStyle name="Normal 14 2 4 3" xfId="5255" xr:uid="{00000000-0005-0000-0000-00002B130000}"/>
    <cellStyle name="Normal 14 2 4 3 2" xfId="6146" xr:uid="{00000000-0005-0000-0000-00002C130000}"/>
    <cellStyle name="Normal 14 2 4 4" xfId="5664" xr:uid="{00000000-0005-0000-0000-00002D130000}"/>
    <cellStyle name="Normal 14 2 4 4 2" xfId="6387" xr:uid="{00000000-0005-0000-0000-00002E130000}"/>
    <cellStyle name="Normal 14 2 4 5" xfId="5905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3" xr:uid="{00000000-0005-0000-0000-000035130000}"/>
    <cellStyle name="Normal 14 5 3" xfId="5414" xr:uid="{00000000-0005-0000-0000-000036130000}"/>
    <cellStyle name="Normal 14 6" xfId="3188" xr:uid="{00000000-0005-0000-0000-000037130000}"/>
    <cellStyle name="Normal 14 6 2" xfId="4724" xr:uid="{00000000-0005-0000-0000-000038130000}"/>
    <cellStyle name="Normal 14 6 3" xfId="4971" xr:uid="{00000000-0005-0000-0000-000039130000}"/>
    <cellStyle name="Normal 14 7" xfId="4973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5" xr:uid="{00000000-0005-0000-0000-000043130000}"/>
    <cellStyle name="Normal 15 6 3" xfId="4970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6" xr:uid="{00000000-0005-0000-0000-000047130000}"/>
    <cellStyle name="Normal 15 8 3" xfId="5413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8" xr:uid="{00000000-0005-0000-0000-00004B130000}"/>
    <cellStyle name="Normal 16 2 2 2" xfId="5546" xr:uid="{00000000-0005-0000-0000-00004C130000}"/>
    <cellStyle name="Normal 16 2 2 2 2" xfId="6274" xr:uid="{00000000-0005-0000-0000-00004D130000}"/>
    <cellStyle name="Normal 16 2 2 3" xfId="5792" xr:uid="{00000000-0005-0000-0000-00004E130000}"/>
    <cellStyle name="Normal 16 2 2 3 2" xfId="6515" xr:uid="{00000000-0005-0000-0000-00004F130000}"/>
    <cellStyle name="Normal 16 2 2 4" xfId="6033" xr:uid="{00000000-0005-0000-0000-000050130000}"/>
    <cellStyle name="Normal 16 2 3" xfId="5259" xr:uid="{00000000-0005-0000-0000-000051130000}"/>
    <cellStyle name="Normal 16 2 3 2" xfId="6148" xr:uid="{00000000-0005-0000-0000-000052130000}"/>
    <cellStyle name="Normal 16 2 4" xfId="5666" xr:uid="{00000000-0005-0000-0000-000053130000}"/>
    <cellStyle name="Normal 16 2 4 2" xfId="6389" xr:uid="{00000000-0005-0000-0000-000054130000}"/>
    <cellStyle name="Normal 16 2 5" xfId="5907" xr:uid="{00000000-0005-0000-0000-000055130000}"/>
    <cellStyle name="Normal 16 3" xfId="3201" xr:uid="{00000000-0005-0000-0000-000056130000}"/>
    <cellStyle name="Normal 16 3 2" xfId="4729" xr:uid="{00000000-0005-0000-0000-000057130000}"/>
    <cellStyle name="Normal 16 3 3" xfId="4969" xr:uid="{00000000-0005-0000-0000-000058130000}"/>
    <cellStyle name="Normal 16 4" xfId="4727" xr:uid="{00000000-0005-0000-0000-000059130000}"/>
    <cellStyle name="Normal 16 4 2" xfId="5545" xr:uid="{00000000-0005-0000-0000-00005A130000}"/>
    <cellStyle name="Normal 16 4 2 2" xfId="6273" xr:uid="{00000000-0005-0000-0000-00005B130000}"/>
    <cellStyle name="Normal 16 4 3" xfId="5791" xr:uid="{00000000-0005-0000-0000-00005C130000}"/>
    <cellStyle name="Normal 16 4 3 2" xfId="6514" xr:uid="{00000000-0005-0000-0000-00005D130000}"/>
    <cellStyle name="Normal 16 4 4" xfId="6032" xr:uid="{00000000-0005-0000-0000-00005E130000}"/>
    <cellStyle name="Normal 16 5" xfId="5258" xr:uid="{00000000-0005-0000-0000-00005F130000}"/>
    <cellStyle name="Normal 16 5 2" xfId="6147" xr:uid="{00000000-0005-0000-0000-000060130000}"/>
    <cellStyle name="Normal 16 6" xfId="5665" xr:uid="{00000000-0005-0000-0000-000061130000}"/>
    <cellStyle name="Normal 16 6 2" xfId="6388" xr:uid="{00000000-0005-0000-0000-000062130000}"/>
    <cellStyle name="Normal 16 7" xfId="5906" xr:uid="{00000000-0005-0000-0000-000063130000}"/>
    <cellStyle name="Normal 17" xfId="3202" xr:uid="{00000000-0005-0000-0000-000064130000}"/>
    <cellStyle name="Normal 17 2" xfId="4730" xr:uid="{00000000-0005-0000-0000-000065130000}"/>
    <cellStyle name="Normal 17 2 2" xfId="5547" xr:uid="{00000000-0005-0000-0000-000066130000}"/>
    <cellStyle name="Normal 17 2 2 2" xfId="6275" xr:uid="{00000000-0005-0000-0000-000067130000}"/>
    <cellStyle name="Normal 17 2 3" xfId="5793" xr:uid="{00000000-0005-0000-0000-000068130000}"/>
    <cellStyle name="Normal 17 2 3 2" xfId="6516" xr:uid="{00000000-0005-0000-0000-000069130000}"/>
    <cellStyle name="Normal 17 2 4" xfId="6034" xr:uid="{00000000-0005-0000-0000-00006A130000}"/>
    <cellStyle name="Normal 17 3" xfId="5260" xr:uid="{00000000-0005-0000-0000-00006B130000}"/>
    <cellStyle name="Normal 17 3 2" xfId="6149" xr:uid="{00000000-0005-0000-0000-00006C130000}"/>
    <cellStyle name="Normal 17 4" xfId="5667" xr:uid="{00000000-0005-0000-0000-00006D130000}"/>
    <cellStyle name="Normal 17 4 2" xfId="6390" xr:uid="{00000000-0005-0000-0000-00006E130000}"/>
    <cellStyle name="Normal 17 5" xfId="5908" xr:uid="{00000000-0005-0000-0000-00006F130000}"/>
    <cellStyle name="Normal 18" xfId="3203" xr:uid="{00000000-0005-0000-0000-000070130000}"/>
    <cellStyle name="Normal 18 2" xfId="4731" xr:uid="{00000000-0005-0000-0000-000071130000}"/>
    <cellStyle name="Normal 18 2 2" xfId="5548" xr:uid="{00000000-0005-0000-0000-000072130000}"/>
    <cellStyle name="Normal 18 2 2 2" xfId="6276" xr:uid="{00000000-0005-0000-0000-000073130000}"/>
    <cellStyle name="Normal 18 2 3" xfId="5794" xr:uid="{00000000-0005-0000-0000-000074130000}"/>
    <cellStyle name="Normal 18 2 3 2" xfId="6517" xr:uid="{00000000-0005-0000-0000-000075130000}"/>
    <cellStyle name="Normal 18 2 4" xfId="6035" xr:uid="{00000000-0005-0000-0000-000076130000}"/>
    <cellStyle name="Normal 18 3" xfId="5261" xr:uid="{00000000-0005-0000-0000-000077130000}"/>
    <cellStyle name="Normal 18 3 2" xfId="6150" xr:uid="{00000000-0005-0000-0000-000078130000}"/>
    <cellStyle name="Normal 18 4" xfId="5668" xr:uid="{00000000-0005-0000-0000-000079130000}"/>
    <cellStyle name="Normal 18 4 2" xfId="6391" xr:uid="{00000000-0005-0000-0000-00007A130000}"/>
    <cellStyle name="Normal 18 5" xfId="5909" xr:uid="{00000000-0005-0000-0000-00007B130000}"/>
    <cellStyle name="Normal 19" xfId="3887" xr:uid="{00000000-0005-0000-0000-00007C130000}"/>
    <cellStyle name="Normal 19 2" xfId="4909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7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4" xr:uid="{00000000-0005-0000-0000-000088130000}"/>
    <cellStyle name="Normal 2 2 2 3 2 2 2 2" xfId="5551" xr:uid="{00000000-0005-0000-0000-000089130000}"/>
    <cellStyle name="Normal 2 2 2 3 2 2 2 2 2" xfId="6279" xr:uid="{00000000-0005-0000-0000-00008A130000}"/>
    <cellStyle name="Normal 2 2 2 3 2 2 2 3" xfId="5797" xr:uid="{00000000-0005-0000-0000-00008B130000}"/>
    <cellStyle name="Normal 2 2 2 3 2 2 2 3 2" xfId="6520" xr:uid="{00000000-0005-0000-0000-00008C130000}"/>
    <cellStyle name="Normal 2 2 2 3 2 2 2 4" xfId="6038" xr:uid="{00000000-0005-0000-0000-00008D130000}"/>
    <cellStyle name="Normal 2 2 2 3 2 2 3" xfId="5265" xr:uid="{00000000-0005-0000-0000-00008E130000}"/>
    <cellStyle name="Normal 2 2 2 3 2 2 3 2" xfId="6153" xr:uid="{00000000-0005-0000-0000-00008F130000}"/>
    <cellStyle name="Normal 2 2 2 3 2 2 4" xfId="5671" xr:uid="{00000000-0005-0000-0000-000090130000}"/>
    <cellStyle name="Normal 2 2 2 3 2 2 4 2" xfId="6394" xr:uid="{00000000-0005-0000-0000-000091130000}"/>
    <cellStyle name="Normal 2 2 2 3 2 2 5" xfId="5912" xr:uid="{00000000-0005-0000-0000-000092130000}"/>
    <cellStyle name="Normal 2 2 2 3 2 3" xfId="4733" xr:uid="{00000000-0005-0000-0000-000093130000}"/>
    <cellStyle name="Normal 2 2 2 3 2 3 2" xfId="5550" xr:uid="{00000000-0005-0000-0000-000094130000}"/>
    <cellStyle name="Normal 2 2 2 3 2 3 2 2" xfId="6278" xr:uid="{00000000-0005-0000-0000-000095130000}"/>
    <cellStyle name="Normal 2 2 2 3 2 3 3" xfId="5796" xr:uid="{00000000-0005-0000-0000-000096130000}"/>
    <cellStyle name="Normal 2 2 2 3 2 3 3 2" xfId="6519" xr:uid="{00000000-0005-0000-0000-000097130000}"/>
    <cellStyle name="Normal 2 2 2 3 2 3 4" xfId="6037" xr:uid="{00000000-0005-0000-0000-000098130000}"/>
    <cellStyle name="Normal 2 2 2 3 2 4" xfId="5264" xr:uid="{00000000-0005-0000-0000-000099130000}"/>
    <cellStyle name="Normal 2 2 2 3 2 4 2" xfId="6152" xr:uid="{00000000-0005-0000-0000-00009A130000}"/>
    <cellStyle name="Normal 2 2 2 3 2 5" xfId="5670" xr:uid="{00000000-0005-0000-0000-00009B130000}"/>
    <cellStyle name="Normal 2 2 2 3 2 5 2" xfId="6393" xr:uid="{00000000-0005-0000-0000-00009C130000}"/>
    <cellStyle name="Normal 2 2 2 3 2 6" xfId="5911" xr:uid="{00000000-0005-0000-0000-00009D130000}"/>
    <cellStyle name="Normal 2 2 2 3 3" xfId="3213" xr:uid="{00000000-0005-0000-0000-00009E130000}"/>
    <cellStyle name="Normal 2 2 2 3 3 2" xfId="4735" xr:uid="{00000000-0005-0000-0000-00009F130000}"/>
    <cellStyle name="Normal 2 2 2 3 3 2 2" xfId="5552" xr:uid="{00000000-0005-0000-0000-0000A0130000}"/>
    <cellStyle name="Normal 2 2 2 3 3 2 2 2" xfId="6280" xr:uid="{00000000-0005-0000-0000-0000A1130000}"/>
    <cellStyle name="Normal 2 2 2 3 3 2 3" xfId="5798" xr:uid="{00000000-0005-0000-0000-0000A2130000}"/>
    <cellStyle name="Normal 2 2 2 3 3 2 3 2" xfId="6521" xr:uid="{00000000-0005-0000-0000-0000A3130000}"/>
    <cellStyle name="Normal 2 2 2 3 3 2 4" xfId="6039" xr:uid="{00000000-0005-0000-0000-0000A4130000}"/>
    <cellStyle name="Normal 2 2 2 3 3 3" xfId="5266" xr:uid="{00000000-0005-0000-0000-0000A5130000}"/>
    <cellStyle name="Normal 2 2 2 3 3 3 2" xfId="6154" xr:uid="{00000000-0005-0000-0000-0000A6130000}"/>
    <cellStyle name="Normal 2 2 2 3 3 4" xfId="5672" xr:uid="{00000000-0005-0000-0000-0000A7130000}"/>
    <cellStyle name="Normal 2 2 2 3 3 4 2" xfId="6395" xr:uid="{00000000-0005-0000-0000-0000A8130000}"/>
    <cellStyle name="Normal 2 2 2 3 3 5" xfId="5913" xr:uid="{00000000-0005-0000-0000-0000A9130000}"/>
    <cellStyle name="Normal 2 2 2 3 4" xfId="4732" xr:uid="{00000000-0005-0000-0000-0000AA130000}"/>
    <cellStyle name="Normal 2 2 2 3 4 2" xfId="5549" xr:uid="{00000000-0005-0000-0000-0000AB130000}"/>
    <cellStyle name="Normal 2 2 2 3 4 2 2" xfId="6277" xr:uid="{00000000-0005-0000-0000-0000AC130000}"/>
    <cellStyle name="Normal 2 2 2 3 4 3" xfId="5795" xr:uid="{00000000-0005-0000-0000-0000AD130000}"/>
    <cellStyle name="Normal 2 2 2 3 4 3 2" xfId="6518" xr:uid="{00000000-0005-0000-0000-0000AE130000}"/>
    <cellStyle name="Normal 2 2 2 3 4 4" xfId="6036" xr:uid="{00000000-0005-0000-0000-0000AF130000}"/>
    <cellStyle name="Normal 2 2 2 3 5" xfId="5263" xr:uid="{00000000-0005-0000-0000-0000B0130000}"/>
    <cellStyle name="Normal 2 2 2 3 5 2" xfId="6151" xr:uid="{00000000-0005-0000-0000-0000B1130000}"/>
    <cellStyle name="Normal 2 2 2 3 6" xfId="5669" xr:uid="{00000000-0005-0000-0000-0000B2130000}"/>
    <cellStyle name="Normal 2 2 2 3 6 2" xfId="6392" xr:uid="{00000000-0005-0000-0000-0000B3130000}"/>
    <cellStyle name="Normal 2 2 2 3 7" xfId="5910" xr:uid="{00000000-0005-0000-0000-0000B4130000}"/>
    <cellStyle name="Normal 2 2 3" xfId="3214" xr:uid="{00000000-0005-0000-0000-0000B5130000}"/>
    <cellStyle name="Normal 2 2 3 10" xfId="5267" xr:uid="{00000000-0005-0000-0000-0000B6130000}"/>
    <cellStyle name="Normal 2 2 3 10 2" xfId="6155" xr:uid="{00000000-0005-0000-0000-0000B7130000}"/>
    <cellStyle name="Normal 2 2 3 11" xfId="5673" xr:uid="{00000000-0005-0000-0000-0000B8130000}"/>
    <cellStyle name="Normal 2 2 3 11 2" xfId="6396" xr:uid="{00000000-0005-0000-0000-0000B9130000}"/>
    <cellStyle name="Normal 2 2 3 12" xfId="5914" xr:uid="{00000000-0005-0000-0000-0000BA130000}"/>
    <cellStyle name="Normal 2 2 3 2" xfId="3215" xr:uid="{00000000-0005-0000-0000-0000BB130000}"/>
    <cellStyle name="Normal 2 2 3 2 10" xfId="5915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0" xr:uid="{00000000-0005-0000-0000-0000C0130000}"/>
    <cellStyle name="Normal 2 2 3 2 2 2 2 2 2" xfId="5557" xr:uid="{00000000-0005-0000-0000-0000C1130000}"/>
    <cellStyle name="Normal 2 2 3 2 2 2 2 2 2 2" xfId="6285" xr:uid="{00000000-0005-0000-0000-0000C2130000}"/>
    <cellStyle name="Normal 2 2 3 2 2 2 2 2 3" xfId="5803" xr:uid="{00000000-0005-0000-0000-0000C3130000}"/>
    <cellStyle name="Normal 2 2 3 2 2 2 2 2 3 2" xfId="6526" xr:uid="{00000000-0005-0000-0000-0000C4130000}"/>
    <cellStyle name="Normal 2 2 3 2 2 2 2 2 4" xfId="6044" xr:uid="{00000000-0005-0000-0000-0000C5130000}"/>
    <cellStyle name="Normal 2 2 3 2 2 2 2 3" xfId="5271" xr:uid="{00000000-0005-0000-0000-0000C6130000}"/>
    <cellStyle name="Normal 2 2 3 2 2 2 2 3 2" xfId="6159" xr:uid="{00000000-0005-0000-0000-0000C7130000}"/>
    <cellStyle name="Normal 2 2 3 2 2 2 2 4" xfId="5677" xr:uid="{00000000-0005-0000-0000-0000C8130000}"/>
    <cellStyle name="Normal 2 2 3 2 2 2 2 4 2" xfId="6400" xr:uid="{00000000-0005-0000-0000-0000C9130000}"/>
    <cellStyle name="Normal 2 2 3 2 2 2 2 5" xfId="5918" xr:uid="{00000000-0005-0000-0000-0000CA130000}"/>
    <cellStyle name="Normal 2 2 3 2 2 2 3" xfId="4739" xr:uid="{00000000-0005-0000-0000-0000CB130000}"/>
    <cellStyle name="Normal 2 2 3 2 2 2 3 2" xfId="5556" xr:uid="{00000000-0005-0000-0000-0000CC130000}"/>
    <cellStyle name="Normal 2 2 3 2 2 2 3 2 2" xfId="6284" xr:uid="{00000000-0005-0000-0000-0000CD130000}"/>
    <cellStyle name="Normal 2 2 3 2 2 2 3 3" xfId="5802" xr:uid="{00000000-0005-0000-0000-0000CE130000}"/>
    <cellStyle name="Normal 2 2 3 2 2 2 3 3 2" xfId="6525" xr:uid="{00000000-0005-0000-0000-0000CF130000}"/>
    <cellStyle name="Normal 2 2 3 2 2 2 3 4" xfId="6043" xr:uid="{00000000-0005-0000-0000-0000D0130000}"/>
    <cellStyle name="Normal 2 2 3 2 2 2 4" xfId="5270" xr:uid="{00000000-0005-0000-0000-0000D1130000}"/>
    <cellStyle name="Normal 2 2 3 2 2 2 4 2" xfId="6158" xr:uid="{00000000-0005-0000-0000-0000D2130000}"/>
    <cellStyle name="Normal 2 2 3 2 2 2 5" xfId="5676" xr:uid="{00000000-0005-0000-0000-0000D3130000}"/>
    <cellStyle name="Normal 2 2 3 2 2 2 5 2" xfId="6399" xr:uid="{00000000-0005-0000-0000-0000D4130000}"/>
    <cellStyle name="Normal 2 2 3 2 2 2 6" xfId="5917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2" xr:uid="{00000000-0005-0000-0000-0000D8130000}"/>
    <cellStyle name="Normal 2 2 3 2 2 3 2 2 2" xfId="5559" xr:uid="{00000000-0005-0000-0000-0000D9130000}"/>
    <cellStyle name="Normal 2 2 3 2 2 3 2 2 2 2" xfId="6287" xr:uid="{00000000-0005-0000-0000-0000DA130000}"/>
    <cellStyle name="Normal 2 2 3 2 2 3 2 2 3" xfId="5805" xr:uid="{00000000-0005-0000-0000-0000DB130000}"/>
    <cellStyle name="Normal 2 2 3 2 2 3 2 2 3 2" xfId="6528" xr:uid="{00000000-0005-0000-0000-0000DC130000}"/>
    <cellStyle name="Normal 2 2 3 2 2 3 2 2 4" xfId="6046" xr:uid="{00000000-0005-0000-0000-0000DD130000}"/>
    <cellStyle name="Normal 2 2 3 2 2 3 2 3" xfId="5273" xr:uid="{00000000-0005-0000-0000-0000DE130000}"/>
    <cellStyle name="Normal 2 2 3 2 2 3 2 3 2" xfId="6161" xr:uid="{00000000-0005-0000-0000-0000DF130000}"/>
    <cellStyle name="Normal 2 2 3 2 2 3 2 4" xfId="5679" xr:uid="{00000000-0005-0000-0000-0000E0130000}"/>
    <cellStyle name="Normal 2 2 3 2 2 3 2 4 2" xfId="6402" xr:uid="{00000000-0005-0000-0000-0000E1130000}"/>
    <cellStyle name="Normal 2 2 3 2 2 3 2 5" xfId="5920" xr:uid="{00000000-0005-0000-0000-0000E2130000}"/>
    <cellStyle name="Normal 2 2 3 2 2 3 3" xfId="4741" xr:uid="{00000000-0005-0000-0000-0000E3130000}"/>
    <cellStyle name="Normal 2 2 3 2 2 3 3 2" xfId="5558" xr:uid="{00000000-0005-0000-0000-0000E4130000}"/>
    <cellStyle name="Normal 2 2 3 2 2 3 3 2 2" xfId="6286" xr:uid="{00000000-0005-0000-0000-0000E5130000}"/>
    <cellStyle name="Normal 2 2 3 2 2 3 3 3" xfId="5804" xr:uid="{00000000-0005-0000-0000-0000E6130000}"/>
    <cellStyle name="Normal 2 2 3 2 2 3 3 3 2" xfId="6527" xr:uid="{00000000-0005-0000-0000-0000E7130000}"/>
    <cellStyle name="Normal 2 2 3 2 2 3 3 4" xfId="6045" xr:uid="{00000000-0005-0000-0000-0000E8130000}"/>
    <cellStyle name="Normal 2 2 3 2 2 3 4" xfId="5272" xr:uid="{00000000-0005-0000-0000-0000E9130000}"/>
    <cellStyle name="Normal 2 2 3 2 2 3 4 2" xfId="6160" xr:uid="{00000000-0005-0000-0000-0000EA130000}"/>
    <cellStyle name="Normal 2 2 3 2 2 3 5" xfId="5678" xr:uid="{00000000-0005-0000-0000-0000EB130000}"/>
    <cellStyle name="Normal 2 2 3 2 2 3 5 2" xfId="6401" xr:uid="{00000000-0005-0000-0000-0000EC130000}"/>
    <cellStyle name="Normal 2 2 3 2 2 3 6" xfId="5919" xr:uid="{00000000-0005-0000-0000-0000ED130000}"/>
    <cellStyle name="Normal 2 2 3 2 2 4" xfId="3221" xr:uid="{00000000-0005-0000-0000-0000EE130000}"/>
    <cellStyle name="Normal 2 2 3 2 2 4 2" xfId="4743" xr:uid="{00000000-0005-0000-0000-0000EF130000}"/>
    <cellStyle name="Normal 2 2 3 2 2 4 2 2" xfId="5560" xr:uid="{00000000-0005-0000-0000-0000F0130000}"/>
    <cellStyle name="Normal 2 2 3 2 2 4 2 2 2" xfId="6288" xr:uid="{00000000-0005-0000-0000-0000F1130000}"/>
    <cellStyle name="Normal 2 2 3 2 2 4 2 3" xfId="5806" xr:uid="{00000000-0005-0000-0000-0000F2130000}"/>
    <cellStyle name="Normal 2 2 3 2 2 4 2 3 2" xfId="6529" xr:uid="{00000000-0005-0000-0000-0000F3130000}"/>
    <cellStyle name="Normal 2 2 3 2 2 4 2 4" xfId="6047" xr:uid="{00000000-0005-0000-0000-0000F4130000}"/>
    <cellStyle name="Normal 2 2 3 2 2 4 3" xfId="5274" xr:uid="{00000000-0005-0000-0000-0000F5130000}"/>
    <cellStyle name="Normal 2 2 3 2 2 4 3 2" xfId="6162" xr:uid="{00000000-0005-0000-0000-0000F6130000}"/>
    <cellStyle name="Normal 2 2 3 2 2 4 4" xfId="5680" xr:uid="{00000000-0005-0000-0000-0000F7130000}"/>
    <cellStyle name="Normal 2 2 3 2 2 4 4 2" xfId="6403" xr:uid="{00000000-0005-0000-0000-0000F8130000}"/>
    <cellStyle name="Normal 2 2 3 2 2 4 5" xfId="5921" xr:uid="{00000000-0005-0000-0000-0000F9130000}"/>
    <cellStyle name="Normal 2 2 3 2 2 5" xfId="4738" xr:uid="{00000000-0005-0000-0000-0000FA130000}"/>
    <cellStyle name="Normal 2 2 3 2 2 5 2" xfId="5555" xr:uid="{00000000-0005-0000-0000-0000FB130000}"/>
    <cellStyle name="Normal 2 2 3 2 2 5 2 2" xfId="6283" xr:uid="{00000000-0005-0000-0000-0000FC130000}"/>
    <cellStyle name="Normal 2 2 3 2 2 5 3" xfId="5801" xr:uid="{00000000-0005-0000-0000-0000FD130000}"/>
    <cellStyle name="Normal 2 2 3 2 2 5 3 2" xfId="6524" xr:uid="{00000000-0005-0000-0000-0000FE130000}"/>
    <cellStyle name="Normal 2 2 3 2 2 5 4" xfId="6042" xr:uid="{00000000-0005-0000-0000-0000FF130000}"/>
    <cellStyle name="Normal 2 2 3 2 2 6" xfId="5269" xr:uid="{00000000-0005-0000-0000-000000140000}"/>
    <cellStyle name="Normal 2 2 3 2 2 6 2" xfId="6157" xr:uid="{00000000-0005-0000-0000-000001140000}"/>
    <cellStyle name="Normal 2 2 3 2 2 7" xfId="5675" xr:uid="{00000000-0005-0000-0000-000002140000}"/>
    <cellStyle name="Normal 2 2 3 2 2 7 2" xfId="6398" xr:uid="{00000000-0005-0000-0000-000003140000}"/>
    <cellStyle name="Normal 2 2 3 2 2 8" xfId="5916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5" xr:uid="{00000000-0005-0000-0000-000008140000}"/>
    <cellStyle name="Normal 2 2 3 2 4 2 2 2" xfId="5562" xr:uid="{00000000-0005-0000-0000-000009140000}"/>
    <cellStyle name="Normal 2 2 3 2 4 2 2 2 2" xfId="6290" xr:uid="{00000000-0005-0000-0000-00000A140000}"/>
    <cellStyle name="Normal 2 2 3 2 4 2 2 3" xfId="5808" xr:uid="{00000000-0005-0000-0000-00000B140000}"/>
    <cellStyle name="Normal 2 2 3 2 4 2 2 3 2" xfId="6531" xr:uid="{00000000-0005-0000-0000-00000C140000}"/>
    <cellStyle name="Normal 2 2 3 2 4 2 2 4" xfId="6049" xr:uid="{00000000-0005-0000-0000-00000D140000}"/>
    <cellStyle name="Normal 2 2 3 2 4 2 3" xfId="5276" xr:uid="{00000000-0005-0000-0000-00000E140000}"/>
    <cellStyle name="Normal 2 2 3 2 4 2 3 2" xfId="6164" xr:uid="{00000000-0005-0000-0000-00000F140000}"/>
    <cellStyle name="Normal 2 2 3 2 4 2 4" xfId="5682" xr:uid="{00000000-0005-0000-0000-000010140000}"/>
    <cellStyle name="Normal 2 2 3 2 4 2 4 2" xfId="6405" xr:uid="{00000000-0005-0000-0000-000011140000}"/>
    <cellStyle name="Normal 2 2 3 2 4 2 5" xfId="5923" xr:uid="{00000000-0005-0000-0000-000012140000}"/>
    <cellStyle name="Normal 2 2 3 2 4 3" xfId="4744" xr:uid="{00000000-0005-0000-0000-000013140000}"/>
    <cellStyle name="Normal 2 2 3 2 4 3 2" xfId="5561" xr:uid="{00000000-0005-0000-0000-000014140000}"/>
    <cellStyle name="Normal 2 2 3 2 4 3 2 2" xfId="6289" xr:uid="{00000000-0005-0000-0000-000015140000}"/>
    <cellStyle name="Normal 2 2 3 2 4 3 3" xfId="5807" xr:uid="{00000000-0005-0000-0000-000016140000}"/>
    <cellStyle name="Normal 2 2 3 2 4 3 3 2" xfId="6530" xr:uid="{00000000-0005-0000-0000-000017140000}"/>
    <cellStyle name="Normal 2 2 3 2 4 3 4" xfId="6048" xr:uid="{00000000-0005-0000-0000-000018140000}"/>
    <cellStyle name="Normal 2 2 3 2 4 4" xfId="5275" xr:uid="{00000000-0005-0000-0000-000019140000}"/>
    <cellStyle name="Normal 2 2 3 2 4 4 2" xfId="6163" xr:uid="{00000000-0005-0000-0000-00001A140000}"/>
    <cellStyle name="Normal 2 2 3 2 4 5" xfId="5681" xr:uid="{00000000-0005-0000-0000-00001B140000}"/>
    <cellStyle name="Normal 2 2 3 2 4 5 2" xfId="6404" xr:uid="{00000000-0005-0000-0000-00001C140000}"/>
    <cellStyle name="Normal 2 2 3 2 4 6" xfId="5922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7" xr:uid="{00000000-0005-0000-0000-000020140000}"/>
    <cellStyle name="Normal 2 2 3 2 5 2 2 2" xfId="5564" xr:uid="{00000000-0005-0000-0000-000021140000}"/>
    <cellStyle name="Normal 2 2 3 2 5 2 2 2 2" xfId="6292" xr:uid="{00000000-0005-0000-0000-000022140000}"/>
    <cellStyle name="Normal 2 2 3 2 5 2 2 3" xfId="5810" xr:uid="{00000000-0005-0000-0000-000023140000}"/>
    <cellStyle name="Normal 2 2 3 2 5 2 2 3 2" xfId="6533" xr:uid="{00000000-0005-0000-0000-000024140000}"/>
    <cellStyle name="Normal 2 2 3 2 5 2 2 4" xfId="6051" xr:uid="{00000000-0005-0000-0000-000025140000}"/>
    <cellStyle name="Normal 2 2 3 2 5 2 3" xfId="5278" xr:uid="{00000000-0005-0000-0000-000026140000}"/>
    <cellStyle name="Normal 2 2 3 2 5 2 3 2" xfId="6166" xr:uid="{00000000-0005-0000-0000-000027140000}"/>
    <cellStyle name="Normal 2 2 3 2 5 2 4" xfId="5684" xr:uid="{00000000-0005-0000-0000-000028140000}"/>
    <cellStyle name="Normal 2 2 3 2 5 2 4 2" xfId="6407" xr:uid="{00000000-0005-0000-0000-000029140000}"/>
    <cellStyle name="Normal 2 2 3 2 5 2 5" xfId="5925" xr:uid="{00000000-0005-0000-0000-00002A140000}"/>
    <cellStyle name="Normal 2 2 3 2 5 3" xfId="4746" xr:uid="{00000000-0005-0000-0000-00002B140000}"/>
    <cellStyle name="Normal 2 2 3 2 5 3 2" xfId="5563" xr:uid="{00000000-0005-0000-0000-00002C140000}"/>
    <cellStyle name="Normal 2 2 3 2 5 3 2 2" xfId="6291" xr:uid="{00000000-0005-0000-0000-00002D140000}"/>
    <cellStyle name="Normal 2 2 3 2 5 3 3" xfId="5809" xr:uid="{00000000-0005-0000-0000-00002E140000}"/>
    <cellStyle name="Normal 2 2 3 2 5 3 3 2" xfId="6532" xr:uid="{00000000-0005-0000-0000-00002F140000}"/>
    <cellStyle name="Normal 2 2 3 2 5 3 4" xfId="6050" xr:uid="{00000000-0005-0000-0000-000030140000}"/>
    <cellStyle name="Normal 2 2 3 2 5 4" xfId="5277" xr:uid="{00000000-0005-0000-0000-000031140000}"/>
    <cellStyle name="Normal 2 2 3 2 5 4 2" xfId="6165" xr:uid="{00000000-0005-0000-0000-000032140000}"/>
    <cellStyle name="Normal 2 2 3 2 5 5" xfId="5683" xr:uid="{00000000-0005-0000-0000-000033140000}"/>
    <cellStyle name="Normal 2 2 3 2 5 5 2" xfId="6406" xr:uid="{00000000-0005-0000-0000-000034140000}"/>
    <cellStyle name="Normal 2 2 3 2 5 6" xfId="5924" xr:uid="{00000000-0005-0000-0000-000035140000}"/>
    <cellStyle name="Normal 2 2 3 2 6" xfId="3227" xr:uid="{00000000-0005-0000-0000-000036140000}"/>
    <cellStyle name="Normal 2 2 3 2 6 2" xfId="4748" xr:uid="{00000000-0005-0000-0000-000037140000}"/>
    <cellStyle name="Normal 2 2 3 2 6 2 2" xfId="5565" xr:uid="{00000000-0005-0000-0000-000038140000}"/>
    <cellStyle name="Normal 2 2 3 2 6 2 2 2" xfId="6293" xr:uid="{00000000-0005-0000-0000-000039140000}"/>
    <cellStyle name="Normal 2 2 3 2 6 2 3" xfId="5811" xr:uid="{00000000-0005-0000-0000-00003A140000}"/>
    <cellStyle name="Normal 2 2 3 2 6 2 3 2" xfId="6534" xr:uid="{00000000-0005-0000-0000-00003B140000}"/>
    <cellStyle name="Normal 2 2 3 2 6 2 4" xfId="6052" xr:uid="{00000000-0005-0000-0000-00003C140000}"/>
    <cellStyle name="Normal 2 2 3 2 6 3" xfId="5279" xr:uid="{00000000-0005-0000-0000-00003D140000}"/>
    <cellStyle name="Normal 2 2 3 2 6 3 2" xfId="6167" xr:uid="{00000000-0005-0000-0000-00003E140000}"/>
    <cellStyle name="Normal 2 2 3 2 6 4" xfId="5685" xr:uid="{00000000-0005-0000-0000-00003F140000}"/>
    <cellStyle name="Normal 2 2 3 2 6 4 2" xfId="6408" xr:uid="{00000000-0005-0000-0000-000040140000}"/>
    <cellStyle name="Normal 2 2 3 2 6 5" xfId="5926" xr:uid="{00000000-0005-0000-0000-000041140000}"/>
    <cellStyle name="Normal 2 2 3 2 7" xfId="4737" xr:uid="{00000000-0005-0000-0000-000042140000}"/>
    <cellStyle name="Normal 2 2 3 2 7 2" xfId="5554" xr:uid="{00000000-0005-0000-0000-000043140000}"/>
    <cellStyle name="Normal 2 2 3 2 7 2 2" xfId="6282" xr:uid="{00000000-0005-0000-0000-000044140000}"/>
    <cellStyle name="Normal 2 2 3 2 7 3" xfId="5800" xr:uid="{00000000-0005-0000-0000-000045140000}"/>
    <cellStyle name="Normal 2 2 3 2 7 3 2" xfId="6523" xr:uid="{00000000-0005-0000-0000-000046140000}"/>
    <cellStyle name="Normal 2 2 3 2 7 4" xfId="6041" xr:uid="{00000000-0005-0000-0000-000047140000}"/>
    <cellStyle name="Normal 2 2 3 2 8" xfId="5268" xr:uid="{00000000-0005-0000-0000-000048140000}"/>
    <cellStyle name="Normal 2 2 3 2 8 2" xfId="6156" xr:uid="{00000000-0005-0000-0000-000049140000}"/>
    <cellStyle name="Normal 2 2 3 2 9" xfId="5674" xr:uid="{00000000-0005-0000-0000-00004A140000}"/>
    <cellStyle name="Normal 2 2 3 2 9 2" xfId="6397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1" xr:uid="{00000000-0005-0000-0000-00004F140000}"/>
    <cellStyle name="Normal 2 2 3 3 2 2 2 2" xfId="5568" xr:uid="{00000000-0005-0000-0000-000050140000}"/>
    <cellStyle name="Normal 2 2 3 3 2 2 2 2 2" xfId="6296" xr:uid="{00000000-0005-0000-0000-000051140000}"/>
    <cellStyle name="Normal 2 2 3 3 2 2 2 3" xfId="5814" xr:uid="{00000000-0005-0000-0000-000052140000}"/>
    <cellStyle name="Normal 2 2 3 3 2 2 2 3 2" xfId="6537" xr:uid="{00000000-0005-0000-0000-000053140000}"/>
    <cellStyle name="Normal 2 2 3 3 2 2 2 4" xfId="6055" xr:uid="{00000000-0005-0000-0000-000054140000}"/>
    <cellStyle name="Normal 2 2 3 3 2 2 3" xfId="5282" xr:uid="{00000000-0005-0000-0000-000055140000}"/>
    <cellStyle name="Normal 2 2 3 3 2 2 3 2" xfId="6170" xr:uid="{00000000-0005-0000-0000-000056140000}"/>
    <cellStyle name="Normal 2 2 3 3 2 2 4" xfId="5688" xr:uid="{00000000-0005-0000-0000-000057140000}"/>
    <cellStyle name="Normal 2 2 3 3 2 2 4 2" xfId="6411" xr:uid="{00000000-0005-0000-0000-000058140000}"/>
    <cellStyle name="Normal 2 2 3 3 2 2 5" xfId="5929" xr:uid="{00000000-0005-0000-0000-000059140000}"/>
    <cellStyle name="Normal 2 2 3 3 2 3" xfId="4750" xr:uid="{00000000-0005-0000-0000-00005A140000}"/>
    <cellStyle name="Normal 2 2 3 3 2 3 2" xfId="5567" xr:uid="{00000000-0005-0000-0000-00005B140000}"/>
    <cellStyle name="Normal 2 2 3 3 2 3 2 2" xfId="6295" xr:uid="{00000000-0005-0000-0000-00005C140000}"/>
    <cellStyle name="Normal 2 2 3 3 2 3 3" xfId="5813" xr:uid="{00000000-0005-0000-0000-00005D140000}"/>
    <cellStyle name="Normal 2 2 3 3 2 3 3 2" xfId="6536" xr:uid="{00000000-0005-0000-0000-00005E140000}"/>
    <cellStyle name="Normal 2 2 3 3 2 3 4" xfId="6054" xr:uid="{00000000-0005-0000-0000-00005F140000}"/>
    <cellStyle name="Normal 2 2 3 3 2 4" xfId="5281" xr:uid="{00000000-0005-0000-0000-000060140000}"/>
    <cellStyle name="Normal 2 2 3 3 2 4 2" xfId="6169" xr:uid="{00000000-0005-0000-0000-000061140000}"/>
    <cellStyle name="Normal 2 2 3 3 2 5" xfId="5687" xr:uid="{00000000-0005-0000-0000-000062140000}"/>
    <cellStyle name="Normal 2 2 3 3 2 5 2" xfId="6410" xr:uid="{00000000-0005-0000-0000-000063140000}"/>
    <cellStyle name="Normal 2 2 3 3 2 6" xfId="5928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3" xr:uid="{00000000-0005-0000-0000-000067140000}"/>
    <cellStyle name="Normal 2 2 3 3 3 2 2 2" xfId="5570" xr:uid="{00000000-0005-0000-0000-000068140000}"/>
    <cellStyle name="Normal 2 2 3 3 3 2 2 2 2" xfId="6298" xr:uid="{00000000-0005-0000-0000-000069140000}"/>
    <cellStyle name="Normal 2 2 3 3 3 2 2 3" xfId="5816" xr:uid="{00000000-0005-0000-0000-00006A140000}"/>
    <cellStyle name="Normal 2 2 3 3 3 2 2 3 2" xfId="6539" xr:uid="{00000000-0005-0000-0000-00006B140000}"/>
    <cellStyle name="Normal 2 2 3 3 3 2 2 4" xfId="6057" xr:uid="{00000000-0005-0000-0000-00006C140000}"/>
    <cellStyle name="Normal 2 2 3 3 3 2 3" xfId="5284" xr:uid="{00000000-0005-0000-0000-00006D140000}"/>
    <cellStyle name="Normal 2 2 3 3 3 2 3 2" xfId="6172" xr:uid="{00000000-0005-0000-0000-00006E140000}"/>
    <cellStyle name="Normal 2 2 3 3 3 2 4" xfId="5690" xr:uid="{00000000-0005-0000-0000-00006F140000}"/>
    <cellStyle name="Normal 2 2 3 3 3 2 4 2" xfId="6413" xr:uid="{00000000-0005-0000-0000-000070140000}"/>
    <cellStyle name="Normal 2 2 3 3 3 2 5" xfId="5931" xr:uid="{00000000-0005-0000-0000-000071140000}"/>
    <cellStyle name="Normal 2 2 3 3 3 3" xfId="4752" xr:uid="{00000000-0005-0000-0000-000072140000}"/>
    <cellStyle name="Normal 2 2 3 3 3 3 2" xfId="5569" xr:uid="{00000000-0005-0000-0000-000073140000}"/>
    <cellStyle name="Normal 2 2 3 3 3 3 2 2" xfId="6297" xr:uid="{00000000-0005-0000-0000-000074140000}"/>
    <cellStyle name="Normal 2 2 3 3 3 3 3" xfId="5815" xr:uid="{00000000-0005-0000-0000-000075140000}"/>
    <cellStyle name="Normal 2 2 3 3 3 3 3 2" xfId="6538" xr:uid="{00000000-0005-0000-0000-000076140000}"/>
    <cellStyle name="Normal 2 2 3 3 3 3 4" xfId="6056" xr:uid="{00000000-0005-0000-0000-000077140000}"/>
    <cellStyle name="Normal 2 2 3 3 3 4" xfId="5283" xr:uid="{00000000-0005-0000-0000-000078140000}"/>
    <cellStyle name="Normal 2 2 3 3 3 4 2" xfId="6171" xr:uid="{00000000-0005-0000-0000-000079140000}"/>
    <cellStyle name="Normal 2 2 3 3 3 5" xfId="5689" xr:uid="{00000000-0005-0000-0000-00007A140000}"/>
    <cellStyle name="Normal 2 2 3 3 3 5 2" xfId="6412" xr:uid="{00000000-0005-0000-0000-00007B140000}"/>
    <cellStyle name="Normal 2 2 3 3 3 6" xfId="5930" xr:uid="{00000000-0005-0000-0000-00007C140000}"/>
    <cellStyle name="Normal 2 2 3 3 4" xfId="3233" xr:uid="{00000000-0005-0000-0000-00007D140000}"/>
    <cellStyle name="Normal 2 2 3 3 4 2" xfId="4754" xr:uid="{00000000-0005-0000-0000-00007E140000}"/>
    <cellStyle name="Normal 2 2 3 3 4 2 2" xfId="5571" xr:uid="{00000000-0005-0000-0000-00007F140000}"/>
    <cellStyle name="Normal 2 2 3 3 4 2 2 2" xfId="6299" xr:uid="{00000000-0005-0000-0000-000080140000}"/>
    <cellStyle name="Normal 2 2 3 3 4 2 3" xfId="5817" xr:uid="{00000000-0005-0000-0000-000081140000}"/>
    <cellStyle name="Normal 2 2 3 3 4 2 3 2" xfId="6540" xr:uid="{00000000-0005-0000-0000-000082140000}"/>
    <cellStyle name="Normal 2 2 3 3 4 2 4" xfId="6058" xr:uid="{00000000-0005-0000-0000-000083140000}"/>
    <cellStyle name="Normal 2 2 3 3 4 3" xfId="5285" xr:uid="{00000000-0005-0000-0000-000084140000}"/>
    <cellStyle name="Normal 2 2 3 3 4 3 2" xfId="6173" xr:uid="{00000000-0005-0000-0000-000085140000}"/>
    <cellStyle name="Normal 2 2 3 3 4 4" xfId="5691" xr:uid="{00000000-0005-0000-0000-000086140000}"/>
    <cellStyle name="Normal 2 2 3 3 4 4 2" xfId="6414" xr:uid="{00000000-0005-0000-0000-000087140000}"/>
    <cellStyle name="Normal 2 2 3 3 4 5" xfId="5932" xr:uid="{00000000-0005-0000-0000-000088140000}"/>
    <cellStyle name="Normal 2 2 3 3 5" xfId="4749" xr:uid="{00000000-0005-0000-0000-000089140000}"/>
    <cellStyle name="Normal 2 2 3 3 5 2" xfId="5566" xr:uid="{00000000-0005-0000-0000-00008A140000}"/>
    <cellStyle name="Normal 2 2 3 3 5 2 2" xfId="6294" xr:uid="{00000000-0005-0000-0000-00008B140000}"/>
    <cellStyle name="Normal 2 2 3 3 5 3" xfId="5812" xr:uid="{00000000-0005-0000-0000-00008C140000}"/>
    <cellStyle name="Normal 2 2 3 3 5 3 2" xfId="6535" xr:uid="{00000000-0005-0000-0000-00008D140000}"/>
    <cellStyle name="Normal 2 2 3 3 5 4" xfId="6053" xr:uid="{00000000-0005-0000-0000-00008E140000}"/>
    <cellStyle name="Normal 2 2 3 3 6" xfId="5280" xr:uid="{00000000-0005-0000-0000-00008F140000}"/>
    <cellStyle name="Normal 2 2 3 3 6 2" xfId="6168" xr:uid="{00000000-0005-0000-0000-000090140000}"/>
    <cellStyle name="Normal 2 2 3 3 7" xfId="5686" xr:uid="{00000000-0005-0000-0000-000091140000}"/>
    <cellStyle name="Normal 2 2 3 3 7 2" xfId="6409" xr:uid="{00000000-0005-0000-0000-000092140000}"/>
    <cellStyle name="Normal 2 2 3 3 8" xfId="5927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7" xr:uid="{00000000-0005-0000-0000-000097140000}"/>
    <cellStyle name="Normal 2 2 3 4 2 2 2 2" xfId="5574" xr:uid="{00000000-0005-0000-0000-000098140000}"/>
    <cellStyle name="Normal 2 2 3 4 2 2 2 2 2" xfId="6302" xr:uid="{00000000-0005-0000-0000-000099140000}"/>
    <cellStyle name="Normal 2 2 3 4 2 2 2 3" xfId="5820" xr:uid="{00000000-0005-0000-0000-00009A140000}"/>
    <cellStyle name="Normal 2 2 3 4 2 2 2 3 2" xfId="6543" xr:uid="{00000000-0005-0000-0000-00009B140000}"/>
    <cellStyle name="Normal 2 2 3 4 2 2 2 4" xfId="6061" xr:uid="{00000000-0005-0000-0000-00009C140000}"/>
    <cellStyle name="Normal 2 2 3 4 2 2 3" xfId="5288" xr:uid="{00000000-0005-0000-0000-00009D140000}"/>
    <cellStyle name="Normal 2 2 3 4 2 2 3 2" xfId="6176" xr:uid="{00000000-0005-0000-0000-00009E140000}"/>
    <cellStyle name="Normal 2 2 3 4 2 2 4" xfId="5694" xr:uid="{00000000-0005-0000-0000-00009F140000}"/>
    <cellStyle name="Normal 2 2 3 4 2 2 4 2" xfId="6417" xr:uid="{00000000-0005-0000-0000-0000A0140000}"/>
    <cellStyle name="Normal 2 2 3 4 2 2 5" xfId="5935" xr:uid="{00000000-0005-0000-0000-0000A1140000}"/>
    <cellStyle name="Normal 2 2 3 4 2 3" xfId="4756" xr:uid="{00000000-0005-0000-0000-0000A2140000}"/>
    <cellStyle name="Normal 2 2 3 4 2 3 2" xfId="5573" xr:uid="{00000000-0005-0000-0000-0000A3140000}"/>
    <cellStyle name="Normal 2 2 3 4 2 3 2 2" xfId="6301" xr:uid="{00000000-0005-0000-0000-0000A4140000}"/>
    <cellStyle name="Normal 2 2 3 4 2 3 3" xfId="5819" xr:uid="{00000000-0005-0000-0000-0000A5140000}"/>
    <cellStyle name="Normal 2 2 3 4 2 3 3 2" xfId="6542" xr:uid="{00000000-0005-0000-0000-0000A6140000}"/>
    <cellStyle name="Normal 2 2 3 4 2 3 4" xfId="6060" xr:uid="{00000000-0005-0000-0000-0000A7140000}"/>
    <cellStyle name="Normal 2 2 3 4 2 4" xfId="5287" xr:uid="{00000000-0005-0000-0000-0000A8140000}"/>
    <cellStyle name="Normal 2 2 3 4 2 4 2" xfId="6175" xr:uid="{00000000-0005-0000-0000-0000A9140000}"/>
    <cellStyle name="Normal 2 2 3 4 2 5" xfId="5693" xr:uid="{00000000-0005-0000-0000-0000AA140000}"/>
    <cellStyle name="Normal 2 2 3 4 2 5 2" xfId="6416" xr:uid="{00000000-0005-0000-0000-0000AB140000}"/>
    <cellStyle name="Normal 2 2 3 4 2 6" xfId="5934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59" xr:uid="{00000000-0005-0000-0000-0000AF140000}"/>
    <cellStyle name="Normal 2 2 3 4 3 2 2 2" xfId="5576" xr:uid="{00000000-0005-0000-0000-0000B0140000}"/>
    <cellStyle name="Normal 2 2 3 4 3 2 2 2 2" xfId="6304" xr:uid="{00000000-0005-0000-0000-0000B1140000}"/>
    <cellStyle name="Normal 2 2 3 4 3 2 2 3" xfId="5822" xr:uid="{00000000-0005-0000-0000-0000B2140000}"/>
    <cellStyle name="Normal 2 2 3 4 3 2 2 3 2" xfId="6545" xr:uid="{00000000-0005-0000-0000-0000B3140000}"/>
    <cellStyle name="Normal 2 2 3 4 3 2 2 4" xfId="6063" xr:uid="{00000000-0005-0000-0000-0000B4140000}"/>
    <cellStyle name="Normal 2 2 3 4 3 2 3" xfId="5290" xr:uid="{00000000-0005-0000-0000-0000B5140000}"/>
    <cellStyle name="Normal 2 2 3 4 3 2 3 2" xfId="6178" xr:uid="{00000000-0005-0000-0000-0000B6140000}"/>
    <cellStyle name="Normal 2 2 3 4 3 2 4" xfId="5696" xr:uid="{00000000-0005-0000-0000-0000B7140000}"/>
    <cellStyle name="Normal 2 2 3 4 3 2 4 2" xfId="6419" xr:uid="{00000000-0005-0000-0000-0000B8140000}"/>
    <cellStyle name="Normal 2 2 3 4 3 2 5" xfId="5937" xr:uid="{00000000-0005-0000-0000-0000B9140000}"/>
    <cellStyle name="Normal 2 2 3 4 3 3" xfId="4758" xr:uid="{00000000-0005-0000-0000-0000BA140000}"/>
    <cellStyle name="Normal 2 2 3 4 3 3 2" xfId="5575" xr:uid="{00000000-0005-0000-0000-0000BB140000}"/>
    <cellStyle name="Normal 2 2 3 4 3 3 2 2" xfId="6303" xr:uid="{00000000-0005-0000-0000-0000BC140000}"/>
    <cellStyle name="Normal 2 2 3 4 3 3 3" xfId="5821" xr:uid="{00000000-0005-0000-0000-0000BD140000}"/>
    <cellStyle name="Normal 2 2 3 4 3 3 3 2" xfId="6544" xr:uid="{00000000-0005-0000-0000-0000BE140000}"/>
    <cellStyle name="Normal 2 2 3 4 3 3 4" xfId="6062" xr:uid="{00000000-0005-0000-0000-0000BF140000}"/>
    <cellStyle name="Normal 2 2 3 4 3 4" xfId="5289" xr:uid="{00000000-0005-0000-0000-0000C0140000}"/>
    <cellStyle name="Normal 2 2 3 4 3 4 2" xfId="6177" xr:uid="{00000000-0005-0000-0000-0000C1140000}"/>
    <cellStyle name="Normal 2 2 3 4 3 5" xfId="5695" xr:uid="{00000000-0005-0000-0000-0000C2140000}"/>
    <cellStyle name="Normal 2 2 3 4 3 5 2" xfId="6418" xr:uid="{00000000-0005-0000-0000-0000C3140000}"/>
    <cellStyle name="Normal 2 2 3 4 3 6" xfId="5936" xr:uid="{00000000-0005-0000-0000-0000C4140000}"/>
    <cellStyle name="Normal 2 2 3 4 4" xfId="3239" xr:uid="{00000000-0005-0000-0000-0000C5140000}"/>
    <cellStyle name="Normal 2 2 3 4 4 2" xfId="4760" xr:uid="{00000000-0005-0000-0000-0000C6140000}"/>
    <cellStyle name="Normal 2 2 3 4 4 2 2" xfId="5577" xr:uid="{00000000-0005-0000-0000-0000C7140000}"/>
    <cellStyle name="Normal 2 2 3 4 4 2 2 2" xfId="6305" xr:uid="{00000000-0005-0000-0000-0000C8140000}"/>
    <cellStyle name="Normal 2 2 3 4 4 2 3" xfId="5823" xr:uid="{00000000-0005-0000-0000-0000C9140000}"/>
    <cellStyle name="Normal 2 2 3 4 4 2 3 2" xfId="6546" xr:uid="{00000000-0005-0000-0000-0000CA140000}"/>
    <cellStyle name="Normal 2 2 3 4 4 2 4" xfId="6064" xr:uid="{00000000-0005-0000-0000-0000CB140000}"/>
    <cellStyle name="Normal 2 2 3 4 4 3" xfId="5291" xr:uid="{00000000-0005-0000-0000-0000CC140000}"/>
    <cellStyle name="Normal 2 2 3 4 4 3 2" xfId="6179" xr:uid="{00000000-0005-0000-0000-0000CD140000}"/>
    <cellStyle name="Normal 2 2 3 4 4 4" xfId="5697" xr:uid="{00000000-0005-0000-0000-0000CE140000}"/>
    <cellStyle name="Normal 2 2 3 4 4 4 2" xfId="6420" xr:uid="{00000000-0005-0000-0000-0000CF140000}"/>
    <cellStyle name="Normal 2 2 3 4 4 5" xfId="5938" xr:uid="{00000000-0005-0000-0000-0000D0140000}"/>
    <cellStyle name="Normal 2 2 3 4 5" xfId="4755" xr:uid="{00000000-0005-0000-0000-0000D1140000}"/>
    <cellStyle name="Normal 2 2 3 4 5 2" xfId="5572" xr:uid="{00000000-0005-0000-0000-0000D2140000}"/>
    <cellStyle name="Normal 2 2 3 4 5 2 2" xfId="6300" xr:uid="{00000000-0005-0000-0000-0000D3140000}"/>
    <cellStyle name="Normal 2 2 3 4 5 3" xfId="5818" xr:uid="{00000000-0005-0000-0000-0000D4140000}"/>
    <cellStyle name="Normal 2 2 3 4 5 3 2" xfId="6541" xr:uid="{00000000-0005-0000-0000-0000D5140000}"/>
    <cellStyle name="Normal 2 2 3 4 5 4" xfId="6059" xr:uid="{00000000-0005-0000-0000-0000D6140000}"/>
    <cellStyle name="Normal 2 2 3 4 6" xfId="5286" xr:uid="{00000000-0005-0000-0000-0000D7140000}"/>
    <cellStyle name="Normal 2 2 3 4 6 2" xfId="6174" xr:uid="{00000000-0005-0000-0000-0000D8140000}"/>
    <cellStyle name="Normal 2 2 3 4 7" xfId="5692" xr:uid="{00000000-0005-0000-0000-0000D9140000}"/>
    <cellStyle name="Normal 2 2 3 4 7 2" xfId="6415" xr:uid="{00000000-0005-0000-0000-0000DA140000}"/>
    <cellStyle name="Normal 2 2 3 4 8" xfId="5933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1" xr:uid="{00000000-0005-0000-0000-0000DE140000}"/>
    <cellStyle name="Normal 2 2 3 5 2 2 2" xfId="5578" xr:uid="{00000000-0005-0000-0000-0000DF140000}"/>
    <cellStyle name="Normal 2 2 3 5 2 2 2 2" xfId="6306" xr:uid="{00000000-0005-0000-0000-0000E0140000}"/>
    <cellStyle name="Normal 2 2 3 5 2 2 3" xfId="5824" xr:uid="{00000000-0005-0000-0000-0000E1140000}"/>
    <cellStyle name="Normal 2 2 3 5 2 2 3 2" xfId="6547" xr:uid="{00000000-0005-0000-0000-0000E2140000}"/>
    <cellStyle name="Normal 2 2 3 5 2 2 4" xfId="6065" xr:uid="{00000000-0005-0000-0000-0000E3140000}"/>
    <cellStyle name="Normal 2 2 3 5 2 3" xfId="5292" xr:uid="{00000000-0005-0000-0000-0000E4140000}"/>
    <cellStyle name="Normal 2 2 3 5 2 3 2" xfId="6180" xr:uid="{00000000-0005-0000-0000-0000E5140000}"/>
    <cellStyle name="Normal 2 2 3 5 2 4" xfId="5698" xr:uid="{00000000-0005-0000-0000-0000E6140000}"/>
    <cellStyle name="Normal 2 2 3 5 2 4 2" xfId="6421" xr:uid="{00000000-0005-0000-0000-0000E7140000}"/>
    <cellStyle name="Normal 2 2 3 5 2 5" xfId="5939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3" xr:uid="{00000000-0005-0000-0000-0000EB140000}"/>
    <cellStyle name="Normal 2 2 3 6 2 2 2" xfId="5580" xr:uid="{00000000-0005-0000-0000-0000EC140000}"/>
    <cellStyle name="Normal 2 2 3 6 2 2 2 2" xfId="6308" xr:uid="{00000000-0005-0000-0000-0000ED140000}"/>
    <cellStyle name="Normal 2 2 3 6 2 2 3" xfId="5826" xr:uid="{00000000-0005-0000-0000-0000EE140000}"/>
    <cellStyle name="Normal 2 2 3 6 2 2 3 2" xfId="6549" xr:uid="{00000000-0005-0000-0000-0000EF140000}"/>
    <cellStyle name="Normal 2 2 3 6 2 2 4" xfId="6067" xr:uid="{00000000-0005-0000-0000-0000F0140000}"/>
    <cellStyle name="Normal 2 2 3 6 2 3" xfId="5294" xr:uid="{00000000-0005-0000-0000-0000F1140000}"/>
    <cellStyle name="Normal 2 2 3 6 2 3 2" xfId="6182" xr:uid="{00000000-0005-0000-0000-0000F2140000}"/>
    <cellStyle name="Normal 2 2 3 6 2 4" xfId="5700" xr:uid="{00000000-0005-0000-0000-0000F3140000}"/>
    <cellStyle name="Normal 2 2 3 6 2 4 2" xfId="6423" xr:uid="{00000000-0005-0000-0000-0000F4140000}"/>
    <cellStyle name="Normal 2 2 3 6 2 5" xfId="5941" xr:uid="{00000000-0005-0000-0000-0000F5140000}"/>
    <cellStyle name="Normal 2 2 3 6 3" xfId="4762" xr:uid="{00000000-0005-0000-0000-0000F6140000}"/>
    <cellStyle name="Normal 2 2 3 6 3 2" xfId="5579" xr:uid="{00000000-0005-0000-0000-0000F7140000}"/>
    <cellStyle name="Normal 2 2 3 6 3 2 2" xfId="6307" xr:uid="{00000000-0005-0000-0000-0000F8140000}"/>
    <cellStyle name="Normal 2 2 3 6 3 3" xfId="5825" xr:uid="{00000000-0005-0000-0000-0000F9140000}"/>
    <cellStyle name="Normal 2 2 3 6 3 3 2" xfId="6548" xr:uid="{00000000-0005-0000-0000-0000FA140000}"/>
    <cellStyle name="Normal 2 2 3 6 3 4" xfId="6066" xr:uid="{00000000-0005-0000-0000-0000FB140000}"/>
    <cellStyle name="Normal 2 2 3 6 4" xfId="5293" xr:uid="{00000000-0005-0000-0000-0000FC140000}"/>
    <cellStyle name="Normal 2 2 3 6 4 2" xfId="6181" xr:uid="{00000000-0005-0000-0000-0000FD140000}"/>
    <cellStyle name="Normal 2 2 3 6 5" xfId="5699" xr:uid="{00000000-0005-0000-0000-0000FE140000}"/>
    <cellStyle name="Normal 2 2 3 6 5 2" xfId="6422" xr:uid="{00000000-0005-0000-0000-0000FF140000}"/>
    <cellStyle name="Normal 2 2 3 6 6" xfId="5940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5" xr:uid="{00000000-0005-0000-0000-000003150000}"/>
    <cellStyle name="Normal 2 2 3 7 2 2 2" xfId="5582" xr:uid="{00000000-0005-0000-0000-000004150000}"/>
    <cellStyle name="Normal 2 2 3 7 2 2 2 2" xfId="6310" xr:uid="{00000000-0005-0000-0000-000005150000}"/>
    <cellStyle name="Normal 2 2 3 7 2 2 3" xfId="5828" xr:uid="{00000000-0005-0000-0000-000006150000}"/>
    <cellStyle name="Normal 2 2 3 7 2 2 3 2" xfId="6551" xr:uid="{00000000-0005-0000-0000-000007150000}"/>
    <cellStyle name="Normal 2 2 3 7 2 2 4" xfId="6069" xr:uid="{00000000-0005-0000-0000-000008150000}"/>
    <cellStyle name="Normal 2 2 3 7 2 3" xfId="5296" xr:uid="{00000000-0005-0000-0000-000009150000}"/>
    <cellStyle name="Normal 2 2 3 7 2 3 2" xfId="6184" xr:uid="{00000000-0005-0000-0000-00000A150000}"/>
    <cellStyle name="Normal 2 2 3 7 2 4" xfId="5702" xr:uid="{00000000-0005-0000-0000-00000B150000}"/>
    <cellStyle name="Normal 2 2 3 7 2 4 2" xfId="6425" xr:uid="{00000000-0005-0000-0000-00000C150000}"/>
    <cellStyle name="Normal 2 2 3 7 2 5" xfId="5943" xr:uid="{00000000-0005-0000-0000-00000D150000}"/>
    <cellStyle name="Normal 2 2 3 7 3" xfId="4764" xr:uid="{00000000-0005-0000-0000-00000E150000}"/>
    <cellStyle name="Normal 2 2 3 7 3 2" xfId="5581" xr:uid="{00000000-0005-0000-0000-00000F150000}"/>
    <cellStyle name="Normal 2 2 3 7 3 2 2" xfId="6309" xr:uid="{00000000-0005-0000-0000-000010150000}"/>
    <cellStyle name="Normal 2 2 3 7 3 3" xfId="5827" xr:uid="{00000000-0005-0000-0000-000011150000}"/>
    <cellStyle name="Normal 2 2 3 7 3 3 2" xfId="6550" xr:uid="{00000000-0005-0000-0000-000012150000}"/>
    <cellStyle name="Normal 2 2 3 7 3 4" xfId="6068" xr:uid="{00000000-0005-0000-0000-000013150000}"/>
    <cellStyle name="Normal 2 2 3 7 4" xfId="5295" xr:uid="{00000000-0005-0000-0000-000014150000}"/>
    <cellStyle name="Normal 2 2 3 7 4 2" xfId="6183" xr:uid="{00000000-0005-0000-0000-000015150000}"/>
    <cellStyle name="Normal 2 2 3 7 5" xfId="5701" xr:uid="{00000000-0005-0000-0000-000016150000}"/>
    <cellStyle name="Normal 2 2 3 7 5 2" xfId="6424" xr:uid="{00000000-0005-0000-0000-000017150000}"/>
    <cellStyle name="Normal 2 2 3 7 6" xfId="5942" xr:uid="{00000000-0005-0000-0000-000018150000}"/>
    <cellStyle name="Normal 2 2 3 8" xfId="3246" xr:uid="{00000000-0005-0000-0000-000019150000}"/>
    <cellStyle name="Normal 2 2 3 8 2" xfId="4766" xr:uid="{00000000-0005-0000-0000-00001A150000}"/>
    <cellStyle name="Normal 2 2 3 8 2 2" xfId="5583" xr:uid="{00000000-0005-0000-0000-00001B150000}"/>
    <cellStyle name="Normal 2 2 3 8 2 2 2" xfId="6311" xr:uid="{00000000-0005-0000-0000-00001C150000}"/>
    <cellStyle name="Normal 2 2 3 8 2 3" xfId="5829" xr:uid="{00000000-0005-0000-0000-00001D150000}"/>
    <cellStyle name="Normal 2 2 3 8 2 3 2" xfId="6552" xr:uid="{00000000-0005-0000-0000-00001E150000}"/>
    <cellStyle name="Normal 2 2 3 8 2 4" xfId="6070" xr:uid="{00000000-0005-0000-0000-00001F150000}"/>
    <cellStyle name="Normal 2 2 3 8 3" xfId="5297" xr:uid="{00000000-0005-0000-0000-000020150000}"/>
    <cellStyle name="Normal 2 2 3 8 3 2" xfId="6185" xr:uid="{00000000-0005-0000-0000-000021150000}"/>
    <cellStyle name="Normal 2 2 3 8 4" xfId="5703" xr:uid="{00000000-0005-0000-0000-000022150000}"/>
    <cellStyle name="Normal 2 2 3 8 4 2" xfId="6426" xr:uid="{00000000-0005-0000-0000-000023150000}"/>
    <cellStyle name="Normal 2 2 3 8 5" xfId="5944" xr:uid="{00000000-0005-0000-0000-000024150000}"/>
    <cellStyle name="Normal 2 2 3 9" xfId="4736" xr:uid="{00000000-0005-0000-0000-000025150000}"/>
    <cellStyle name="Normal 2 2 3 9 2" xfId="5553" xr:uid="{00000000-0005-0000-0000-000026150000}"/>
    <cellStyle name="Normal 2 2 3 9 2 2" xfId="6281" xr:uid="{00000000-0005-0000-0000-000027150000}"/>
    <cellStyle name="Normal 2 2 3 9 3" xfId="5799" xr:uid="{00000000-0005-0000-0000-000028150000}"/>
    <cellStyle name="Normal 2 2 3 9 3 2" xfId="6522" xr:uid="{00000000-0005-0000-0000-000029150000}"/>
    <cellStyle name="Normal 2 2 3 9 4" xfId="6040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7" xr:uid="{00000000-0005-0000-0000-00003B150000}"/>
    <cellStyle name="Normal 2 5 4 3" xfId="4968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8" xr:uid="{00000000-0005-0000-0000-000041150000}"/>
    <cellStyle name="Normal 2 6 4 3" xfId="4967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9" xr:uid="{00000000-0005-0000-0000-000047150000}"/>
    <cellStyle name="Normal 2 8 3 2 2" xfId="5584" xr:uid="{00000000-0005-0000-0000-000048150000}"/>
    <cellStyle name="Normal 2 8 3 2 2 2" xfId="6312" xr:uid="{00000000-0005-0000-0000-000049150000}"/>
    <cellStyle name="Normal 2 8 3 2 3" xfId="5830" xr:uid="{00000000-0005-0000-0000-00004A150000}"/>
    <cellStyle name="Normal 2 8 3 2 3 2" xfId="6553" xr:uid="{00000000-0005-0000-0000-00004B150000}"/>
    <cellStyle name="Normal 2 8 3 2 4" xfId="6071" xr:uid="{00000000-0005-0000-0000-00004C150000}"/>
    <cellStyle name="Normal 2 8 3 3" xfId="5300" xr:uid="{00000000-0005-0000-0000-00004D150000}"/>
    <cellStyle name="Normal 2 8 3 3 2" xfId="6186" xr:uid="{00000000-0005-0000-0000-00004E150000}"/>
    <cellStyle name="Normal 2 8 3 4" xfId="5704" xr:uid="{00000000-0005-0000-0000-00004F150000}"/>
    <cellStyle name="Normal 2 8 3 4 2" xfId="6427" xr:uid="{00000000-0005-0000-0000-000050150000}"/>
    <cellStyle name="Normal 2 8 3 5" xfId="5945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0" xr:uid="{00000000-0005-0000-0000-000055150000}"/>
    <cellStyle name="Normal 2 9 3 3" xfId="5412" xr:uid="{00000000-0005-0000-0000-000056150000}"/>
    <cellStyle name="Normal 2_Pasqyrat financiare DIXHI PRINT -AL shpk" xfId="3274" xr:uid="{00000000-0005-0000-0000-000057150000}"/>
    <cellStyle name="Normal 20" xfId="4034" xr:uid="{00000000-0005-0000-0000-000058150000}"/>
    <cellStyle name="Normal 21" xfId="6587" xr:uid="{00000000-0005-0000-0000-000059150000}"/>
    <cellStyle name="Normal 21 2" xfId="6591" xr:uid="{00000000-0005-0000-0000-00005A150000}"/>
    <cellStyle name="Normal 21 2 2" xfId="6595" xr:uid="{BB190431-9938-458D-A5C4-F1E2F8A27C48}"/>
    <cellStyle name="Normal 21 3" xfId="6594" xr:uid="{00000000-0005-0000-0000-00005B150000}"/>
    <cellStyle name="Normal 22" xfId="6589" xr:uid="{00000000-0005-0000-0000-00005C150000}"/>
    <cellStyle name="Normal 22 2" xfId="6593" xr:uid="{00000000-0005-0000-0000-00005D150000}"/>
    <cellStyle name="Normal 23" xfId="6597" xr:uid="{7CAA9C5E-D7E4-406A-9B45-8C548D498CF2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1" xr:uid="{00000000-0005-0000-0000-00006D150000}"/>
    <cellStyle name="Normal 3 3 2 6 3" xfId="4966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5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2" xr:uid="{00000000-0005-0000-0000-000087150000}"/>
    <cellStyle name="Normal 3 5 7 3" xfId="4964" xr:uid="{00000000-0005-0000-0000-000088150000}"/>
    <cellStyle name="Normal 3 5 8" xfId="3313" xr:uid="{00000000-0005-0000-0000-000089150000}"/>
    <cellStyle name="Normal 3 5 8 2" xfId="4773" xr:uid="{00000000-0005-0000-0000-00008A150000}"/>
    <cellStyle name="Normal 3 5 8 3" xfId="4963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2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4" xr:uid="{00000000-0005-0000-0000-000095150000}"/>
    <cellStyle name="Normal 3 8 3 3" xfId="4961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6" xr:uid="{00000000-0005-0000-0000-000099150000}"/>
    <cellStyle name="Normal 3 9 2 3" xfId="4959" xr:uid="{00000000-0005-0000-0000-00009A150000}"/>
    <cellStyle name="Normal 3 9 3" xfId="3324" xr:uid="{00000000-0005-0000-0000-00009B150000}"/>
    <cellStyle name="Normal 3 9 4" xfId="4775" xr:uid="{00000000-0005-0000-0000-00009C150000}"/>
    <cellStyle name="Normal 3 9 5" xfId="4960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6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0" xr:uid="{00000000-0005-0000-0000-0000A8150000}"/>
    <cellStyle name="Normal 4 3 2 2 2 2 2 2" xfId="5589" xr:uid="{00000000-0005-0000-0000-0000A9150000}"/>
    <cellStyle name="Normal 4 3 2 2 2 2 2 2 2" xfId="6316" xr:uid="{00000000-0005-0000-0000-0000AA150000}"/>
    <cellStyle name="Normal 4 3 2 2 2 2 2 3" xfId="5834" xr:uid="{00000000-0005-0000-0000-0000AB150000}"/>
    <cellStyle name="Normal 4 3 2 2 2 2 2 3 2" xfId="6557" xr:uid="{00000000-0005-0000-0000-0000AC150000}"/>
    <cellStyle name="Normal 4 3 2 2 2 2 2 4" xfId="6075" xr:uid="{00000000-0005-0000-0000-0000AD150000}"/>
    <cellStyle name="Normal 4 3 2 2 2 2 3" xfId="5314" xr:uid="{00000000-0005-0000-0000-0000AE150000}"/>
    <cellStyle name="Normal 4 3 2 2 2 2 3 2" xfId="6190" xr:uid="{00000000-0005-0000-0000-0000AF150000}"/>
    <cellStyle name="Normal 4 3 2 2 2 2 4" xfId="5708" xr:uid="{00000000-0005-0000-0000-0000B0150000}"/>
    <cellStyle name="Normal 4 3 2 2 2 2 4 2" xfId="6431" xr:uid="{00000000-0005-0000-0000-0000B1150000}"/>
    <cellStyle name="Normal 4 3 2 2 2 2 5" xfId="5949" xr:uid="{00000000-0005-0000-0000-0000B2150000}"/>
    <cellStyle name="Normal 4 3 2 2 2 3" xfId="4779" xr:uid="{00000000-0005-0000-0000-0000B3150000}"/>
    <cellStyle name="Normal 4 3 2 2 2 3 2" xfId="5588" xr:uid="{00000000-0005-0000-0000-0000B4150000}"/>
    <cellStyle name="Normal 4 3 2 2 2 3 2 2" xfId="6315" xr:uid="{00000000-0005-0000-0000-0000B5150000}"/>
    <cellStyle name="Normal 4 3 2 2 2 3 3" xfId="5833" xr:uid="{00000000-0005-0000-0000-0000B6150000}"/>
    <cellStyle name="Normal 4 3 2 2 2 3 3 2" xfId="6556" xr:uid="{00000000-0005-0000-0000-0000B7150000}"/>
    <cellStyle name="Normal 4 3 2 2 2 3 4" xfId="6074" xr:uid="{00000000-0005-0000-0000-0000B8150000}"/>
    <cellStyle name="Normal 4 3 2 2 2 4" xfId="5313" xr:uid="{00000000-0005-0000-0000-0000B9150000}"/>
    <cellStyle name="Normal 4 3 2 2 2 4 2" xfId="6189" xr:uid="{00000000-0005-0000-0000-0000BA150000}"/>
    <cellStyle name="Normal 4 3 2 2 2 5" xfId="5707" xr:uid="{00000000-0005-0000-0000-0000BB150000}"/>
    <cellStyle name="Normal 4 3 2 2 2 5 2" xfId="6430" xr:uid="{00000000-0005-0000-0000-0000BC150000}"/>
    <cellStyle name="Normal 4 3 2 2 2 6" xfId="5948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2" xr:uid="{00000000-0005-0000-0000-0000C0150000}"/>
    <cellStyle name="Normal 4 3 2 2 3 2 2 2" xfId="5591" xr:uid="{00000000-0005-0000-0000-0000C1150000}"/>
    <cellStyle name="Normal 4 3 2 2 3 2 2 2 2" xfId="6318" xr:uid="{00000000-0005-0000-0000-0000C2150000}"/>
    <cellStyle name="Normal 4 3 2 2 3 2 2 3" xfId="5836" xr:uid="{00000000-0005-0000-0000-0000C3150000}"/>
    <cellStyle name="Normal 4 3 2 2 3 2 2 3 2" xfId="6559" xr:uid="{00000000-0005-0000-0000-0000C4150000}"/>
    <cellStyle name="Normal 4 3 2 2 3 2 2 4" xfId="6077" xr:uid="{00000000-0005-0000-0000-0000C5150000}"/>
    <cellStyle name="Normal 4 3 2 2 3 2 3" xfId="5316" xr:uid="{00000000-0005-0000-0000-0000C6150000}"/>
    <cellStyle name="Normal 4 3 2 2 3 2 3 2" xfId="6192" xr:uid="{00000000-0005-0000-0000-0000C7150000}"/>
    <cellStyle name="Normal 4 3 2 2 3 2 4" xfId="5710" xr:uid="{00000000-0005-0000-0000-0000C8150000}"/>
    <cellStyle name="Normal 4 3 2 2 3 2 4 2" xfId="6433" xr:uid="{00000000-0005-0000-0000-0000C9150000}"/>
    <cellStyle name="Normal 4 3 2 2 3 2 5" xfId="5951" xr:uid="{00000000-0005-0000-0000-0000CA150000}"/>
    <cellStyle name="Normal 4 3 2 2 3 3" xfId="4781" xr:uid="{00000000-0005-0000-0000-0000CB150000}"/>
    <cellStyle name="Normal 4 3 2 2 3 3 2" xfId="5590" xr:uid="{00000000-0005-0000-0000-0000CC150000}"/>
    <cellStyle name="Normal 4 3 2 2 3 3 2 2" xfId="6317" xr:uid="{00000000-0005-0000-0000-0000CD150000}"/>
    <cellStyle name="Normal 4 3 2 2 3 3 3" xfId="5835" xr:uid="{00000000-0005-0000-0000-0000CE150000}"/>
    <cellStyle name="Normal 4 3 2 2 3 3 3 2" xfId="6558" xr:uid="{00000000-0005-0000-0000-0000CF150000}"/>
    <cellStyle name="Normal 4 3 2 2 3 3 4" xfId="6076" xr:uid="{00000000-0005-0000-0000-0000D0150000}"/>
    <cellStyle name="Normal 4 3 2 2 3 4" xfId="5315" xr:uid="{00000000-0005-0000-0000-0000D1150000}"/>
    <cellStyle name="Normal 4 3 2 2 3 4 2" xfId="6191" xr:uid="{00000000-0005-0000-0000-0000D2150000}"/>
    <cellStyle name="Normal 4 3 2 2 3 5" xfId="5709" xr:uid="{00000000-0005-0000-0000-0000D3150000}"/>
    <cellStyle name="Normal 4 3 2 2 3 5 2" xfId="6432" xr:uid="{00000000-0005-0000-0000-0000D4150000}"/>
    <cellStyle name="Normal 4 3 2 2 3 6" xfId="5950" xr:uid="{00000000-0005-0000-0000-0000D5150000}"/>
    <cellStyle name="Normal 4 3 2 2 4" xfId="3336" xr:uid="{00000000-0005-0000-0000-0000D6150000}"/>
    <cellStyle name="Normal 4 3 2 2 4 2" xfId="4783" xr:uid="{00000000-0005-0000-0000-0000D7150000}"/>
    <cellStyle name="Normal 4 3 2 2 4 2 2" xfId="5592" xr:uid="{00000000-0005-0000-0000-0000D8150000}"/>
    <cellStyle name="Normal 4 3 2 2 4 2 2 2" xfId="6319" xr:uid="{00000000-0005-0000-0000-0000D9150000}"/>
    <cellStyle name="Normal 4 3 2 2 4 2 3" xfId="5837" xr:uid="{00000000-0005-0000-0000-0000DA150000}"/>
    <cellStyle name="Normal 4 3 2 2 4 2 3 2" xfId="6560" xr:uid="{00000000-0005-0000-0000-0000DB150000}"/>
    <cellStyle name="Normal 4 3 2 2 4 2 4" xfId="6078" xr:uid="{00000000-0005-0000-0000-0000DC150000}"/>
    <cellStyle name="Normal 4 3 2 2 4 3" xfId="5317" xr:uid="{00000000-0005-0000-0000-0000DD150000}"/>
    <cellStyle name="Normal 4 3 2 2 4 3 2" xfId="6193" xr:uid="{00000000-0005-0000-0000-0000DE150000}"/>
    <cellStyle name="Normal 4 3 2 2 4 4" xfId="5711" xr:uid="{00000000-0005-0000-0000-0000DF150000}"/>
    <cellStyle name="Normal 4 3 2 2 4 4 2" xfId="6434" xr:uid="{00000000-0005-0000-0000-0000E0150000}"/>
    <cellStyle name="Normal 4 3 2 2 4 5" xfId="5952" xr:uid="{00000000-0005-0000-0000-0000E1150000}"/>
    <cellStyle name="Normal 4 3 2 2 5" xfId="4778" xr:uid="{00000000-0005-0000-0000-0000E2150000}"/>
    <cellStyle name="Normal 4 3 2 2 5 2" xfId="5587" xr:uid="{00000000-0005-0000-0000-0000E3150000}"/>
    <cellStyle name="Normal 4 3 2 2 5 2 2" xfId="6314" xr:uid="{00000000-0005-0000-0000-0000E4150000}"/>
    <cellStyle name="Normal 4 3 2 2 5 3" xfId="5832" xr:uid="{00000000-0005-0000-0000-0000E5150000}"/>
    <cellStyle name="Normal 4 3 2 2 5 3 2" xfId="6555" xr:uid="{00000000-0005-0000-0000-0000E6150000}"/>
    <cellStyle name="Normal 4 3 2 2 5 4" xfId="6073" xr:uid="{00000000-0005-0000-0000-0000E7150000}"/>
    <cellStyle name="Normal 4 3 2 2 6" xfId="5312" xr:uid="{00000000-0005-0000-0000-0000E8150000}"/>
    <cellStyle name="Normal 4 3 2 2 6 2" xfId="6188" xr:uid="{00000000-0005-0000-0000-0000E9150000}"/>
    <cellStyle name="Normal 4 3 2 2 7" xfId="5706" xr:uid="{00000000-0005-0000-0000-0000EA150000}"/>
    <cellStyle name="Normal 4 3 2 2 7 2" xfId="6429" xr:uid="{00000000-0005-0000-0000-0000EB150000}"/>
    <cellStyle name="Normal 4 3 2 2 8" xfId="5947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5" xr:uid="{00000000-0005-0000-0000-0000EF150000}"/>
    <cellStyle name="Normal 4 3 2 3 2 2 2" xfId="5594" xr:uid="{00000000-0005-0000-0000-0000F0150000}"/>
    <cellStyle name="Normal 4 3 2 3 2 2 2 2" xfId="6321" xr:uid="{00000000-0005-0000-0000-0000F1150000}"/>
    <cellStyle name="Normal 4 3 2 3 2 2 3" xfId="5839" xr:uid="{00000000-0005-0000-0000-0000F2150000}"/>
    <cellStyle name="Normal 4 3 2 3 2 2 3 2" xfId="6562" xr:uid="{00000000-0005-0000-0000-0000F3150000}"/>
    <cellStyle name="Normal 4 3 2 3 2 2 4" xfId="6080" xr:uid="{00000000-0005-0000-0000-0000F4150000}"/>
    <cellStyle name="Normal 4 3 2 3 2 3" xfId="5319" xr:uid="{00000000-0005-0000-0000-0000F5150000}"/>
    <cellStyle name="Normal 4 3 2 3 2 3 2" xfId="6195" xr:uid="{00000000-0005-0000-0000-0000F6150000}"/>
    <cellStyle name="Normal 4 3 2 3 2 4" xfId="5713" xr:uid="{00000000-0005-0000-0000-0000F7150000}"/>
    <cellStyle name="Normal 4 3 2 3 2 4 2" xfId="6436" xr:uid="{00000000-0005-0000-0000-0000F8150000}"/>
    <cellStyle name="Normal 4 3 2 3 2 5" xfId="5954" xr:uid="{00000000-0005-0000-0000-0000F9150000}"/>
    <cellStyle name="Normal 4 3 2 3 3" xfId="4784" xr:uid="{00000000-0005-0000-0000-0000FA150000}"/>
    <cellStyle name="Normal 4 3 2 3 3 2" xfId="5593" xr:uid="{00000000-0005-0000-0000-0000FB150000}"/>
    <cellStyle name="Normal 4 3 2 3 3 2 2" xfId="6320" xr:uid="{00000000-0005-0000-0000-0000FC150000}"/>
    <cellStyle name="Normal 4 3 2 3 3 3" xfId="5838" xr:uid="{00000000-0005-0000-0000-0000FD150000}"/>
    <cellStyle name="Normal 4 3 2 3 3 3 2" xfId="6561" xr:uid="{00000000-0005-0000-0000-0000FE150000}"/>
    <cellStyle name="Normal 4 3 2 3 3 4" xfId="6079" xr:uid="{00000000-0005-0000-0000-0000FF150000}"/>
    <cellStyle name="Normal 4 3 2 3 4" xfId="5318" xr:uid="{00000000-0005-0000-0000-000000160000}"/>
    <cellStyle name="Normal 4 3 2 3 4 2" xfId="6194" xr:uid="{00000000-0005-0000-0000-000001160000}"/>
    <cellStyle name="Normal 4 3 2 3 5" xfId="5712" xr:uid="{00000000-0005-0000-0000-000002160000}"/>
    <cellStyle name="Normal 4 3 2 3 5 2" xfId="6435" xr:uid="{00000000-0005-0000-0000-000003160000}"/>
    <cellStyle name="Normal 4 3 2 3 6" xfId="5953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7" xr:uid="{00000000-0005-0000-0000-000007160000}"/>
    <cellStyle name="Normal 4 3 2 4 2 2 2" xfId="5596" xr:uid="{00000000-0005-0000-0000-000008160000}"/>
    <cellStyle name="Normal 4 3 2 4 2 2 2 2" xfId="6323" xr:uid="{00000000-0005-0000-0000-000009160000}"/>
    <cellStyle name="Normal 4 3 2 4 2 2 3" xfId="5841" xr:uid="{00000000-0005-0000-0000-00000A160000}"/>
    <cellStyle name="Normal 4 3 2 4 2 2 3 2" xfId="6564" xr:uid="{00000000-0005-0000-0000-00000B160000}"/>
    <cellStyle name="Normal 4 3 2 4 2 2 4" xfId="6082" xr:uid="{00000000-0005-0000-0000-00000C160000}"/>
    <cellStyle name="Normal 4 3 2 4 2 3" xfId="5321" xr:uid="{00000000-0005-0000-0000-00000D160000}"/>
    <cellStyle name="Normal 4 3 2 4 2 3 2" xfId="6197" xr:uid="{00000000-0005-0000-0000-00000E160000}"/>
    <cellStyle name="Normal 4 3 2 4 2 4" xfId="5715" xr:uid="{00000000-0005-0000-0000-00000F160000}"/>
    <cellStyle name="Normal 4 3 2 4 2 4 2" xfId="6438" xr:uid="{00000000-0005-0000-0000-000010160000}"/>
    <cellStyle name="Normal 4 3 2 4 2 5" xfId="5956" xr:uid="{00000000-0005-0000-0000-000011160000}"/>
    <cellStyle name="Normal 4 3 2 4 3" xfId="4786" xr:uid="{00000000-0005-0000-0000-000012160000}"/>
    <cellStyle name="Normal 4 3 2 4 3 2" xfId="5595" xr:uid="{00000000-0005-0000-0000-000013160000}"/>
    <cellStyle name="Normal 4 3 2 4 3 2 2" xfId="6322" xr:uid="{00000000-0005-0000-0000-000014160000}"/>
    <cellStyle name="Normal 4 3 2 4 3 3" xfId="5840" xr:uid="{00000000-0005-0000-0000-000015160000}"/>
    <cellStyle name="Normal 4 3 2 4 3 3 2" xfId="6563" xr:uid="{00000000-0005-0000-0000-000016160000}"/>
    <cellStyle name="Normal 4 3 2 4 3 4" xfId="6081" xr:uid="{00000000-0005-0000-0000-000017160000}"/>
    <cellStyle name="Normal 4 3 2 4 4" xfId="5320" xr:uid="{00000000-0005-0000-0000-000018160000}"/>
    <cellStyle name="Normal 4 3 2 4 4 2" xfId="6196" xr:uid="{00000000-0005-0000-0000-000019160000}"/>
    <cellStyle name="Normal 4 3 2 4 5" xfId="5714" xr:uid="{00000000-0005-0000-0000-00001A160000}"/>
    <cellStyle name="Normal 4 3 2 4 5 2" xfId="6437" xr:uid="{00000000-0005-0000-0000-00001B160000}"/>
    <cellStyle name="Normal 4 3 2 4 6" xfId="5955" xr:uid="{00000000-0005-0000-0000-00001C160000}"/>
    <cellStyle name="Normal 4 3 2 5" xfId="3341" xr:uid="{00000000-0005-0000-0000-00001D160000}"/>
    <cellStyle name="Normal 4 3 2 5 2" xfId="4788" xr:uid="{00000000-0005-0000-0000-00001E160000}"/>
    <cellStyle name="Normal 4 3 2 5 2 2" xfId="5597" xr:uid="{00000000-0005-0000-0000-00001F160000}"/>
    <cellStyle name="Normal 4 3 2 5 2 2 2" xfId="6324" xr:uid="{00000000-0005-0000-0000-000020160000}"/>
    <cellStyle name="Normal 4 3 2 5 2 3" xfId="5842" xr:uid="{00000000-0005-0000-0000-000021160000}"/>
    <cellStyle name="Normal 4 3 2 5 2 3 2" xfId="6565" xr:uid="{00000000-0005-0000-0000-000022160000}"/>
    <cellStyle name="Normal 4 3 2 5 2 4" xfId="6083" xr:uid="{00000000-0005-0000-0000-000023160000}"/>
    <cellStyle name="Normal 4 3 2 5 3" xfId="5322" xr:uid="{00000000-0005-0000-0000-000024160000}"/>
    <cellStyle name="Normal 4 3 2 5 3 2" xfId="6198" xr:uid="{00000000-0005-0000-0000-000025160000}"/>
    <cellStyle name="Normal 4 3 2 5 4" xfId="5716" xr:uid="{00000000-0005-0000-0000-000026160000}"/>
    <cellStyle name="Normal 4 3 2 5 4 2" xfId="6439" xr:uid="{00000000-0005-0000-0000-000027160000}"/>
    <cellStyle name="Normal 4 3 2 5 5" xfId="5957" xr:uid="{00000000-0005-0000-0000-000028160000}"/>
    <cellStyle name="Normal 4 3 2 6" xfId="3342" xr:uid="{00000000-0005-0000-0000-000029160000}"/>
    <cellStyle name="Normal 4 3 2 6 2" xfId="4789" xr:uid="{00000000-0005-0000-0000-00002A160000}"/>
    <cellStyle name="Normal 4 3 2 6 2 2" xfId="5598" xr:uid="{00000000-0005-0000-0000-00002B160000}"/>
    <cellStyle name="Normal 4 3 2 6 2 2 2" xfId="6325" xr:uid="{00000000-0005-0000-0000-00002C160000}"/>
    <cellStyle name="Normal 4 3 2 6 2 3" xfId="5843" xr:uid="{00000000-0005-0000-0000-00002D160000}"/>
    <cellStyle name="Normal 4 3 2 6 2 3 2" xfId="6566" xr:uid="{00000000-0005-0000-0000-00002E160000}"/>
    <cellStyle name="Normal 4 3 2 6 2 4" xfId="6084" xr:uid="{00000000-0005-0000-0000-00002F160000}"/>
    <cellStyle name="Normal 4 3 2 6 3" xfId="5323" xr:uid="{00000000-0005-0000-0000-000030160000}"/>
    <cellStyle name="Normal 4 3 2 6 3 2" xfId="6199" xr:uid="{00000000-0005-0000-0000-000031160000}"/>
    <cellStyle name="Normal 4 3 2 6 4" xfId="5717" xr:uid="{00000000-0005-0000-0000-000032160000}"/>
    <cellStyle name="Normal 4 3 2 6 4 2" xfId="6440" xr:uid="{00000000-0005-0000-0000-000033160000}"/>
    <cellStyle name="Normal 4 3 2 6 5" xfId="5958" xr:uid="{00000000-0005-0000-0000-000034160000}"/>
    <cellStyle name="Normal 4 3 2 7" xfId="4777" xr:uid="{00000000-0005-0000-0000-000035160000}"/>
    <cellStyle name="Normal 4 3 2 7 2" xfId="5586" xr:uid="{00000000-0005-0000-0000-000036160000}"/>
    <cellStyle name="Normal 4 3 2 7 2 2" xfId="6313" xr:uid="{00000000-0005-0000-0000-000037160000}"/>
    <cellStyle name="Normal 4 3 2 7 3" xfId="5831" xr:uid="{00000000-0005-0000-0000-000038160000}"/>
    <cellStyle name="Normal 4 3 2 7 3 2" xfId="6554" xr:uid="{00000000-0005-0000-0000-000039160000}"/>
    <cellStyle name="Normal 4 3 2 7 4" xfId="6072" xr:uid="{00000000-0005-0000-0000-00003A160000}"/>
    <cellStyle name="Normal 4 3 2 8" xfId="5311" xr:uid="{00000000-0005-0000-0000-00003B160000}"/>
    <cellStyle name="Normal 4 3 2 8 2" xfId="6187" xr:uid="{00000000-0005-0000-0000-00003C160000}"/>
    <cellStyle name="Normal 4 3 2 9" xfId="5705" xr:uid="{00000000-0005-0000-0000-00003D160000}"/>
    <cellStyle name="Normal 4 3 2 9 2" xfId="6428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8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1" xr:uid="{00000000-0005-0000-0000-000052160000}"/>
    <cellStyle name="Normal 4 7 2 3" xfId="4956" xr:uid="{00000000-0005-0000-0000-000053160000}"/>
    <cellStyle name="Normal 4 7 3" xfId="3361" xr:uid="{00000000-0005-0000-0000-000054160000}"/>
    <cellStyle name="Normal 4 7 4" xfId="4790" xr:uid="{00000000-0005-0000-0000-000055160000}"/>
    <cellStyle name="Normal 4 7 5" xfId="4957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2" xr:uid="{00000000-0005-0000-0000-00005D160000}"/>
    <cellStyle name="Normal 5 3 3" xfId="4955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3" xr:uid="{00000000-0005-0000-0000-000066160000}"/>
    <cellStyle name="Normal 6 2 3 4 3" xfId="5411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4" xr:uid="{00000000-0005-0000-0000-00006F160000}"/>
    <cellStyle name="Normal 6 3 2 2 3 3" xfId="4954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5" xr:uid="{00000000-0005-0000-0000-000074160000}"/>
    <cellStyle name="Normal 6 3 3 3 3" xfId="4953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6" xr:uid="{00000000-0005-0000-0000-00007A160000}"/>
    <cellStyle name="Normal 6 3 4 2 3 3" xfId="4951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2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7" xr:uid="{00000000-0005-0000-0000-000083160000}"/>
    <cellStyle name="Normal 6 4 2 3 3" xfId="4950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8" xr:uid="{00000000-0005-0000-0000-00008A160000}"/>
    <cellStyle name="Normal 6 5 3 3" xfId="4949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8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799" xr:uid="{00000000-0005-0000-0000-0000A1160000}"/>
    <cellStyle name="Normal 7 2 4 4 3" xfId="4947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0" xr:uid="{00000000-0005-0000-0000-0000AF160000}"/>
    <cellStyle name="Normal 7 3 5 3" xfId="4946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1" xr:uid="{00000000-0005-0000-0000-0000B7160000}"/>
    <cellStyle name="Normal 7 4 3 3" xfId="4945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4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2" xr:uid="{00000000-0005-0000-0000-0000C8160000}"/>
    <cellStyle name="Normal 8 2 4 3" xfId="4942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3" xr:uid="{00000000-0005-0000-0000-0000CD160000}"/>
    <cellStyle name="Normal 8 3 3 3" xfId="4941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4" xr:uid="{00000000-0005-0000-0000-0000D5160000}"/>
    <cellStyle name="Normal 8 5 3 3" xfId="4940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5" xr:uid="{00000000-0005-0000-0000-0000DC160000}"/>
    <cellStyle name="Normal 8 7 3" xfId="4939" xr:uid="{00000000-0005-0000-0000-0000DD160000}"/>
    <cellStyle name="Normal 8 8" xfId="4943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6" xr:uid="{00000000-0005-0000-0000-0000E1160000}"/>
    <cellStyle name="Normal 9 10 3" xfId="5410" xr:uid="{00000000-0005-0000-0000-0000E2160000}"/>
    <cellStyle name="Normal 9 11" xfId="4938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09" xr:uid="{00000000-0005-0000-0000-0000E8160000}"/>
    <cellStyle name="Normal 9 2 2 2 2 2 2" xfId="5604" xr:uid="{00000000-0005-0000-0000-0000E9160000}"/>
    <cellStyle name="Normal 9 2 2 2 2 2 2 2" xfId="6328" xr:uid="{00000000-0005-0000-0000-0000EA160000}"/>
    <cellStyle name="Normal 9 2 2 2 2 2 3" xfId="5846" xr:uid="{00000000-0005-0000-0000-0000EB160000}"/>
    <cellStyle name="Normal 9 2 2 2 2 2 3 2" xfId="6569" xr:uid="{00000000-0005-0000-0000-0000EC160000}"/>
    <cellStyle name="Normal 9 2 2 2 2 2 4" xfId="6087" xr:uid="{00000000-0005-0000-0000-0000ED160000}"/>
    <cellStyle name="Normal 9 2 2 2 2 3" xfId="5354" xr:uid="{00000000-0005-0000-0000-0000EE160000}"/>
    <cellStyle name="Normal 9 2 2 2 2 3 2" xfId="6202" xr:uid="{00000000-0005-0000-0000-0000EF160000}"/>
    <cellStyle name="Normal 9 2 2 2 2 4" xfId="5720" xr:uid="{00000000-0005-0000-0000-0000F0160000}"/>
    <cellStyle name="Normal 9 2 2 2 2 4 2" xfId="6443" xr:uid="{00000000-0005-0000-0000-0000F1160000}"/>
    <cellStyle name="Normal 9 2 2 2 2 5" xfId="5961" xr:uid="{00000000-0005-0000-0000-0000F2160000}"/>
    <cellStyle name="Normal 9 2 2 2 3" xfId="4808" xr:uid="{00000000-0005-0000-0000-0000F3160000}"/>
    <cellStyle name="Normal 9 2 2 2 3 2" xfId="5603" xr:uid="{00000000-0005-0000-0000-0000F4160000}"/>
    <cellStyle name="Normal 9 2 2 2 3 2 2" xfId="6327" xr:uid="{00000000-0005-0000-0000-0000F5160000}"/>
    <cellStyle name="Normal 9 2 2 2 3 3" xfId="5845" xr:uid="{00000000-0005-0000-0000-0000F6160000}"/>
    <cellStyle name="Normal 9 2 2 2 3 3 2" xfId="6568" xr:uid="{00000000-0005-0000-0000-0000F7160000}"/>
    <cellStyle name="Normal 9 2 2 2 3 4" xfId="6086" xr:uid="{00000000-0005-0000-0000-0000F8160000}"/>
    <cellStyle name="Normal 9 2 2 2 4" xfId="5353" xr:uid="{00000000-0005-0000-0000-0000F9160000}"/>
    <cellStyle name="Normal 9 2 2 2 4 2" xfId="6201" xr:uid="{00000000-0005-0000-0000-0000FA160000}"/>
    <cellStyle name="Normal 9 2 2 2 5" xfId="5719" xr:uid="{00000000-0005-0000-0000-0000FB160000}"/>
    <cellStyle name="Normal 9 2 2 2 5 2" xfId="6442" xr:uid="{00000000-0005-0000-0000-0000FC160000}"/>
    <cellStyle name="Normal 9 2 2 2 6" xfId="5960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1" xr:uid="{00000000-0005-0000-0000-000000170000}"/>
    <cellStyle name="Normal 9 2 2 3 2 2 2" xfId="5606" xr:uid="{00000000-0005-0000-0000-000001170000}"/>
    <cellStyle name="Normal 9 2 2 3 2 2 2 2" xfId="6330" xr:uid="{00000000-0005-0000-0000-000002170000}"/>
    <cellStyle name="Normal 9 2 2 3 2 2 3" xfId="5848" xr:uid="{00000000-0005-0000-0000-000003170000}"/>
    <cellStyle name="Normal 9 2 2 3 2 2 3 2" xfId="6571" xr:uid="{00000000-0005-0000-0000-000004170000}"/>
    <cellStyle name="Normal 9 2 2 3 2 2 4" xfId="6089" xr:uid="{00000000-0005-0000-0000-000005170000}"/>
    <cellStyle name="Normal 9 2 2 3 2 3" xfId="5356" xr:uid="{00000000-0005-0000-0000-000006170000}"/>
    <cellStyle name="Normal 9 2 2 3 2 3 2" xfId="6204" xr:uid="{00000000-0005-0000-0000-000007170000}"/>
    <cellStyle name="Normal 9 2 2 3 2 4" xfId="5722" xr:uid="{00000000-0005-0000-0000-000008170000}"/>
    <cellStyle name="Normal 9 2 2 3 2 4 2" xfId="6445" xr:uid="{00000000-0005-0000-0000-000009170000}"/>
    <cellStyle name="Normal 9 2 2 3 2 5" xfId="5963" xr:uid="{00000000-0005-0000-0000-00000A170000}"/>
    <cellStyle name="Normal 9 2 2 3 3" xfId="4810" xr:uid="{00000000-0005-0000-0000-00000B170000}"/>
    <cellStyle name="Normal 9 2 2 3 3 2" xfId="5605" xr:uid="{00000000-0005-0000-0000-00000C170000}"/>
    <cellStyle name="Normal 9 2 2 3 3 2 2" xfId="6329" xr:uid="{00000000-0005-0000-0000-00000D170000}"/>
    <cellStyle name="Normal 9 2 2 3 3 3" xfId="5847" xr:uid="{00000000-0005-0000-0000-00000E170000}"/>
    <cellStyle name="Normal 9 2 2 3 3 3 2" xfId="6570" xr:uid="{00000000-0005-0000-0000-00000F170000}"/>
    <cellStyle name="Normal 9 2 2 3 3 4" xfId="6088" xr:uid="{00000000-0005-0000-0000-000010170000}"/>
    <cellStyle name="Normal 9 2 2 3 4" xfId="5355" xr:uid="{00000000-0005-0000-0000-000011170000}"/>
    <cellStyle name="Normal 9 2 2 3 4 2" xfId="6203" xr:uid="{00000000-0005-0000-0000-000012170000}"/>
    <cellStyle name="Normal 9 2 2 3 5" xfId="5721" xr:uid="{00000000-0005-0000-0000-000013170000}"/>
    <cellStyle name="Normal 9 2 2 3 5 2" xfId="6444" xr:uid="{00000000-0005-0000-0000-000014170000}"/>
    <cellStyle name="Normal 9 2 2 3 6" xfId="5962" xr:uid="{00000000-0005-0000-0000-000015170000}"/>
    <cellStyle name="Normal 9 2 2 4" xfId="3474" xr:uid="{00000000-0005-0000-0000-000016170000}"/>
    <cellStyle name="Normal 9 2 2 4 2" xfId="4812" xr:uid="{00000000-0005-0000-0000-000017170000}"/>
    <cellStyle name="Normal 9 2 2 4 2 2" xfId="5607" xr:uid="{00000000-0005-0000-0000-000018170000}"/>
    <cellStyle name="Normal 9 2 2 4 2 2 2" xfId="6331" xr:uid="{00000000-0005-0000-0000-000019170000}"/>
    <cellStyle name="Normal 9 2 2 4 2 3" xfId="5849" xr:uid="{00000000-0005-0000-0000-00001A170000}"/>
    <cellStyle name="Normal 9 2 2 4 2 3 2" xfId="6572" xr:uid="{00000000-0005-0000-0000-00001B170000}"/>
    <cellStyle name="Normal 9 2 2 4 2 4" xfId="6090" xr:uid="{00000000-0005-0000-0000-00001C170000}"/>
    <cellStyle name="Normal 9 2 2 4 3" xfId="5357" xr:uid="{00000000-0005-0000-0000-00001D170000}"/>
    <cellStyle name="Normal 9 2 2 4 3 2" xfId="6205" xr:uid="{00000000-0005-0000-0000-00001E170000}"/>
    <cellStyle name="Normal 9 2 2 4 4" xfId="5723" xr:uid="{00000000-0005-0000-0000-00001F170000}"/>
    <cellStyle name="Normal 9 2 2 4 4 2" xfId="6446" xr:uid="{00000000-0005-0000-0000-000020170000}"/>
    <cellStyle name="Normal 9 2 2 4 5" xfId="5964" xr:uid="{00000000-0005-0000-0000-000021170000}"/>
    <cellStyle name="Normal 9 2 2 5" xfId="4807" xr:uid="{00000000-0005-0000-0000-000022170000}"/>
    <cellStyle name="Normal 9 2 2 5 2" xfId="5602" xr:uid="{00000000-0005-0000-0000-000023170000}"/>
    <cellStyle name="Normal 9 2 2 5 2 2" xfId="6326" xr:uid="{00000000-0005-0000-0000-000024170000}"/>
    <cellStyle name="Normal 9 2 2 5 3" xfId="5844" xr:uid="{00000000-0005-0000-0000-000025170000}"/>
    <cellStyle name="Normal 9 2 2 5 3 2" xfId="6567" xr:uid="{00000000-0005-0000-0000-000026170000}"/>
    <cellStyle name="Normal 9 2 2 5 4" xfId="6085" xr:uid="{00000000-0005-0000-0000-000027170000}"/>
    <cellStyle name="Normal 9 2 2 6" xfId="5352" xr:uid="{00000000-0005-0000-0000-000028170000}"/>
    <cellStyle name="Normal 9 2 2 6 2" xfId="6200" xr:uid="{00000000-0005-0000-0000-000029170000}"/>
    <cellStyle name="Normal 9 2 2 7" xfId="5718" xr:uid="{00000000-0005-0000-0000-00002A170000}"/>
    <cellStyle name="Normal 9 2 2 7 2" xfId="6441" xr:uid="{00000000-0005-0000-0000-00002B170000}"/>
    <cellStyle name="Normal 9 2 2 8" xfId="5959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3" xr:uid="{00000000-0005-0000-0000-00002F170000}"/>
    <cellStyle name="Normal 9 2 3 2 2 2" xfId="5608" xr:uid="{00000000-0005-0000-0000-000030170000}"/>
    <cellStyle name="Normal 9 2 3 2 2 2 2" xfId="6332" xr:uid="{00000000-0005-0000-0000-000031170000}"/>
    <cellStyle name="Normal 9 2 3 2 2 3" xfId="5850" xr:uid="{00000000-0005-0000-0000-000032170000}"/>
    <cellStyle name="Normal 9 2 3 2 2 3 2" xfId="6573" xr:uid="{00000000-0005-0000-0000-000033170000}"/>
    <cellStyle name="Normal 9 2 3 2 2 4" xfId="6091" xr:uid="{00000000-0005-0000-0000-000034170000}"/>
    <cellStyle name="Normal 9 2 3 2 3" xfId="5358" xr:uid="{00000000-0005-0000-0000-000035170000}"/>
    <cellStyle name="Normal 9 2 3 2 3 2" xfId="6206" xr:uid="{00000000-0005-0000-0000-000036170000}"/>
    <cellStyle name="Normal 9 2 3 2 4" xfId="5724" xr:uid="{00000000-0005-0000-0000-000037170000}"/>
    <cellStyle name="Normal 9 2 3 2 4 2" xfId="6447" xr:uid="{00000000-0005-0000-0000-000038170000}"/>
    <cellStyle name="Normal 9 2 3 2 5" xfId="5965" xr:uid="{00000000-0005-0000-0000-000039170000}"/>
    <cellStyle name="Normal 9 2 3 3" xfId="3477" xr:uid="{00000000-0005-0000-0000-00003A170000}"/>
    <cellStyle name="Normal 9 2 3 3 2" xfId="4814" xr:uid="{00000000-0005-0000-0000-00003B170000}"/>
    <cellStyle name="Normal 9 2 3 3 2 2" xfId="5609" xr:uid="{00000000-0005-0000-0000-00003C170000}"/>
    <cellStyle name="Normal 9 2 3 3 2 2 2" xfId="6333" xr:uid="{00000000-0005-0000-0000-00003D170000}"/>
    <cellStyle name="Normal 9 2 3 3 2 3" xfId="5851" xr:uid="{00000000-0005-0000-0000-00003E170000}"/>
    <cellStyle name="Normal 9 2 3 3 2 3 2" xfId="6574" xr:uid="{00000000-0005-0000-0000-00003F170000}"/>
    <cellStyle name="Normal 9 2 3 3 2 4" xfId="6092" xr:uid="{00000000-0005-0000-0000-000040170000}"/>
    <cellStyle name="Normal 9 2 3 3 3" xfId="5359" xr:uid="{00000000-0005-0000-0000-000041170000}"/>
    <cellStyle name="Normal 9 2 3 3 3 2" xfId="6207" xr:uid="{00000000-0005-0000-0000-000042170000}"/>
    <cellStyle name="Normal 9 2 3 3 4" xfId="5725" xr:uid="{00000000-0005-0000-0000-000043170000}"/>
    <cellStyle name="Normal 9 2 3 3 4 2" xfId="6448" xr:uid="{00000000-0005-0000-0000-000044170000}"/>
    <cellStyle name="Normal 9 2 3 3 5" xfId="5966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5" xr:uid="{00000000-0005-0000-0000-000048170000}"/>
    <cellStyle name="Normal 9 2 4 2 2 2" xfId="5610" xr:uid="{00000000-0005-0000-0000-000049170000}"/>
    <cellStyle name="Normal 9 2 4 2 2 2 2" xfId="6334" xr:uid="{00000000-0005-0000-0000-00004A170000}"/>
    <cellStyle name="Normal 9 2 4 2 2 3" xfId="5852" xr:uid="{00000000-0005-0000-0000-00004B170000}"/>
    <cellStyle name="Normal 9 2 4 2 2 3 2" xfId="6575" xr:uid="{00000000-0005-0000-0000-00004C170000}"/>
    <cellStyle name="Normal 9 2 4 2 2 4" xfId="6093" xr:uid="{00000000-0005-0000-0000-00004D170000}"/>
    <cellStyle name="Normal 9 2 4 2 3" xfId="5360" xr:uid="{00000000-0005-0000-0000-00004E170000}"/>
    <cellStyle name="Normal 9 2 4 2 3 2" xfId="6208" xr:uid="{00000000-0005-0000-0000-00004F170000}"/>
    <cellStyle name="Normal 9 2 4 2 4" xfId="5726" xr:uid="{00000000-0005-0000-0000-000050170000}"/>
    <cellStyle name="Normal 9 2 4 2 4 2" xfId="6449" xr:uid="{00000000-0005-0000-0000-000051170000}"/>
    <cellStyle name="Normal 9 2 4 2 5" xfId="5967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6" xr:uid="{00000000-0005-0000-0000-000055170000}"/>
    <cellStyle name="Normal 9 2 5 2 2 2" xfId="5611" xr:uid="{00000000-0005-0000-0000-000056170000}"/>
    <cellStyle name="Normal 9 2 5 2 2 2 2" xfId="6335" xr:uid="{00000000-0005-0000-0000-000057170000}"/>
    <cellStyle name="Normal 9 2 5 2 2 3" xfId="5853" xr:uid="{00000000-0005-0000-0000-000058170000}"/>
    <cellStyle name="Normal 9 2 5 2 2 3 2" xfId="6576" xr:uid="{00000000-0005-0000-0000-000059170000}"/>
    <cellStyle name="Normal 9 2 5 2 2 4" xfId="6094" xr:uid="{00000000-0005-0000-0000-00005A170000}"/>
    <cellStyle name="Normal 9 2 5 2 3" xfId="5361" xr:uid="{00000000-0005-0000-0000-00005B170000}"/>
    <cellStyle name="Normal 9 2 5 2 3 2" xfId="6209" xr:uid="{00000000-0005-0000-0000-00005C170000}"/>
    <cellStyle name="Normal 9 2 5 2 4" xfId="5727" xr:uid="{00000000-0005-0000-0000-00005D170000}"/>
    <cellStyle name="Normal 9 2 5 2 4 2" xfId="6450" xr:uid="{00000000-0005-0000-0000-00005E170000}"/>
    <cellStyle name="Normal 9 2 5 2 5" xfId="5968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19" xr:uid="{00000000-0005-0000-0000-000066170000}"/>
    <cellStyle name="Normal 9 3 2 2 2 2" xfId="5614" xr:uid="{00000000-0005-0000-0000-000067170000}"/>
    <cellStyle name="Normal 9 3 2 2 2 2 2" xfId="6338" xr:uid="{00000000-0005-0000-0000-000068170000}"/>
    <cellStyle name="Normal 9 3 2 2 2 3" xfId="5856" xr:uid="{00000000-0005-0000-0000-000069170000}"/>
    <cellStyle name="Normal 9 3 2 2 2 3 2" xfId="6579" xr:uid="{00000000-0005-0000-0000-00006A170000}"/>
    <cellStyle name="Normal 9 3 2 2 2 4" xfId="6097" xr:uid="{00000000-0005-0000-0000-00006B170000}"/>
    <cellStyle name="Normal 9 3 2 2 3" xfId="5365" xr:uid="{00000000-0005-0000-0000-00006C170000}"/>
    <cellStyle name="Normal 9 3 2 2 3 2" xfId="6212" xr:uid="{00000000-0005-0000-0000-00006D170000}"/>
    <cellStyle name="Normal 9 3 2 2 4" xfId="5730" xr:uid="{00000000-0005-0000-0000-00006E170000}"/>
    <cellStyle name="Normal 9 3 2 2 4 2" xfId="6453" xr:uid="{00000000-0005-0000-0000-00006F170000}"/>
    <cellStyle name="Normal 9 3 2 2 5" xfId="5971" xr:uid="{00000000-0005-0000-0000-000070170000}"/>
    <cellStyle name="Normal 9 3 2 3" xfId="4818" xr:uid="{00000000-0005-0000-0000-000071170000}"/>
    <cellStyle name="Normal 9 3 2 3 2" xfId="5613" xr:uid="{00000000-0005-0000-0000-000072170000}"/>
    <cellStyle name="Normal 9 3 2 3 2 2" xfId="6337" xr:uid="{00000000-0005-0000-0000-000073170000}"/>
    <cellStyle name="Normal 9 3 2 3 3" xfId="5855" xr:uid="{00000000-0005-0000-0000-000074170000}"/>
    <cellStyle name="Normal 9 3 2 3 3 2" xfId="6578" xr:uid="{00000000-0005-0000-0000-000075170000}"/>
    <cellStyle name="Normal 9 3 2 3 4" xfId="6096" xr:uid="{00000000-0005-0000-0000-000076170000}"/>
    <cellStyle name="Normal 9 3 2 4" xfId="5364" xr:uid="{00000000-0005-0000-0000-000077170000}"/>
    <cellStyle name="Normal 9 3 2 4 2" xfId="6211" xr:uid="{00000000-0005-0000-0000-000078170000}"/>
    <cellStyle name="Normal 9 3 2 5" xfId="5729" xr:uid="{00000000-0005-0000-0000-000079170000}"/>
    <cellStyle name="Normal 9 3 2 5 2" xfId="6452" xr:uid="{00000000-0005-0000-0000-00007A170000}"/>
    <cellStyle name="Normal 9 3 2 6" xfId="5970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1" xr:uid="{00000000-0005-0000-0000-00007E170000}"/>
    <cellStyle name="Normal 9 3 3 2 2 2" xfId="5616" xr:uid="{00000000-0005-0000-0000-00007F170000}"/>
    <cellStyle name="Normal 9 3 3 2 2 2 2" xfId="6340" xr:uid="{00000000-0005-0000-0000-000080170000}"/>
    <cellStyle name="Normal 9 3 3 2 2 3" xfId="5858" xr:uid="{00000000-0005-0000-0000-000081170000}"/>
    <cellStyle name="Normal 9 3 3 2 2 3 2" xfId="6581" xr:uid="{00000000-0005-0000-0000-000082170000}"/>
    <cellStyle name="Normal 9 3 3 2 2 4" xfId="6099" xr:uid="{00000000-0005-0000-0000-000083170000}"/>
    <cellStyle name="Normal 9 3 3 2 3" xfId="5367" xr:uid="{00000000-0005-0000-0000-000084170000}"/>
    <cellStyle name="Normal 9 3 3 2 3 2" xfId="6214" xr:uid="{00000000-0005-0000-0000-000085170000}"/>
    <cellStyle name="Normal 9 3 3 2 4" xfId="5732" xr:uid="{00000000-0005-0000-0000-000086170000}"/>
    <cellStyle name="Normal 9 3 3 2 4 2" xfId="6455" xr:uid="{00000000-0005-0000-0000-000087170000}"/>
    <cellStyle name="Normal 9 3 3 2 5" xfId="5973" xr:uid="{00000000-0005-0000-0000-000088170000}"/>
    <cellStyle name="Normal 9 3 3 3" xfId="4820" xr:uid="{00000000-0005-0000-0000-000089170000}"/>
    <cellStyle name="Normal 9 3 3 3 2" xfId="5615" xr:uid="{00000000-0005-0000-0000-00008A170000}"/>
    <cellStyle name="Normal 9 3 3 3 2 2" xfId="6339" xr:uid="{00000000-0005-0000-0000-00008B170000}"/>
    <cellStyle name="Normal 9 3 3 3 3" xfId="5857" xr:uid="{00000000-0005-0000-0000-00008C170000}"/>
    <cellStyle name="Normal 9 3 3 3 3 2" xfId="6580" xr:uid="{00000000-0005-0000-0000-00008D170000}"/>
    <cellStyle name="Normal 9 3 3 3 4" xfId="6098" xr:uid="{00000000-0005-0000-0000-00008E170000}"/>
    <cellStyle name="Normal 9 3 3 4" xfId="5366" xr:uid="{00000000-0005-0000-0000-00008F170000}"/>
    <cellStyle name="Normal 9 3 3 4 2" xfId="6213" xr:uid="{00000000-0005-0000-0000-000090170000}"/>
    <cellStyle name="Normal 9 3 3 5" xfId="5731" xr:uid="{00000000-0005-0000-0000-000091170000}"/>
    <cellStyle name="Normal 9 3 3 5 2" xfId="6454" xr:uid="{00000000-0005-0000-0000-000092170000}"/>
    <cellStyle name="Normal 9 3 3 6" xfId="5972" xr:uid="{00000000-0005-0000-0000-000093170000}"/>
    <cellStyle name="Normal 9 3 4" xfId="3490" xr:uid="{00000000-0005-0000-0000-000094170000}"/>
    <cellStyle name="Normal 9 3 4 2" xfId="4822" xr:uid="{00000000-0005-0000-0000-000095170000}"/>
    <cellStyle name="Normal 9 3 4 2 2" xfId="5617" xr:uid="{00000000-0005-0000-0000-000096170000}"/>
    <cellStyle name="Normal 9 3 4 2 2 2" xfId="6341" xr:uid="{00000000-0005-0000-0000-000097170000}"/>
    <cellStyle name="Normal 9 3 4 2 3" xfId="5859" xr:uid="{00000000-0005-0000-0000-000098170000}"/>
    <cellStyle name="Normal 9 3 4 2 3 2" xfId="6582" xr:uid="{00000000-0005-0000-0000-000099170000}"/>
    <cellStyle name="Normal 9 3 4 2 4" xfId="6100" xr:uid="{00000000-0005-0000-0000-00009A170000}"/>
    <cellStyle name="Normal 9 3 4 3" xfId="5368" xr:uid="{00000000-0005-0000-0000-00009B170000}"/>
    <cellStyle name="Normal 9 3 4 3 2" xfId="6215" xr:uid="{00000000-0005-0000-0000-00009C170000}"/>
    <cellStyle name="Normal 9 3 4 4" xfId="5733" xr:uid="{00000000-0005-0000-0000-00009D170000}"/>
    <cellStyle name="Normal 9 3 4 4 2" xfId="6456" xr:uid="{00000000-0005-0000-0000-00009E170000}"/>
    <cellStyle name="Normal 9 3 4 5" xfId="5974" xr:uid="{00000000-0005-0000-0000-00009F170000}"/>
    <cellStyle name="Normal 9 3 5" xfId="3491" xr:uid="{00000000-0005-0000-0000-0000A0170000}"/>
    <cellStyle name="Normal 9 3 6" xfId="4817" xr:uid="{00000000-0005-0000-0000-0000A1170000}"/>
    <cellStyle name="Normal 9 3 6 2" xfId="5612" xr:uid="{00000000-0005-0000-0000-0000A2170000}"/>
    <cellStyle name="Normal 9 3 6 2 2" xfId="6336" xr:uid="{00000000-0005-0000-0000-0000A3170000}"/>
    <cellStyle name="Normal 9 3 6 3" xfId="5854" xr:uid="{00000000-0005-0000-0000-0000A4170000}"/>
    <cellStyle name="Normal 9 3 6 3 2" xfId="6577" xr:uid="{00000000-0005-0000-0000-0000A5170000}"/>
    <cellStyle name="Normal 9 3 6 4" xfId="6095" xr:uid="{00000000-0005-0000-0000-0000A6170000}"/>
    <cellStyle name="Normal 9 3 7" xfId="5363" xr:uid="{00000000-0005-0000-0000-0000A7170000}"/>
    <cellStyle name="Normal 9 3 7 2" xfId="6210" xr:uid="{00000000-0005-0000-0000-0000A8170000}"/>
    <cellStyle name="Normal 9 3 8" xfId="5728" xr:uid="{00000000-0005-0000-0000-0000A9170000}"/>
    <cellStyle name="Normal 9 3 8 2" xfId="6451" xr:uid="{00000000-0005-0000-0000-0000AA170000}"/>
    <cellStyle name="Normal 9 3 9" xfId="5969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3" xr:uid="{00000000-0005-0000-0000-0000AE170000}"/>
    <cellStyle name="Normal 9 4 2 2 2" xfId="5618" xr:uid="{00000000-0005-0000-0000-0000AF170000}"/>
    <cellStyle name="Normal 9 4 2 2 2 2" xfId="6342" xr:uid="{00000000-0005-0000-0000-0000B0170000}"/>
    <cellStyle name="Normal 9 4 2 2 3" xfId="5860" xr:uid="{00000000-0005-0000-0000-0000B1170000}"/>
    <cellStyle name="Normal 9 4 2 2 3 2" xfId="6583" xr:uid="{00000000-0005-0000-0000-0000B2170000}"/>
    <cellStyle name="Normal 9 4 2 2 4" xfId="6101" xr:uid="{00000000-0005-0000-0000-0000B3170000}"/>
    <cellStyle name="Normal 9 4 2 3" xfId="5369" xr:uid="{00000000-0005-0000-0000-0000B4170000}"/>
    <cellStyle name="Normal 9 4 2 3 2" xfId="6216" xr:uid="{00000000-0005-0000-0000-0000B5170000}"/>
    <cellStyle name="Normal 9 4 2 4" xfId="5734" xr:uid="{00000000-0005-0000-0000-0000B6170000}"/>
    <cellStyle name="Normal 9 4 2 4 2" xfId="6457" xr:uid="{00000000-0005-0000-0000-0000B7170000}"/>
    <cellStyle name="Normal 9 4 2 5" xfId="5975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4" xr:uid="{00000000-0005-0000-0000-0000BC170000}"/>
    <cellStyle name="Normal 9 5 3 2 2" xfId="5619" xr:uid="{00000000-0005-0000-0000-0000BD170000}"/>
    <cellStyle name="Normal 9 5 3 2 2 2" xfId="6343" xr:uid="{00000000-0005-0000-0000-0000BE170000}"/>
    <cellStyle name="Normal 9 5 3 2 3" xfId="5861" xr:uid="{00000000-0005-0000-0000-0000BF170000}"/>
    <cellStyle name="Normal 9 5 3 2 3 2" xfId="6584" xr:uid="{00000000-0005-0000-0000-0000C0170000}"/>
    <cellStyle name="Normal 9 5 3 2 4" xfId="6102" xr:uid="{00000000-0005-0000-0000-0000C1170000}"/>
    <cellStyle name="Normal 9 5 3 3" xfId="5371" xr:uid="{00000000-0005-0000-0000-0000C2170000}"/>
    <cellStyle name="Normal 9 5 3 3 2" xfId="6217" xr:uid="{00000000-0005-0000-0000-0000C3170000}"/>
    <cellStyle name="Normal 9 5 3 4" xfId="5735" xr:uid="{00000000-0005-0000-0000-0000C4170000}"/>
    <cellStyle name="Normal 9 5 3 4 2" xfId="6458" xr:uid="{00000000-0005-0000-0000-0000C5170000}"/>
    <cellStyle name="Normal 9 5 3 5" xfId="5976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5" xr:uid="{00000000-0005-0000-0000-0000C9170000}"/>
    <cellStyle name="Normal 9 6 2 2 2" xfId="5620" xr:uid="{00000000-0005-0000-0000-0000CA170000}"/>
    <cellStyle name="Normal 9 6 2 2 2 2" xfId="6344" xr:uid="{00000000-0005-0000-0000-0000CB170000}"/>
    <cellStyle name="Normal 9 6 2 2 3" xfId="5862" xr:uid="{00000000-0005-0000-0000-0000CC170000}"/>
    <cellStyle name="Normal 9 6 2 2 3 2" xfId="6585" xr:uid="{00000000-0005-0000-0000-0000CD170000}"/>
    <cellStyle name="Normal 9 6 2 2 4" xfId="6103" xr:uid="{00000000-0005-0000-0000-0000CE170000}"/>
    <cellStyle name="Normal 9 6 2 3" xfId="5372" xr:uid="{00000000-0005-0000-0000-0000CF170000}"/>
    <cellStyle name="Normal 9 6 2 3 2" xfId="6218" xr:uid="{00000000-0005-0000-0000-0000D0170000}"/>
    <cellStyle name="Normal 9 6 2 4" xfId="5736" xr:uid="{00000000-0005-0000-0000-0000D1170000}"/>
    <cellStyle name="Normal 9 6 2 4 2" xfId="6459" xr:uid="{00000000-0005-0000-0000-0000D2170000}"/>
    <cellStyle name="Normal 9 6 2 5" xfId="5977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6" xr:uid="{00000000-0005-0000-0000-0000D8170000}"/>
    <cellStyle name="Normal 9 8 3 3" xfId="4937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6596" xr:uid="{AF4B05E5-5F31-4E0C-8246-58C98FC5953F}"/>
    <cellStyle name="Normal_SHEET" xfId="3506" xr:uid="{00000000-0005-0000-0000-0000DD170000}"/>
    <cellStyle name="Note 2" xfId="3507" xr:uid="{00000000-0005-0000-0000-0000DE170000}"/>
    <cellStyle name="Note 3" xfId="3508" xr:uid="{00000000-0005-0000-0000-0000DF170000}"/>
    <cellStyle name="Note 3 2" xfId="3509" xr:uid="{00000000-0005-0000-0000-0000E0170000}"/>
    <cellStyle name="Note 4" xfId="3510" xr:uid="{00000000-0005-0000-0000-0000E1170000}"/>
    <cellStyle name="Note 4 2" xfId="3511" xr:uid="{00000000-0005-0000-0000-0000E2170000}"/>
    <cellStyle name="Output 2" xfId="3512" xr:uid="{00000000-0005-0000-0000-0000E3170000}"/>
    <cellStyle name="Output 3" xfId="3513" xr:uid="{00000000-0005-0000-0000-0000E4170000}"/>
    <cellStyle name="Output 3 2" xfId="3514" xr:uid="{00000000-0005-0000-0000-0000E5170000}"/>
    <cellStyle name="Output 3 3" xfId="3515" xr:uid="{00000000-0005-0000-0000-0000E6170000}"/>
    <cellStyle name="Output 3 4" xfId="3516" xr:uid="{00000000-0005-0000-0000-0000E7170000}"/>
    <cellStyle name="Output 3 5" xfId="3517" xr:uid="{00000000-0005-0000-0000-0000E8170000}"/>
    <cellStyle name="Output 3 6" xfId="3518" xr:uid="{00000000-0005-0000-0000-0000E9170000}"/>
    <cellStyle name="Output 3 7" xfId="4067" xr:uid="{00000000-0005-0000-0000-0000EA170000}"/>
    <cellStyle name="Output 4" xfId="3519" xr:uid="{00000000-0005-0000-0000-0000EB170000}"/>
    <cellStyle name="ParaBirimi 2" xfId="3520" xr:uid="{00000000-0005-0000-0000-0000EC170000}"/>
    <cellStyle name="Percent 10" xfId="3521" xr:uid="{00000000-0005-0000-0000-0000ED170000}"/>
    <cellStyle name="Percent 10 10" xfId="3522" xr:uid="{00000000-0005-0000-0000-0000EE170000}"/>
    <cellStyle name="Percent 10 10 2" xfId="3523" xr:uid="{00000000-0005-0000-0000-0000EF170000}"/>
    <cellStyle name="Percent 10 11" xfId="3524" xr:uid="{00000000-0005-0000-0000-0000F0170000}"/>
    <cellStyle name="Percent 10 11 2" xfId="3525" xr:uid="{00000000-0005-0000-0000-0000F1170000}"/>
    <cellStyle name="Percent 10 12" xfId="4065" xr:uid="{00000000-0005-0000-0000-0000F2170000}"/>
    <cellStyle name="Percent 10 12 2" xfId="5409" xr:uid="{00000000-0005-0000-0000-0000F3170000}"/>
    <cellStyle name="Percent 10 12 2 2" xfId="6221" xr:uid="{00000000-0005-0000-0000-0000F4170000}"/>
    <cellStyle name="Percent 10 12 3" xfId="5739" xr:uid="{00000000-0005-0000-0000-0000F5170000}"/>
    <cellStyle name="Percent 10 12 3 2" xfId="6462" xr:uid="{00000000-0005-0000-0000-0000F6170000}"/>
    <cellStyle name="Percent 10 12 4" xfId="5980" xr:uid="{00000000-0005-0000-0000-0000F7170000}"/>
    <cellStyle name="Percent 10 2" xfId="3526" xr:uid="{00000000-0005-0000-0000-0000F8170000}"/>
    <cellStyle name="Percent 10 2 10" xfId="3527" xr:uid="{00000000-0005-0000-0000-0000F9170000}"/>
    <cellStyle name="Percent 10 2 10 2" xfId="3528" xr:uid="{00000000-0005-0000-0000-0000FA170000}"/>
    <cellStyle name="Percent 10 2 11" xfId="4064" xr:uid="{00000000-0005-0000-0000-0000FB170000}"/>
    <cellStyle name="Percent 10 2 11 2" xfId="5408" xr:uid="{00000000-0005-0000-0000-0000FC170000}"/>
    <cellStyle name="Percent 10 2 11 2 2" xfId="6220" xr:uid="{00000000-0005-0000-0000-0000FD170000}"/>
    <cellStyle name="Percent 10 2 11 3" xfId="5738" xr:uid="{00000000-0005-0000-0000-0000FE170000}"/>
    <cellStyle name="Percent 10 2 11 3 2" xfId="6461" xr:uid="{00000000-0005-0000-0000-0000FF170000}"/>
    <cellStyle name="Percent 10 2 11 4" xfId="5979" xr:uid="{00000000-0005-0000-0000-000000180000}"/>
    <cellStyle name="Percent 10 2 2" xfId="3529" xr:uid="{00000000-0005-0000-0000-000001180000}"/>
    <cellStyle name="Percent 10 2 2 2" xfId="3530" xr:uid="{00000000-0005-0000-0000-000002180000}"/>
    <cellStyle name="Percent 10 2 2 2 2" xfId="3531" xr:uid="{00000000-0005-0000-0000-000003180000}"/>
    <cellStyle name="Percent 10 2 2 2 2 2" xfId="3532" xr:uid="{00000000-0005-0000-0000-000004180000}"/>
    <cellStyle name="Percent 10 2 2 2 3" xfId="3533" xr:uid="{00000000-0005-0000-0000-000005180000}"/>
    <cellStyle name="Percent 10 2 2 2 3 2" xfId="3534" xr:uid="{00000000-0005-0000-0000-000006180000}"/>
    <cellStyle name="Percent 10 2 2 2 4" xfId="3535" xr:uid="{00000000-0005-0000-0000-000007180000}"/>
    <cellStyle name="Percent 10 2 2 3" xfId="3536" xr:uid="{00000000-0005-0000-0000-000008180000}"/>
    <cellStyle name="Percent 10 2 2 3 2" xfId="3537" xr:uid="{00000000-0005-0000-0000-000009180000}"/>
    <cellStyle name="Percent 10 2 2 3 2 2" xfId="3538" xr:uid="{00000000-0005-0000-0000-00000A180000}"/>
    <cellStyle name="Percent 10 2 2 3 3" xfId="3539" xr:uid="{00000000-0005-0000-0000-00000B180000}"/>
    <cellStyle name="Percent 10 2 2 3 3 2" xfId="3540" xr:uid="{00000000-0005-0000-0000-00000C180000}"/>
    <cellStyle name="Percent 10 2 2 3 4" xfId="3541" xr:uid="{00000000-0005-0000-0000-00000D180000}"/>
    <cellStyle name="Percent 10 2 2 4" xfId="3542" xr:uid="{00000000-0005-0000-0000-00000E180000}"/>
    <cellStyle name="Percent 10 2 2 4 2" xfId="3543" xr:uid="{00000000-0005-0000-0000-00000F180000}"/>
    <cellStyle name="Percent 10 2 2 5" xfId="3544" xr:uid="{00000000-0005-0000-0000-000010180000}"/>
    <cellStyle name="Percent 10 2 2 5 2" xfId="3545" xr:uid="{00000000-0005-0000-0000-000011180000}"/>
    <cellStyle name="Percent 10 2 2 6" xfId="3546" xr:uid="{00000000-0005-0000-0000-000012180000}"/>
    <cellStyle name="Percent 10 2 2 6 2" xfId="3547" xr:uid="{00000000-0005-0000-0000-000013180000}"/>
    <cellStyle name="Percent 10 2 3" xfId="3548" xr:uid="{00000000-0005-0000-0000-000014180000}"/>
    <cellStyle name="Percent 10 2 4" xfId="3549" xr:uid="{00000000-0005-0000-0000-000015180000}"/>
    <cellStyle name="Percent 10 2 5" xfId="3550" xr:uid="{00000000-0005-0000-0000-000016180000}"/>
    <cellStyle name="Percent 10 2 5 2" xfId="3551" xr:uid="{00000000-0005-0000-0000-000017180000}"/>
    <cellStyle name="Percent 10 2 5 3" xfId="3552" xr:uid="{00000000-0005-0000-0000-000018180000}"/>
    <cellStyle name="Percent 10 2 5 3 2" xfId="3553" xr:uid="{00000000-0005-0000-0000-000019180000}"/>
    <cellStyle name="Percent 10 2 5 4" xfId="3554" xr:uid="{00000000-0005-0000-0000-00001A180000}"/>
    <cellStyle name="Percent 10 2 5 4 2" xfId="3555" xr:uid="{00000000-0005-0000-0000-00001B180000}"/>
    <cellStyle name="Percent 10 2 5 5" xfId="3556" xr:uid="{00000000-0005-0000-0000-00001C180000}"/>
    <cellStyle name="Percent 10 2 5 5 2" xfId="3557" xr:uid="{00000000-0005-0000-0000-00001D180000}"/>
    <cellStyle name="Percent 10 2 6" xfId="3558" xr:uid="{00000000-0005-0000-0000-00001E180000}"/>
    <cellStyle name="Percent 10 2 7" xfId="3559" xr:uid="{00000000-0005-0000-0000-00001F180000}"/>
    <cellStyle name="Percent 10 2 7 2" xfId="3560" xr:uid="{00000000-0005-0000-0000-000020180000}"/>
    <cellStyle name="Percent 10 2 8" xfId="3561" xr:uid="{00000000-0005-0000-0000-000021180000}"/>
    <cellStyle name="Percent 10 2 8 2" xfId="3562" xr:uid="{00000000-0005-0000-0000-000022180000}"/>
    <cellStyle name="Percent 10 2 9" xfId="3563" xr:uid="{00000000-0005-0000-0000-000023180000}"/>
    <cellStyle name="Percent 10 2 9 2" xfId="3564" xr:uid="{00000000-0005-0000-0000-000024180000}"/>
    <cellStyle name="Percent 10 3" xfId="3565" xr:uid="{00000000-0005-0000-0000-000025180000}"/>
    <cellStyle name="Percent 10 3 2" xfId="3566" xr:uid="{00000000-0005-0000-0000-000026180000}"/>
    <cellStyle name="Percent 10 3 2 2" xfId="3567" xr:uid="{00000000-0005-0000-0000-000027180000}"/>
    <cellStyle name="Percent 10 3 2 3" xfId="4828" xr:uid="{00000000-0005-0000-0000-000028180000}"/>
    <cellStyle name="Percent 10 3 3" xfId="3568" xr:uid="{00000000-0005-0000-0000-000029180000}"/>
    <cellStyle name="Percent 10 3 4" xfId="4827" xr:uid="{00000000-0005-0000-0000-00002A180000}"/>
    <cellStyle name="Percent 10 4" xfId="3569" xr:uid="{00000000-0005-0000-0000-00002B180000}"/>
    <cellStyle name="Percent 10 4 2" xfId="3570" xr:uid="{00000000-0005-0000-0000-00002C180000}"/>
    <cellStyle name="Percent 10 4 2 2" xfId="3571" xr:uid="{00000000-0005-0000-0000-00002D180000}"/>
    <cellStyle name="Percent 10 4 2 2 2" xfId="3572" xr:uid="{00000000-0005-0000-0000-00002E180000}"/>
    <cellStyle name="Percent 10 4 2 3" xfId="3573" xr:uid="{00000000-0005-0000-0000-00002F180000}"/>
    <cellStyle name="Percent 10 4 2 3 2" xfId="3574" xr:uid="{00000000-0005-0000-0000-000030180000}"/>
    <cellStyle name="Percent 10 4 2 4" xfId="3575" xr:uid="{00000000-0005-0000-0000-000031180000}"/>
    <cellStyle name="Percent 10 4 3" xfId="3576" xr:uid="{00000000-0005-0000-0000-000032180000}"/>
    <cellStyle name="Percent 10 4 3 2" xfId="3577" xr:uid="{00000000-0005-0000-0000-000033180000}"/>
    <cellStyle name="Percent 10 4 3 2 2" xfId="3578" xr:uid="{00000000-0005-0000-0000-000034180000}"/>
    <cellStyle name="Percent 10 4 3 3" xfId="3579" xr:uid="{00000000-0005-0000-0000-000035180000}"/>
    <cellStyle name="Percent 10 4 3 3 2" xfId="3580" xr:uid="{00000000-0005-0000-0000-000036180000}"/>
    <cellStyle name="Percent 10 4 3 4" xfId="3581" xr:uid="{00000000-0005-0000-0000-000037180000}"/>
    <cellStyle name="Percent 10 4 4" xfId="3582" xr:uid="{00000000-0005-0000-0000-000038180000}"/>
    <cellStyle name="Percent 10 4 4 2" xfId="3583" xr:uid="{00000000-0005-0000-0000-000039180000}"/>
    <cellStyle name="Percent 10 4 5" xfId="3584" xr:uid="{00000000-0005-0000-0000-00003A180000}"/>
    <cellStyle name="Percent 10 4 5 2" xfId="3585" xr:uid="{00000000-0005-0000-0000-00003B180000}"/>
    <cellStyle name="Percent 10 4 6" xfId="3586" xr:uid="{00000000-0005-0000-0000-00003C180000}"/>
    <cellStyle name="Percent 10 4 6 2" xfId="3587" xr:uid="{00000000-0005-0000-0000-00003D180000}"/>
    <cellStyle name="Percent 10 5" xfId="3588" xr:uid="{00000000-0005-0000-0000-00003E180000}"/>
    <cellStyle name="Percent 10 5 2" xfId="3589" xr:uid="{00000000-0005-0000-0000-00003F180000}"/>
    <cellStyle name="Percent 10 5 2 2" xfId="4829" xr:uid="{00000000-0005-0000-0000-000040180000}"/>
    <cellStyle name="Percent 10 5 3" xfId="3590" xr:uid="{00000000-0005-0000-0000-000041180000}"/>
    <cellStyle name="Percent 10 5 3 2" xfId="4830" xr:uid="{00000000-0005-0000-0000-000042180000}"/>
    <cellStyle name="Percent 10 5 4" xfId="3591" xr:uid="{00000000-0005-0000-0000-000043180000}"/>
    <cellStyle name="Percent 10 5 4 2" xfId="4936" xr:uid="{00000000-0005-0000-0000-000044180000}"/>
    <cellStyle name="Percent 10 6" xfId="3592" xr:uid="{00000000-0005-0000-0000-000045180000}"/>
    <cellStyle name="Percent 10 6 2" xfId="3593" xr:uid="{00000000-0005-0000-0000-000046180000}"/>
    <cellStyle name="Percent 10 6 3" xfId="3594" xr:uid="{00000000-0005-0000-0000-000047180000}"/>
    <cellStyle name="Percent 10 6 3 2" xfId="3595" xr:uid="{00000000-0005-0000-0000-000048180000}"/>
    <cellStyle name="Percent 10 6 4" xfId="3596" xr:uid="{00000000-0005-0000-0000-000049180000}"/>
    <cellStyle name="Percent 10 6 4 2" xfId="3597" xr:uid="{00000000-0005-0000-0000-00004A180000}"/>
    <cellStyle name="Percent 10 6 5" xfId="3598" xr:uid="{00000000-0005-0000-0000-00004B180000}"/>
    <cellStyle name="Percent 10 6 5 2" xfId="3599" xr:uid="{00000000-0005-0000-0000-00004C180000}"/>
    <cellStyle name="Percent 10 7" xfId="3600" xr:uid="{00000000-0005-0000-0000-00004D180000}"/>
    <cellStyle name="Percent 10 7 2" xfId="3601" xr:uid="{00000000-0005-0000-0000-00004E180000}"/>
    <cellStyle name="Percent 10 7 2 2" xfId="4831" xr:uid="{00000000-0005-0000-0000-00004F180000}"/>
    <cellStyle name="Percent 10 8" xfId="3602" xr:uid="{00000000-0005-0000-0000-000050180000}"/>
    <cellStyle name="Percent 10 8 2" xfId="3603" xr:uid="{00000000-0005-0000-0000-000051180000}"/>
    <cellStyle name="Percent 10 8 3" xfId="3604" xr:uid="{00000000-0005-0000-0000-000052180000}"/>
    <cellStyle name="Percent 10 8 3 2" xfId="3605" xr:uid="{00000000-0005-0000-0000-000053180000}"/>
    <cellStyle name="Percent 10 8 4" xfId="3606" xr:uid="{00000000-0005-0000-0000-000054180000}"/>
    <cellStyle name="Percent 10 8 4 2" xfId="3607" xr:uid="{00000000-0005-0000-0000-000055180000}"/>
    <cellStyle name="Percent 10 8 5" xfId="3608" xr:uid="{00000000-0005-0000-0000-000056180000}"/>
    <cellStyle name="Percent 10 8 5 2" xfId="3609" xr:uid="{00000000-0005-0000-0000-000057180000}"/>
    <cellStyle name="Percent 10 9" xfId="3610" xr:uid="{00000000-0005-0000-0000-000058180000}"/>
    <cellStyle name="Percent 10 9 2" xfId="3611" xr:uid="{00000000-0005-0000-0000-000059180000}"/>
    <cellStyle name="Percent 10 9 2 2" xfId="3612" xr:uid="{00000000-0005-0000-0000-00005A180000}"/>
    <cellStyle name="Percent 10 9 3" xfId="3613" xr:uid="{00000000-0005-0000-0000-00005B180000}"/>
    <cellStyle name="Percent 10 9 3 2" xfId="3614" xr:uid="{00000000-0005-0000-0000-00005C180000}"/>
    <cellStyle name="Percent 10 9 4" xfId="3615" xr:uid="{00000000-0005-0000-0000-00005D180000}"/>
    <cellStyle name="Percent 11" xfId="3616" xr:uid="{00000000-0005-0000-0000-00005E180000}"/>
    <cellStyle name="Percent 11 2" xfId="3617" xr:uid="{00000000-0005-0000-0000-00005F180000}"/>
    <cellStyle name="Percent 11 2 2" xfId="3618" xr:uid="{00000000-0005-0000-0000-000060180000}"/>
    <cellStyle name="Percent 11 2 2 2" xfId="3619" xr:uid="{00000000-0005-0000-0000-000061180000}"/>
    <cellStyle name="Percent 11 2 3" xfId="3620" xr:uid="{00000000-0005-0000-0000-000062180000}"/>
    <cellStyle name="Percent 11 2 3 2" xfId="3621" xr:uid="{00000000-0005-0000-0000-000063180000}"/>
    <cellStyle name="Percent 11 2 4" xfId="3622" xr:uid="{00000000-0005-0000-0000-000064180000}"/>
    <cellStyle name="Percent 11 2 4 2" xfId="3623" xr:uid="{00000000-0005-0000-0000-000065180000}"/>
    <cellStyle name="Percent 11 3" xfId="3624" xr:uid="{00000000-0005-0000-0000-000066180000}"/>
    <cellStyle name="Percent 11 4" xfId="3625" xr:uid="{00000000-0005-0000-0000-000067180000}"/>
    <cellStyle name="Percent 11 4 2" xfId="4834" xr:uid="{00000000-0005-0000-0000-000068180000}"/>
    <cellStyle name="Percent 11 5" xfId="3626" xr:uid="{00000000-0005-0000-0000-000069180000}"/>
    <cellStyle name="Percent 11 5 2" xfId="4835" xr:uid="{00000000-0005-0000-0000-00006A180000}"/>
    <cellStyle name="Percent 11 5 3" xfId="4935" xr:uid="{00000000-0005-0000-0000-00006B180000}"/>
    <cellStyle name="Percent 11 6" xfId="4833" xr:uid="{00000000-0005-0000-0000-00006C180000}"/>
    <cellStyle name="Percent 12" xfId="3627" xr:uid="{00000000-0005-0000-0000-00006D180000}"/>
    <cellStyle name="Percent 12 2" xfId="3628" xr:uid="{00000000-0005-0000-0000-00006E180000}"/>
    <cellStyle name="Percent 12 2 2" xfId="3629" xr:uid="{00000000-0005-0000-0000-00006F180000}"/>
    <cellStyle name="Percent 12 2 2 2" xfId="3630" xr:uid="{00000000-0005-0000-0000-000070180000}"/>
    <cellStyle name="Percent 12 2 3" xfId="3631" xr:uid="{00000000-0005-0000-0000-000071180000}"/>
    <cellStyle name="Percent 12 2 3 2" xfId="3632" xr:uid="{00000000-0005-0000-0000-000072180000}"/>
    <cellStyle name="Percent 12 2 4" xfId="3633" xr:uid="{00000000-0005-0000-0000-000073180000}"/>
    <cellStyle name="Percent 12 3" xfId="3634" xr:uid="{00000000-0005-0000-0000-000074180000}"/>
    <cellStyle name="Percent 12 3 2" xfId="4836" xr:uid="{00000000-0005-0000-0000-000075180000}"/>
    <cellStyle name="Percent 12 4" xfId="3635" xr:uid="{00000000-0005-0000-0000-000076180000}"/>
    <cellStyle name="Percent 12 5" xfId="4060" xr:uid="{00000000-0005-0000-0000-000077180000}"/>
    <cellStyle name="Percent 12 5 2" xfId="5407" xr:uid="{00000000-0005-0000-0000-000078180000}"/>
    <cellStyle name="Percent 12 5 2 2" xfId="6219" xr:uid="{00000000-0005-0000-0000-000079180000}"/>
    <cellStyle name="Percent 12 5 3" xfId="5737" xr:uid="{00000000-0005-0000-0000-00007A180000}"/>
    <cellStyle name="Percent 12 5 3 2" xfId="6460" xr:uid="{00000000-0005-0000-0000-00007B180000}"/>
    <cellStyle name="Percent 12 5 4" xfId="5978" xr:uid="{00000000-0005-0000-0000-00007C180000}"/>
    <cellStyle name="Percent 13" xfId="3636" xr:uid="{00000000-0005-0000-0000-00007D180000}"/>
    <cellStyle name="Percent 13 2" xfId="3637" xr:uid="{00000000-0005-0000-0000-00007E180000}"/>
    <cellStyle name="Percent 13 2 2" xfId="3638" xr:uid="{00000000-0005-0000-0000-00007F180000}"/>
    <cellStyle name="Percent 13 3" xfId="3639" xr:uid="{00000000-0005-0000-0000-000080180000}"/>
    <cellStyle name="Percent 13 3 2" xfId="3640" xr:uid="{00000000-0005-0000-0000-000081180000}"/>
    <cellStyle name="Percent 14" xfId="3641" xr:uid="{00000000-0005-0000-0000-000082180000}"/>
    <cellStyle name="Percent 15" xfId="4908" xr:uid="{00000000-0005-0000-0000-000083180000}"/>
    <cellStyle name="Percent 2" xfId="3642" xr:uid="{00000000-0005-0000-0000-000084180000}"/>
    <cellStyle name="Percent 2 10" xfId="3643" xr:uid="{00000000-0005-0000-0000-000085180000}"/>
    <cellStyle name="Percent 2 10 2" xfId="3644" xr:uid="{00000000-0005-0000-0000-000086180000}"/>
    <cellStyle name="Percent 2 10 2 2" xfId="4838" xr:uid="{00000000-0005-0000-0000-000087180000}"/>
    <cellStyle name="Percent 2 10 2 3" xfId="4933" xr:uid="{00000000-0005-0000-0000-000088180000}"/>
    <cellStyle name="Percent 2 10 3" xfId="3645" xr:uid="{00000000-0005-0000-0000-000089180000}"/>
    <cellStyle name="Percent 2 10 4" xfId="4837" xr:uid="{00000000-0005-0000-0000-00008A180000}"/>
    <cellStyle name="Percent 2 10 5" xfId="4934" xr:uid="{00000000-0005-0000-0000-00008B180000}"/>
    <cellStyle name="Percent 2 2" xfId="3646" xr:uid="{00000000-0005-0000-0000-00008C180000}"/>
    <cellStyle name="Percent 2 2 2" xfId="3647" xr:uid="{00000000-0005-0000-0000-00008D180000}"/>
    <cellStyle name="Percent 2 3" xfId="3648" xr:uid="{00000000-0005-0000-0000-00008E180000}"/>
    <cellStyle name="Percent 2 3 2" xfId="3649" xr:uid="{00000000-0005-0000-0000-00008F180000}"/>
    <cellStyle name="Percent 2 3 2 2" xfId="3650" xr:uid="{00000000-0005-0000-0000-000090180000}"/>
    <cellStyle name="Percent 2 3 2 3" xfId="3651" xr:uid="{00000000-0005-0000-0000-000091180000}"/>
    <cellStyle name="Percent 2 3 2 3 2" xfId="4839" xr:uid="{00000000-0005-0000-0000-000092180000}"/>
    <cellStyle name="Percent 2 3 2 3 3" xfId="5406" xr:uid="{00000000-0005-0000-0000-000093180000}"/>
    <cellStyle name="Percent 2 3 3" xfId="3652" xr:uid="{00000000-0005-0000-0000-000094180000}"/>
    <cellStyle name="Percent 2 4" xfId="3653" xr:uid="{00000000-0005-0000-0000-000095180000}"/>
    <cellStyle name="Percent 2 4 2" xfId="3654" xr:uid="{00000000-0005-0000-0000-000096180000}"/>
    <cellStyle name="Percent 2 4 3" xfId="3655" xr:uid="{00000000-0005-0000-0000-000097180000}"/>
    <cellStyle name="Percent 2 4 4" xfId="3656" xr:uid="{00000000-0005-0000-0000-000098180000}"/>
    <cellStyle name="Percent 2 4 5" xfId="3657" xr:uid="{00000000-0005-0000-0000-000099180000}"/>
    <cellStyle name="Percent 2 4 5 2" xfId="3658" xr:uid="{00000000-0005-0000-0000-00009A180000}"/>
    <cellStyle name="Percent 2 4 5 3" xfId="3659" xr:uid="{00000000-0005-0000-0000-00009B180000}"/>
    <cellStyle name="Percent 2 4 5 4" xfId="3660" xr:uid="{00000000-0005-0000-0000-00009C180000}"/>
    <cellStyle name="Percent 2 4 5 5" xfId="3661" xr:uid="{00000000-0005-0000-0000-00009D180000}"/>
    <cellStyle name="Percent 2 4 5 6" xfId="5405" xr:uid="{00000000-0005-0000-0000-00009E180000}"/>
    <cellStyle name="Percent 2 4 6" xfId="3662" xr:uid="{00000000-0005-0000-0000-00009F180000}"/>
    <cellStyle name="Percent 2 5" xfId="3663" xr:uid="{00000000-0005-0000-0000-0000A0180000}"/>
    <cellStyle name="Percent 2 5 2" xfId="3664" xr:uid="{00000000-0005-0000-0000-0000A1180000}"/>
    <cellStyle name="Percent 2 5 2 2" xfId="3665" xr:uid="{00000000-0005-0000-0000-0000A2180000}"/>
    <cellStyle name="Percent 2 5 2 3" xfId="3666" xr:uid="{00000000-0005-0000-0000-0000A3180000}"/>
    <cellStyle name="Percent 2 5 3" xfId="3667" xr:uid="{00000000-0005-0000-0000-0000A4180000}"/>
    <cellStyle name="Percent 2 5 3 2" xfId="3668" xr:uid="{00000000-0005-0000-0000-0000A5180000}"/>
    <cellStyle name="Percent 2 5 3 3" xfId="3669" xr:uid="{00000000-0005-0000-0000-0000A6180000}"/>
    <cellStyle name="Percent 2 5 4" xfId="3670" xr:uid="{00000000-0005-0000-0000-0000A7180000}"/>
    <cellStyle name="Percent 2 5 5" xfId="3671" xr:uid="{00000000-0005-0000-0000-0000A8180000}"/>
    <cellStyle name="Percent 2 5 5 2" xfId="3672" xr:uid="{00000000-0005-0000-0000-0000A9180000}"/>
    <cellStyle name="Percent 2 5 5 2 2" xfId="4842" xr:uid="{00000000-0005-0000-0000-0000AA180000}"/>
    <cellStyle name="Percent 2 5 5 2 3" xfId="4930" xr:uid="{00000000-0005-0000-0000-0000AB180000}"/>
    <cellStyle name="Percent 2 5 5 3" xfId="3673" xr:uid="{00000000-0005-0000-0000-0000AC180000}"/>
    <cellStyle name="Percent 2 5 5 4" xfId="3674" xr:uid="{00000000-0005-0000-0000-0000AD180000}"/>
    <cellStyle name="Percent 2 5 5 4 2" xfId="4843" xr:uid="{00000000-0005-0000-0000-0000AE180000}"/>
    <cellStyle name="Percent 2 5 5 4 3" xfId="4929" xr:uid="{00000000-0005-0000-0000-0000AF180000}"/>
    <cellStyle name="Percent 2 5 5 5" xfId="4931" xr:uid="{00000000-0005-0000-0000-0000B0180000}"/>
    <cellStyle name="Percent 2 6" xfId="3675" xr:uid="{00000000-0005-0000-0000-0000B1180000}"/>
    <cellStyle name="Percent 2 7" xfId="3676" xr:uid="{00000000-0005-0000-0000-0000B2180000}"/>
    <cellStyle name="Percent 2 7 2" xfId="3677" xr:uid="{00000000-0005-0000-0000-0000B3180000}"/>
    <cellStyle name="Percent 2 8" xfId="3678" xr:uid="{00000000-0005-0000-0000-0000B4180000}"/>
    <cellStyle name="Percent 2 9" xfId="3679" xr:uid="{00000000-0005-0000-0000-0000B5180000}"/>
    <cellStyle name="Percent 2 9 2" xfId="3680" xr:uid="{00000000-0005-0000-0000-0000B6180000}"/>
    <cellStyle name="Percent 2 9 2 2" xfId="3681" xr:uid="{00000000-0005-0000-0000-0000B7180000}"/>
    <cellStyle name="Percent 2 9 2 3" xfId="3682" xr:uid="{00000000-0005-0000-0000-0000B8180000}"/>
    <cellStyle name="Percent 2 9 2 3 2" xfId="4845" xr:uid="{00000000-0005-0000-0000-0000B9180000}"/>
    <cellStyle name="Percent 2 9 2 3 3" xfId="4927" xr:uid="{00000000-0005-0000-0000-0000BA180000}"/>
    <cellStyle name="Percent 2 9 3" xfId="3683" xr:uid="{00000000-0005-0000-0000-0000BB180000}"/>
    <cellStyle name="Percent 2 9 4" xfId="3684" xr:uid="{00000000-0005-0000-0000-0000BC180000}"/>
    <cellStyle name="Percent 2 9 5" xfId="3685" xr:uid="{00000000-0005-0000-0000-0000BD180000}"/>
    <cellStyle name="Percent 2 9 6" xfId="4928" xr:uid="{00000000-0005-0000-0000-0000BE180000}"/>
    <cellStyle name="Percent 3" xfId="3686" xr:uid="{00000000-0005-0000-0000-0000BF180000}"/>
    <cellStyle name="Percent 3 2" xfId="3687" xr:uid="{00000000-0005-0000-0000-0000C0180000}"/>
    <cellStyle name="Percent 3 2 2" xfId="3688" xr:uid="{00000000-0005-0000-0000-0000C1180000}"/>
    <cellStyle name="Percent 3 2 2 2" xfId="4848" xr:uid="{00000000-0005-0000-0000-0000C2180000}"/>
    <cellStyle name="Percent 3 2 3" xfId="3689" xr:uid="{00000000-0005-0000-0000-0000C3180000}"/>
    <cellStyle name="Percent 3 2 3 2" xfId="4849" xr:uid="{00000000-0005-0000-0000-0000C4180000}"/>
    <cellStyle name="Percent 3 2 4" xfId="4847" xr:uid="{00000000-0005-0000-0000-0000C5180000}"/>
    <cellStyle name="Percent 3 3" xfId="3690" xr:uid="{00000000-0005-0000-0000-0000C6180000}"/>
    <cellStyle name="Percent 3 3 2" xfId="3691" xr:uid="{00000000-0005-0000-0000-0000C7180000}"/>
    <cellStyle name="Percent 3 3 3" xfId="3692" xr:uid="{00000000-0005-0000-0000-0000C8180000}"/>
    <cellStyle name="Percent 3 3 4" xfId="3693" xr:uid="{00000000-0005-0000-0000-0000C9180000}"/>
    <cellStyle name="Percent 3 3 4 2" xfId="4851" xr:uid="{00000000-0005-0000-0000-0000CA180000}"/>
    <cellStyle name="Percent 3 3 5" xfId="3694" xr:uid="{00000000-0005-0000-0000-0000CB180000}"/>
    <cellStyle name="Percent 3 4" xfId="3695" xr:uid="{00000000-0005-0000-0000-0000CC180000}"/>
    <cellStyle name="Percent 3 4 2" xfId="3696" xr:uid="{00000000-0005-0000-0000-0000CD180000}"/>
    <cellStyle name="Percent 3 4 2 2" xfId="4852" xr:uid="{00000000-0005-0000-0000-0000CE180000}"/>
    <cellStyle name="Percent 3 4 2 3" xfId="4925" xr:uid="{00000000-0005-0000-0000-0000CF180000}"/>
    <cellStyle name="Percent 3 4 3" xfId="3697" xr:uid="{00000000-0005-0000-0000-0000D0180000}"/>
    <cellStyle name="Percent 3 4 4" xfId="4926" xr:uid="{00000000-0005-0000-0000-0000D1180000}"/>
    <cellStyle name="Percent 3 5" xfId="4846" xr:uid="{00000000-0005-0000-0000-0000D2180000}"/>
    <cellStyle name="Percent 4" xfId="3698" xr:uid="{00000000-0005-0000-0000-0000D3180000}"/>
    <cellStyle name="Percent 4 2" xfId="3699" xr:uid="{00000000-0005-0000-0000-0000D4180000}"/>
    <cellStyle name="Percent 4 2 2" xfId="3700" xr:uid="{00000000-0005-0000-0000-0000D5180000}"/>
    <cellStyle name="Percent 4 2 2 2" xfId="4855" xr:uid="{00000000-0005-0000-0000-0000D6180000}"/>
    <cellStyle name="Percent 4 2 3" xfId="3701" xr:uid="{00000000-0005-0000-0000-0000D7180000}"/>
    <cellStyle name="Percent 4 2 3 2" xfId="4856" xr:uid="{00000000-0005-0000-0000-0000D8180000}"/>
    <cellStyle name="Percent 4 2 4" xfId="3702" xr:uid="{00000000-0005-0000-0000-0000D9180000}"/>
    <cellStyle name="Percent 4 2 4 2" xfId="4857" xr:uid="{00000000-0005-0000-0000-0000DA180000}"/>
    <cellStyle name="Percent 4 2 5" xfId="4854" xr:uid="{00000000-0005-0000-0000-0000DB180000}"/>
    <cellStyle name="Percent 4 3" xfId="3703" xr:uid="{00000000-0005-0000-0000-0000DC180000}"/>
    <cellStyle name="Percent 4 3 2" xfId="3704" xr:uid="{00000000-0005-0000-0000-0000DD180000}"/>
    <cellStyle name="Percent 4 3 2 2" xfId="4858" xr:uid="{00000000-0005-0000-0000-0000DE180000}"/>
    <cellStyle name="Percent 4 3 3" xfId="3705" xr:uid="{00000000-0005-0000-0000-0000DF180000}"/>
    <cellStyle name="Percent 4 3 3 2" xfId="3706" xr:uid="{00000000-0005-0000-0000-0000E0180000}"/>
    <cellStyle name="Percent 4 3 3 2 2" xfId="4859" xr:uid="{00000000-0005-0000-0000-0000E1180000}"/>
    <cellStyle name="Percent 4 3 3 3" xfId="3707" xr:uid="{00000000-0005-0000-0000-0000E2180000}"/>
    <cellStyle name="Percent 4 3 3 3 2" xfId="4860" xr:uid="{00000000-0005-0000-0000-0000E3180000}"/>
    <cellStyle name="Percent 4 3 3 4" xfId="3708" xr:uid="{00000000-0005-0000-0000-0000E4180000}"/>
    <cellStyle name="Percent 4 3 3 5" xfId="3709" xr:uid="{00000000-0005-0000-0000-0000E5180000}"/>
    <cellStyle name="Percent 4 3 3 5 2" xfId="4861" xr:uid="{00000000-0005-0000-0000-0000E6180000}"/>
    <cellStyle name="Percent 4 3 3 6" xfId="4924" xr:uid="{00000000-0005-0000-0000-0000E7180000}"/>
    <cellStyle name="Percent 4 4" xfId="3710" xr:uid="{00000000-0005-0000-0000-0000E8180000}"/>
    <cellStyle name="Percent 4 4 2" xfId="3711" xr:uid="{00000000-0005-0000-0000-0000E9180000}"/>
    <cellStyle name="Percent 4 5" xfId="3712" xr:uid="{00000000-0005-0000-0000-0000EA180000}"/>
    <cellStyle name="Percent 4 5 2" xfId="3713" xr:uid="{00000000-0005-0000-0000-0000EB180000}"/>
    <cellStyle name="Percent 4 5 2 2" xfId="4864" xr:uid="{00000000-0005-0000-0000-0000EC180000}"/>
    <cellStyle name="Percent 4 5 2 3" xfId="4922" xr:uid="{00000000-0005-0000-0000-0000ED180000}"/>
    <cellStyle name="Percent 4 5 3" xfId="3714" xr:uid="{00000000-0005-0000-0000-0000EE180000}"/>
    <cellStyle name="Percent 4 5 4" xfId="4863" xr:uid="{00000000-0005-0000-0000-0000EF180000}"/>
    <cellStyle name="Percent 4 5 5" xfId="4923" xr:uid="{00000000-0005-0000-0000-0000F0180000}"/>
    <cellStyle name="Percent 5" xfId="3715" xr:uid="{00000000-0005-0000-0000-0000F1180000}"/>
    <cellStyle name="Percent 5 2" xfId="3716" xr:uid="{00000000-0005-0000-0000-0000F2180000}"/>
    <cellStyle name="Percent 5 2 2" xfId="3717" xr:uid="{00000000-0005-0000-0000-0000F3180000}"/>
    <cellStyle name="Percent 5 2 3" xfId="3718" xr:uid="{00000000-0005-0000-0000-0000F4180000}"/>
    <cellStyle name="Percent 5 2 3 2" xfId="3719" xr:uid="{00000000-0005-0000-0000-0000F5180000}"/>
    <cellStyle name="Percent 5 2 3 3" xfId="3720" xr:uid="{00000000-0005-0000-0000-0000F6180000}"/>
    <cellStyle name="Percent 5 2 3 3 2" xfId="4866" xr:uid="{00000000-0005-0000-0000-0000F7180000}"/>
    <cellStyle name="Percent 5 2 3 3 3" xfId="4921" xr:uid="{00000000-0005-0000-0000-0000F8180000}"/>
    <cellStyle name="Percent 5 2 4" xfId="3721" xr:uid="{00000000-0005-0000-0000-0000F9180000}"/>
    <cellStyle name="Percent 5 2 5" xfId="3722" xr:uid="{00000000-0005-0000-0000-0000FA180000}"/>
    <cellStyle name="Percent 5 2 5 2" xfId="3723" xr:uid="{00000000-0005-0000-0000-0000FB180000}"/>
    <cellStyle name="Percent 5 2 5 3" xfId="3724" xr:uid="{00000000-0005-0000-0000-0000FC180000}"/>
    <cellStyle name="Percent 5 2 5 4" xfId="3725" xr:uid="{00000000-0005-0000-0000-0000FD180000}"/>
    <cellStyle name="Percent 5 2 5 5" xfId="3726" xr:uid="{00000000-0005-0000-0000-0000FE180000}"/>
    <cellStyle name="Percent 5 2 5 6" xfId="4920" xr:uid="{00000000-0005-0000-0000-0000FF180000}"/>
    <cellStyle name="Percent 5 3" xfId="3727" xr:uid="{00000000-0005-0000-0000-000000190000}"/>
    <cellStyle name="Percent 5 3 2" xfId="3728" xr:uid="{00000000-0005-0000-0000-000001190000}"/>
    <cellStyle name="Percent 5 3 2 2" xfId="4868" xr:uid="{00000000-0005-0000-0000-000002190000}"/>
    <cellStyle name="Percent 5 3 3" xfId="3729" xr:uid="{00000000-0005-0000-0000-000003190000}"/>
    <cellStyle name="Percent 5 3 3 2" xfId="3730" xr:uid="{00000000-0005-0000-0000-000004190000}"/>
    <cellStyle name="Percent 5 3 3 2 2" xfId="4869" xr:uid="{00000000-0005-0000-0000-000005190000}"/>
    <cellStyle name="Percent 5 3 3 3" xfId="3731" xr:uid="{00000000-0005-0000-0000-000006190000}"/>
    <cellStyle name="Percent 5 3 3 3 2" xfId="4870" xr:uid="{00000000-0005-0000-0000-000007190000}"/>
    <cellStyle name="Percent 5 3 3 4" xfId="3732" xr:uid="{00000000-0005-0000-0000-000008190000}"/>
    <cellStyle name="Percent 5 3 3 4 2" xfId="4919" xr:uid="{00000000-0005-0000-0000-000009190000}"/>
    <cellStyle name="Percent 5 3 4" xfId="3733" xr:uid="{00000000-0005-0000-0000-00000A190000}"/>
    <cellStyle name="Percent 5 3 4 2" xfId="3734" xr:uid="{00000000-0005-0000-0000-00000B190000}"/>
    <cellStyle name="Percent 5 3 4 2 2" xfId="4873" xr:uid="{00000000-0005-0000-0000-00000C190000}"/>
    <cellStyle name="Percent 5 3 4 3" xfId="3735" xr:uid="{00000000-0005-0000-0000-00000D190000}"/>
    <cellStyle name="Percent 5 3 4 3 2" xfId="4874" xr:uid="{00000000-0005-0000-0000-00000E190000}"/>
    <cellStyle name="Percent 5 3 4 4" xfId="3736" xr:uid="{00000000-0005-0000-0000-00000F190000}"/>
    <cellStyle name="Percent 5 3 4 5" xfId="3737" xr:uid="{00000000-0005-0000-0000-000010190000}"/>
    <cellStyle name="Percent 5 3 4 5 2" xfId="4875" xr:uid="{00000000-0005-0000-0000-000011190000}"/>
    <cellStyle name="Percent 5 3 4 6" xfId="4872" xr:uid="{00000000-0005-0000-0000-000012190000}"/>
    <cellStyle name="Percent 5 4" xfId="3738" xr:uid="{00000000-0005-0000-0000-000013190000}"/>
    <cellStyle name="Percent 5 4 2" xfId="3739" xr:uid="{00000000-0005-0000-0000-000014190000}"/>
    <cellStyle name="Percent 5 4 3" xfId="3740" xr:uid="{00000000-0005-0000-0000-000015190000}"/>
    <cellStyle name="Percent 5 4 3 2" xfId="4877" xr:uid="{00000000-0005-0000-0000-000016190000}"/>
    <cellStyle name="Percent 5 4 4" xfId="4876" xr:uid="{00000000-0005-0000-0000-000017190000}"/>
    <cellStyle name="Percent 5 5" xfId="3741" xr:uid="{00000000-0005-0000-0000-000018190000}"/>
    <cellStyle name="Percent 5 5 2" xfId="3742" xr:uid="{00000000-0005-0000-0000-000019190000}"/>
    <cellStyle name="Percent 5 5 3" xfId="3743" xr:uid="{00000000-0005-0000-0000-00001A190000}"/>
    <cellStyle name="Percent 5 5 3 2" xfId="4879" xr:uid="{00000000-0005-0000-0000-00001B190000}"/>
    <cellStyle name="Percent 5 5 4" xfId="4878" xr:uid="{00000000-0005-0000-0000-00001C190000}"/>
    <cellStyle name="Percent 5 6" xfId="3744" xr:uid="{00000000-0005-0000-0000-00001D190000}"/>
    <cellStyle name="Percent 5 7" xfId="3745" xr:uid="{00000000-0005-0000-0000-00001E190000}"/>
    <cellStyle name="Percent 5 7 2" xfId="4918" xr:uid="{00000000-0005-0000-0000-00001F190000}"/>
    <cellStyle name="Percent 6" xfId="3746" xr:uid="{00000000-0005-0000-0000-000020190000}"/>
    <cellStyle name="Percent 6 2" xfId="3747" xr:uid="{00000000-0005-0000-0000-000021190000}"/>
    <cellStyle name="Percent 6 2 2" xfId="3748" xr:uid="{00000000-0005-0000-0000-000022190000}"/>
    <cellStyle name="Percent 6 2 2 2" xfId="3749" xr:uid="{00000000-0005-0000-0000-000023190000}"/>
    <cellStyle name="Percent 6 2 2 2 2" xfId="3750" xr:uid="{00000000-0005-0000-0000-000024190000}"/>
    <cellStyle name="Percent 6 2 2 3" xfId="3751" xr:uid="{00000000-0005-0000-0000-000025190000}"/>
    <cellStyle name="Percent 6 2 2 3 2" xfId="3752" xr:uid="{00000000-0005-0000-0000-000026190000}"/>
    <cellStyle name="Percent 6 2 2 4" xfId="3753" xr:uid="{00000000-0005-0000-0000-000027190000}"/>
    <cellStyle name="Percent 6 2 3" xfId="3754" xr:uid="{00000000-0005-0000-0000-000028190000}"/>
    <cellStyle name="Percent 6 2 3 2" xfId="3755" xr:uid="{00000000-0005-0000-0000-000029190000}"/>
    <cellStyle name="Percent 6 2 3 2 2" xfId="3756" xr:uid="{00000000-0005-0000-0000-00002A190000}"/>
    <cellStyle name="Percent 6 2 3 3" xfId="3757" xr:uid="{00000000-0005-0000-0000-00002B190000}"/>
    <cellStyle name="Percent 6 2 3 3 2" xfId="3758" xr:uid="{00000000-0005-0000-0000-00002C190000}"/>
    <cellStyle name="Percent 6 2 3 4" xfId="3759" xr:uid="{00000000-0005-0000-0000-00002D190000}"/>
    <cellStyle name="Percent 6 2 4" xfId="3760" xr:uid="{00000000-0005-0000-0000-00002E190000}"/>
    <cellStyle name="Percent 6 2 4 2" xfId="3761" xr:uid="{00000000-0005-0000-0000-00002F190000}"/>
    <cellStyle name="Percent 6 2 4 2 2" xfId="3762" xr:uid="{00000000-0005-0000-0000-000030190000}"/>
    <cellStyle name="Percent 6 2 4 3" xfId="3763" xr:uid="{00000000-0005-0000-0000-000031190000}"/>
    <cellStyle name="Percent 6 2 4 3 2" xfId="3764" xr:uid="{00000000-0005-0000-0000-000032190000}"/>
    <cellStyle name="Percent 6 2 4 4" xfId="3765" xr:uid="{00000000-0005-0000-0000-000033190000}"/>
    <cellStyle name="Percent 6 2 5" xfId="3766" xr:uid="{00000000-0005-0000-0000-000034190000}"/>
    <cellStyle name="Percent 6 2 5 2" xfId="3767" xr:uid="{00000000-0005-0000-0000-000035190000}"/>
    <cellStyle name="Percent 6 2 5 2 2" xfId="3768" xr:uid="{00000000-0005-0000-0000-000036190000}"/>
    <cellStyle name="Percent 6 2 5 3" xfId="3769" xr:uid="{00000000-0005-0000-0000-000037190000}"/>
    <cellStyle name="Percent 6 2 5 3 2" xfId="3770" xr:uid="{00000000-0005-0000-0000-000038190000}"/>
    <cellStyle name="Percent 6 2 5 4" xfId="3771" xr:uid="{00000000-0005-0000-0000-000039190000}"/>
    <cellStyle name="Percent 6 3" xfId="3772" xr:uid="{00000000-0005-0000-0000-00003A190000}"/>
    <cellStyle name="Percent 6 3 2" xfId="3773" xr:uid="{00000000-0005-0000-0000-00003B190000}"/>
    <cellStyle name="Percent 6 3 2 2" xfId="3774" xr:uid="{00000000-0005-0000-0000-00003C190000}"/>
    <cellStyle name="Percent 6 3 2 2 2" xfId="3775" xr:uid="{00000000-0005-0000-0000-00003D190000}"/>
    <cellStyle name="Percent 6 3 2 3" xfId="3776" xr:uid="{00000000-0005-0000-0000-00003E190000}"/>
    <cellStyle name="Percent 6 3 2 3 2" xfId="3777" xr:uid="{00000000-0005-0000-0000-00003F190000}"/>
    <cellStyle name="Percent 6 3 2 4" xfId="3778" xr:uid="{00000000-0005-0000-0000-000040190000}"/>
    <cellStyle name="Percent 6 3 2 5" xfId="3779" xr:uid="{00000000-0005-0000-0000-000041190000}"/>
    <cellStyle name="Percent 6 3 2 6" xfId="3780" xr:uid="{00000000-0005-0000-0000-000042190000}"/>
    <cellStyle name="Percent 6 3 3" xfId="3781" xr:uid="{00000000-0005-0000-0000-000043190000}"/>
    <cellStyle name="Percent 6 3 3 2" xfId="4887" xr:uid="{00000000-0005-0000-0000-000044190000}"/>
    <cellStyle name="Percent 6 3 3 3" xfId="4917" xr:uid="{00000000-0005-0000-0000-000045190000}"/>
    <cellStyle name="Percent 6 4" xfId="3782" xr:uid="{00000000-0005-0000-0000-000046190000}"/>
    <cellStyle name="Percent 6 4 2" xfId="3783" xr:uid="{00000000-0005-0000-0000-000047190000}"/>
    <cellStyle name="Percent 6 4 2 2" xfId="3784" xr:uid="{00000000-0005-0000-0000-000048190000}"/>
    <cellStyle name="Percent 6 4 3" xfId="3785" xr:uid="{00000000-0005-0000-0000-000049190000}"/>
    <cellStyle name="Percent 6 4 3 2" xfId="3786" xr:uid="{00000000-0005-0000-0000-00004A190000}"/>
    <cellStyle name="Percent 6 4 4" xfId="3787" xr:uid="{00000000-0005-0000-0000-00004B190000}"/>
    <cellStyle name="Percent 6 4 4 2" xfId="3788" xr:uid="{00000000-0005-0000-0000-00004C190000}"/>
    <cellStyle name="Percent 6 4 5" xfId="4888" xr:uid="{00000000-0005-0000-0000-00004D190000}"/>
    <cellStyle name="Percent 6 5" xfId="3789" xr:uid="{00000000-0005-0000-0000-00004E190000}"/>
    <cellStyle name="Percent 6 5 2" xfId="3790" xr:uid="{00000000-0005-0000-0000-00004F190000}"/>
    <cellStyle name="Percent 6 5 2 2" xfId="3791" xr:uid="{00000000-0005-0000-0000-000050190000}"/>
    <cellStyle name="Percent 6 5 3" xfId="3792" xr:uid="{00000000-0005-0000-0000-000051190000}"/>
    <cellStyle name="Percent 6 5 3 2" xfId="3793" xr:uid="{00000000-0005-0000-0000-000052190000}"/>
    <cellStyle name="Percent 6 5 4" xfId="3794" xr:uid="{00000000-0005-0000-0000-000053190000}"/>
    <cellStyle name="Percent 6 5 4 2" xfId="3795" xr:uid="{00000000-0005-0000-0000-000054190000}"/>
    <cellStyle name="Percent 6 5 5" xfId="4890" xr:uid="{00000000-0005-0000-0000-000055190000}"/>
    <cellStyle name="Percent 6 6" xfId="3796" xr:uid="{00000000-0005-0000-0000-000056190000}"/>
    <cellStyle name="Percent 6 6 2" xfId="3797" xr:uid="{00000000-0005-0000-0000-000057190000}"/>
    <cellStyle name="Percent 6 6 3" xfId="3798" xr:uid="{00000000-0005-0000-0000-000058190000}"/>
    <cellStyle name="Percent 6 6 4" xfId="3799" xr:uid="{00000000-0005-0000-0000-000059190000}"/>
    <cellStyle name="Percent 6 6 5" xfId="3800" xr:uid="{00000000-0005-0000-0000-00005A190000}"/>
    <cellStyle name="Percent 6 6 6" xfId="3801" xr:uid="{00000000-0005-0000-0000-00005B190000}"/>
    <cellStyle name="Percent 6 6 6 2" xfId="3802" xr:uid="{00000000-0005-0000-0000-00005C190000}"/>
    <cellStyle name="Percent 6 6 7" xfId="3803" xr:uid="{00000000-0005-0000-0000-00005D190000}"/>
    <cellStyle name="Percent 6 6 7 2" xfId="3804" xr:uid="{00000000-0005-0000-0000-00005E190000}"/>
    <cellStyle name="Percent 6 6 8" xfId="3805" xr:uid="{00000000-0005-0000-0000-00005F190000}"/>
    <cellStyle name="Percent 6 6 8 2" xfId="3806" xr:uid="{00000000-0005-0000-0000-000060190000}"/>
    <cellStyle name="Percent 6 6 9" xfId="4916" xr:uid="{00000000-0005-0000-0000-000061190000}"/>
    <cellStyle name="Percent 6 7" xfId="3807" xr:uid="{00000000-0005-0000-0000-000062190000}"/>
    <cellStyle name="Percent 6 7 2" xfId="3808" xr:uid="{00000000-0005-0000-0000-000063190000}"/>
    <cellStyle name="Percent 6 7 2 2" xfId="4914" xr:uid="{00000000-0005-0000-0000-000064190000}"/>
    <cellStyle name="Percent 6 7 3" xfId="3809" xr:uid="{00000000-0005-0000-0000-000065190000}"/>
    <cellStyle name="Percent 6 7 3 2" xfId="4893" xr:uid="{00000000-0005-0000-0000-000066190000}"/>
    <cellStyle name="Percent 6 7 4" xfId="3810" xr:uid="{00000000-0005-0000-0000-000067190000}"/>
    <cellStyle name="Percent 6 7 4 2" xfId="5404" xr:uid="{00000000-0005-0000-0000-000068190000}"/>
    <cellStyle name="Percent 6 7 5" xfId="4915" xr:uid="{00000000-0005-0000-0000-000069190000}"/>
    <cellStyle name="Percent 7" xfId="3811" xr:uid="{00000000-0005-0000-0000-00006A190000}"/>
    <cellStyle name="Percent 7 2" xfId="3812" xr:uid="{00000000-0005-0000-0000-00006B190000}"/>
    <cellStyle name="Percent 7 2 2" xfId="3813" xr:uid="{00000000-0005-0000-0000-00006C190000}"/>
    <cellStyle name="Percent 7 2 2 2" xfId="3814" xr:uid="{00000000-0005-0000-0000-00006D190000}"/>
    <cellStyle name="Percent 7 2 2 2 2" xfId="3815" xr:uid="{00000000-0005-0000-0000-00006E190000}"/>
    <cellStyle name="Percent 7 2 2 3" xfId="3816" xr:uid="{00000000-0005-0000-0000-00006F190000}"/>
    <cellStyle name="Percent 7 2 2 3 2" xfId="3817" xr:uid="{00000000-0005-0000-0000-000070190000}"/>
    <cellStyle name="Percent 7 2 2 4" xfId="3818" xr:uid="{00000000-0005-0000-0000-000071190000}"/>
    <cellStyle name="Percent 7 2 3" xfId="4894" xr:uid="{00000000-0005-0000-0000-000072190000}"/>
    <cellStyle name="Percent 7 3" xfId="3819" xr:uid="{00000000-0005-0000-0000-000073190000}"/>
    <cellStyle name="Percent 7 3 2" xfId="3820" xr:uid="{00000000-0005-0000-0000-000074190000}"/>
    <cellStyle name="Percent 7 3 2 2" xfId="3821" xr:uid="{00000000-0005-0000-0000-000075190000}"/>
    <cellStyle name="Percent 7 3 2 2 2" xfId="3822" xr:uid="{00000000-0005-0000-0000-000076190000}"/>
    <cellStyle name="Percent 7 3 2 3" xfId="3823" xr:uid="{00000000-0005-0000-0000-000077190000}"/>
    <cellStyle name="Percent 7 3 2 3 2" xfId="3824" xr:uid="{00000000-0005-0000-0000-000078190000}"/>
    <cellStyle name="Percent 7 3 2 4" xfId="3825" xr:uid="{00000000-0005-0000-0000-000079190000}"/>
    <cellStyle name="Percent 7 3 2 4 2" xfId="3826" xr:uid="{00000000-0005-0000-0000-00007A190000}"/>
    <cellStyle name="Percent 7 3 2 5" xfId="4896" xr:uid="{00000000-0005-0000-0000-00007B190000}"/>
    <cellStyle name="Percent 7 3 3" xfId="3827" xr:uid="{00000000-0005-0000-0000-00007C190000}"/>
    <cellStyle name="Percent 7 3 3 2" xfId="4898" xr:uid="{00000000-0005-0000-0000-00007D190000}"/>
    <cellStyle name="Percent 7 3 4" xfId="3828" xr:uid="{00000000-0005-0000-0000-00007E190000}"/>
    <cellStyle name="Percent 7 3 5" xfId="3829" xr:uid="{00000000-0005-0000-0000-00007F190000}"/>
    <cellStyle name="Percent 7 3 5 2" xfId="4899" xr:uid="{00000000-0005-0000-0000-000080190000}"/>
    <cellStyle name="Percent 7 3 6" xfId="4913" xr:uid="{00000000-0005-0000-0000-000081190000}"/>
    <cellStyle name="Percent 7 4" xfId="3830" xr:uid="{00000000-0005-0000-0000-000082190000}"/>
    <cellStyle name="Percent 7 4 2" xfId="3831" xr:uid="{00000000-0005-0000-0000-000083190000}"/>
    <cellStyle name="Percent 7 4 2 2" xfId="3832" xr:uid="{00000000-0005-0000-0000-000084190000}"/>
    <cellStyle name="Percent 7 4 3" xfId="3833" xr:uid="{00000000-0005-0000-0000-000085190000}"/>
    <cellStyle name="Percent 7 4 3 2" xfId="3834" xr:uid="{00000000-0005-0000-0000-000086190000}"/>
    <cellStyle name="Percent 7 4 4" xfId="3835" xr:uid="{00000000-0005-0000-0000-000087190000}"/>
    <cellStyle name="Percent 7 5" xfId="3836" xr:uid="{00000000-0005-0000-0000-000088190000}"/>
    <cellStyle name="Percent 7 5 2" xfId="3837" xr:uid="{00000000-0005-0000-0000-000089190000}"/>
    <cellStyle name="Percent 7 5 2 2" xfId="3838" xr:uid="{00000000-0005-0000-0000-00008A190000}"/>
    <cellStyle name="Percent 7 5 3" xfId="3839" xr:uid="{00000000-0005-0000-0000-00008B190000}"/>
    <cellStyle name="Percent 7 5 3 2" xfId="3840" xr:uid="{00000000-0005-0000-0000-00008C190000}"/>
    <cellStyle name="Percent 7 5 4" xfId="3841" xr:uid="{00000000-0005-0000-0000-00008D190000}"/>
    <cellStyle name="Percent 8" xfId="3842" xr:uid="{00000000-0005-0000-0000-00008E190000}"/>
    <cellStyle name="Percent 8 2" xfId="3843" xr:uid="{00000000-0005-0000-0000-00008F190000}"/>
    <cellStyle name="Percent 8 3" xfId="3844" xr:uid="{00000000-0005-0000-0000-000090190000}"/>
    <cellStyle name="Percent 8 3 2" xfId="3845" xr:uid="{00000000-0005-0000-0000-000091190000}"/>
    <cellStyle name="Percent 9" xfId="3846" xr:uid="{00000000-0005-0000-0000-000092190000}"/>
    <cellStyle name="Percent 9 2" xfId="3847" xr:uid="{00000000-0005-0000-0000-000093190000}"/>
    <cellStyle name="Percent 9 3" xfId="3848" xr:uid="{00000000-0005-0000-0000-000094190000}"/>
    <cellStyle name="Percent 9 3 2" xfId="3849" xr:uid="{00000000-0005-0000-0000-000095190000}"/>
    <cellStyle name="Percent 9 3 3" xfId="3850" xr:uid="{00000000-0005-0000-0000-000096190000}"/>
    <cellStyle name="Percent 9 3 4" xfId="3851" xr:uid="{00000000-0005-0000-0000-000097190000}"/>
    <cellStyle name="Percent 9 3 5" xfId="3852" xr:uid="{00000000-0005-0000-0000-000098190000}"/>
    <cellStyle name="Percent 9 3 6" xfId="4912" xr:uid="{00000000-0005-0000-0000-000099190000}"/>
    <cellStyle name="Percent 9 4" xfId="3853" xr:uid="{00000000-0005-0000-0000-00009A190000}"/>
    <cellStyle name="Percent 9 4 2" xfId="3854" xr:uid="{00000000-0005-0000-0000-00009B190000}"/>
    <cellStyle name="Percent 9 4 2 2" xfId="4904" xr:uid="{00000000-0005-0000-0000-00009C190000}"/>
    <cellStyle name="Percent 9 4 3" xfId="3855" xr:uid="{00000000-0005-0000-0000-00009D190000}"/>
    <cellStyle name="Percent 9 4 4" xfId="3856" xr:uid="{00000000-0005-0000-0000-00009E190000}"/>
    <cellStyle name="Percent 9 4 4 2" xfId="4905" xr:uid="{00000000-0005-0000-0000-00009F190000}"/>
    <cellStyle name="Percent 9 4 5" xfId="4903" xr:uid="{00000000-0005-0000-0000-0000A0190000}"/>
    <cellStyle name="Style 1" xfId="3857" xr:uid="{00000000-0005-0000-0000-0000A1190000}"/>
    <cellStyle name="Style 1 2" xfId="3858" xr:uid="{00000000-0005-0000-0000-0000A2190000}"/>
    <cellStyle name="Title 2" xfId="3859" xr:uid="{00000000-0005-0000-0000-0000A3190000}"/>
    <cellStyle name="Title 3" xfId="3860" xr:uid="{00000000-0005-0000-0000-0000A4190000}"/>
    <cellStyle name="Title 3 2" xfId="3861" xr:uid="{00000000-0005-0000-0000-0000A5190000}"/>
    <cellStyle name="Title 3 2 2" xfId="3862" xr:uid="{00000000-0005-0000-0000-0000A6190000}"/>
    <cellStyle name="Title 3 3" xfId="3863" xr:uid="{00000000-0005-0000-0000-0000A7190000}"/>
    <cellStyle name="Title 3 3 2" xfId="3864" xr:uid="{00000000-0005-0000-0000-0000A8190000}"/>
    <cellStyle name="Title 3 3 3" xfId="4037" xr:uid="{00000000-0005-0000-0000-0000A9190000}"/>
    <cellStyle name="Title 3 4" xfId="3865" xr:uid="{00000000-0005-0000-0000-0000AA190000}"/>
    <cellStyle name="Title 3 4 2" xfId="3866" xr:uid="{00000000-0005-0000-0000-0000AB190000}"/>
    <cellStyle name="Title 3 5" xfId="3867" xr:uid="{00000000-0005-0000-0000-0000AC190000}"/>
    <cellStyle name="Title 3 5 2" xfId="3868" xr:uid="{00000000-0005-0000-0000-0000AD190000}"/>
    <cellStyle name="Title 3 6" xfId="3869" xr:uid="{00000000-0005-0000-0000-0000AE190000}"/>
    <cellStyle name="Title 3 6 2" xfId="4906" xr:uid="{00000000-0005-0000-0000-0000AF190000}"/>
    <cellStyle name="Title 3 7" xfId="4040" xr:uid="{00000000-0005-0000-0000-0000B0190000}"/>
    <cellStyle name="Title 4" xfId="3870" xr:uid="{00000000-0005-0000-0000-0000B1190000}"/>
    <cellStyle name="Total 2" xfId="3871" xr:uid="{00000000-0005-0000-0000-0000B2190000}"/>
    <cellStyle name="Total 3" xfId="3872" xr:uid="{00000000-0005-0000-0000-0000B3190000}"/>
    <cellStyle name="Total 3 2" xfId="3873" xr:uid="{00000000-0005-0000-0000-0000B4190000}"/>
    <cellStyle name="Total 3 3" xfId="3874" xr:uid="{00000000-0005-0000-0000-0000B5190000}"/>
    <cellStyle name="Total 3 4" xfId="3875" xr:uid="{00000000-0005-0000-0000-0000B6190000}"/>
    <cellStyle name="Total 3 5" xfId="3876" xr:uid="{00000000-0005-0000-0000-0000B7190000}"/>
    <cellStyle name="Total 3 6" xfId="3877" xr:uid="{00000000-0005-0000-0000-0000B8190000}"/>
    <cellStyle name="Total 3 7" xfId="4035" xr:uid="{00000000-0005-0000-0000-0000B9190000}"/>
    <cellStyle name="Total 4" xfId="3878" xr:uid="{00000000-0005-0000-0000-0000BA190000}"/>
    <cellStyle name="Warning Text 2" xfId="3879" xr:uid="{00000000-0005-0000-0000-0000BB190000}"/>
    <cellStyle name="Warning Text 3" xfId="3880" xr:uid="{00000000-0005-0000-0000-0000BC190000}"/>
    <cellStyle name="Warning Text 4" xfId="3881" xr:uid="{00000000-0005-0000-0000-0000BD190000}"/>
    <cellStyle name="Βασικό_EKO ΕΜΠΟΡΙΑ" xfId="3882" xr:uid="{00000000-0005-0000-0000-0000BE190000}"/>
    <cellStyle name="Διαχωριστικό χιλιάδων/υποδιαστολή [0]_Elda012002.xls Γράφημα 1" xfId="3883" xr:uid="{00000000-0005-0000-0000-0000BF190000}"/>
    <cellStyle name="Διαχωριστικό χιλιάδων/υποδιαστολή_Elda012002.xls Γράφημα 1" xfId="3884" xr:uid="{00000000-0005-0000-0000-0000C0190000}"/>
    <cellStyle name="Νομισματικό [0]_Elda012002.xls Γράφημα 1" xfId="3885" xr:uid="{00000000-0005-0000-0000-0000C1190000}"/>
    <cellStyle name="Νομισματικό_Elda012002.xls Γράφημα 1" xfId="3886" xr:uid="{00000000-0005-0000-0000-0000C2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Relationship Id="rId4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91A48C-A767-41EE-A8FC-00514510D9EC}">
  <dimension ref="B1:K58"/>
  <sheetViews>
    <sheetView topLeftCell="A18" workbookViewId="0">
      <selection activeCell="B2" sqref="B2:K55"/>
    </sheetView>
  </sheetViews>
  <sheetFormatPr defaultRowHeight="12.75"/>
  <cols>
    <col min="1" max="1" width="0.85546875" style="170" customWidth="1"/>
    <col min="2" max="2" width="3.140625" style="170" customWidth="1"/>
    <col min="3" max="3" width="16.5703125" style="170" customWidth="1"/>
    <col min="4" max="4" width="12.5703125" style="170" customWidth="1"/>
    <col min="5" max="5" width="11.42578125" style="170" customWidth="1"/>
    <col min="6" max="6" width="12.85546875" style="170" customWidth="1"/>
    <col min="7" max="7" width="5.42578125" style="170" customWidth="1"/>
    <col min="8" max="8" width="9.140625" style="170"/>
    <col min="9" max="9" width="10.5703125" style="170" customWidth="1"/>
    <col min="10" max="10" width="7.42578125" style="170" customWidth="1"/>
    <col min="11" max="11" width="9.140625" style="170"/>
    <col min="12" max="12" width="1.85546875" style="170" customWidth="1"/>
    <col min="13" max="256" width="9.140625" style="170"/>
    <col min="257" max="257" width="0.85546875" style="170" customWidth="1"/>
    <col min="258" max="258" width="3.140625" style="170" customWidth="1"/>
    <col min="259" max="259" width="16.5703125" style="170" customWidth="1"/>
    <col min="260" max="260" width="12.5703125" style="170" customWidth="1"/>
    <col min="261" max="261" width="11.42578125" style="170" customWidth="1"/>
    <col min="262" max="262" width="12.85546875" style="170" customWidth="1"/>
    <col min="263" max="263" width="5.42578125" style="170" customWidth="1"/>
    <col min="264" max="264" width="9.140625" style="170"/>
    <col min="265" max="265" width="10.5703125" style="170" customWidth="1"/>
    <col min="266" max="266" width="7.42578125" style="170" customWidth="1"/>
    <col min="267" max="267" width="9.140625" style="170"/>
    <col min="268" max="268" width="1.85546875" style="170" customWidth="1"/>
    <col min="269" max="512" width="9.140625" style="170"/>
    <col min="513" max="513" width="0.85546875" style="170" customWidth="1"/>
    <col min="514" max="514" width="3.140625" style="170" customWidth="1"/>
    <col min="515" max="515" width="16.5703125" style="170" customWidth="1"/>
    <col min="516" max="516" width="12.5703125" style="170" customWidth="1"/>
    <col min="517" max="517" width="11.42578125" style="170" customWidth="1"/>
    <col min="518" max="518" width="12.85546875" style="170" customWidth="1"/>
    <col min="519" max="519" width="5.42578125" style="170" customWidth="1"/>
    <col min="520" max="520" width="9.140625" style="170"/>
    <col min="521" max="521" width="10.5703125" style="170" customWidth="1"/>
    <col min="522" max="522" width="7.42578125" style="170" customWidth="1"/>
    <col min="523" max="523" width="9.140625" style="170"/>
    <col min="524" max="524" width="1.85546875" style="170" customWidth="1"/>
    <col min="525" max="768" width="9.140625" style="170"/>
    <col min="769" max="769" width="0.85546875" style="170" customWidth="1"/>
    <col min="770" max="770" width="3.140625" style="170" customWidth="1"/>
    <col min="771" max="771" width="16.5703125" style="170" customWidth="1"/>
    <col min="772" max="772" width="12.5703125" style="170" customWidth="1"/>
    <col min="773" max="773" width="11.42578125" style="170" customWidth="1"/>
    <col min="774" max="774" width="12.85546875" style="170" customWidth="1"/>
    <col min="775" max="775" width="5.42578125" style="170" customWidth="1"/>
    <col min="776" max="776" width="9.140625" style="170"/>
    <col min="777" max="777" width="10.5703125" style="170" customWidth="1"/>
    <col min="778" max="778" width="7.42578125" style="170" customWidth="1"/>
    <col min="779" max="779" width="9.140625" style="170"/>
    <col min="780" max="780" width="1.85546875" style="170" customWidth="1"/>
    <col min="781" max="1024" width="9.140625" style="170"/>
    <col min="1025" max="1025" width="0.85546875" style="170" customWidth="1"/>
    <col min="1026" max="1026" width="3.140625" style="170" customWidth="1"/>
    <col min="1027" max="1027" width="16.5703125" style="170" customWidth="1"/>
    <col min="1028" max="1028" width="12.5703125" style="170" customWidth="1"/>
    <col min="1029" max="1029" width="11.42578125" style="170" customWidth="1"/>
    <col min="1030" max="1030" width="12.85546875" style="170" customWidth="1"/>
    <col min="1031" max="1031" width="5.42578125" style="170" customWidth="1"/>
    <col min="1032" max="1032" width="9.140625" style="170"/>
    <col min="1033" max="1033" width="10.5703125" style="170" customWidth="1"/>
    <col min="1034" max="1034" width="7.42578125" style="170" customWidth="1"/>
    <col min="1035" max="1035" width="9.140625" style="170"/>
    <col min="1036" max="1036" width="1.85546875" style="170" customWidth="1"/>
    <col min="1037" max="1280" width="9.140625" style="170"/>
    <col min="1281" max="1281" width="0.85546875" style="170" customWidth="1"/>
    <col min="1282" max="1282" width="3.140625" style="170" customWidth="1"/>
    <col min="1283" max="1283" width="16.5703125" style="170" customWidth="1"/>
    <col min="1284" max="1284" width="12.5703125" style="170" customWidth="1"/>
    <col min="1285" max="1285" width="11.42578125" style="170" customWidth="1"/>
    <col min="1286" max="1286" width="12.85546875" style="170" customWidth="1"/>
    <col min="1287" max="1287" width="5.42578125" style="170" customWidth="1"/>
    <col min="1288" max="1288" width="9.140625" style="170"/>
    <col min="1289" max="1289" width="10.5703125" style="170" customWidth="1"/>
    <col min="1290" max="1290" width="7.42578125" style="170" customWidth="1"/>
    <col min="1291" max="1291" width="9.140625" style="170"/>
    <col min="1292" max="1292" width="1.85546875" style="170" customWidth="1"/>
    <col min="1293" max="1536" width="9.140625" style="170"/>
    <col min="1537" max="1537" width="0.85546875" style="170" customWidth="1"/>
    <col min="1538" max="1538" width="3.140625" style="170" customWidth="1"/>
    <col min="1539" max="1539" width="16.5703125" style="170" customWidth="1"/>
    <col min="1540" max="1540" width="12.5703125" style="170" customWidth="1"/>
    <col min="1541" max="1541" width="11.42578125" style="170" customWidth="1"/>
    <col min="1542" max="1542" width="12.85546875" style="170" customWidth="1"/>
    <col min="1543" max="1543" width="5.42578125" style="170" customWidth="1"/>
    <col min="1544" max="1544" width="9.140625" style="170"/>
    <col min="1545" max="1545" width="10.5703125" style="170" customWidth="1"/>
    <col min="1546" max="1546" width="7.42578125" style="170" customWidth="1"/>
    <col min="1547" max="1547" width="9.140625" style="170"/>
    <col min="1548" max="1548" width="1.85546875" style="170" customWidth="1"/>
    <col min="1549" max="1792" width="9.140625" style="170"/>
    <col min="1793" max="1793" width="0.85546875" style="170" customWidth="1"/>
    <col min="1794" max="1794" width="3.140625" style="170" customWidth="1"/>
    <col min="1795" max="1795" width="16.5703125" style="170" customWidth="1"/>
    <col min="1796" max="1796" width="12.5703125" style="170" customWidth="1"/>
    <col min="1797" max="1797" width="11.42578125" style="170" customWidth="1"/>
    <col min="1798" max="1798" width="12.85546875" style="170" customWidth="1"/>
    <col min="1799" max="1799" width="5.42578125" style="170" customWidth="1"/>
    <col min="1800" max="1800" width="9.140625" style="170"/>
    <col min="1801" max="1801" width="10.5703125" style="170" customWidth="1"/>
    <col min="1802" max="1802" width="7.42578125" style="170" customWidth="1"/>
    <col min="1803" max="1803" width="9.140625" style="170"/>
    <col min="1804" max="1804" width="1.85546875" style="170" customWidth="1"/>
    <col min="1805" max="2048" width="9.140625" style="170"/>
    <col min="2049" max="2049" width="0.85546875" style="170" customWidth="1"/>
    <col min="2050" max="2050" width="3.140625" style="170" customWidth="1"/>
    <col min="2051" max="2051" width="16.5703125" style="170" customWidth="1"/>
    <col min="2052" max="2052" width="12.5703125" style="170" customWidth="1"/>
    <col min="2053" max="2053" width="11.42578125" style="170" customWidth="1"/>
    <col min="2054" max="2054" width="12.85546875" style="170" customWidth="1"/>
    <col min="2055" max="2055" width="5.42578125" style="170" customWidth="1"/>
    <col min="2056" max="2056" width="9.140625" style="170"/>
    <col min="2057" max="2057" width="10.5703125" style="170" customWidth="1"/>
    <col min="2058" max="2058" width="7.42578125" style="170" customWidth="1"/>
    <col min="2059" max="2059" width="9.140625" style="170"/>
    <col min="2060" max="2060" width="1.85546875" style="170" customWidth="1"/>
    <col min="2061" max="2304" width="9.140625" style="170"/>
    <col min="2305" max="2305" width="0.85546875" style="170" customWidth="1"/>
    <col min="2306" max="2306" width="3.140625" style="170" customWidth="1"/>
    <col min="2307" max="2307" width="16.5703125" style="170" customWidth="1"/>
    <col min="2308" max="2308" width="12.5703125" style="170" customWidth="1"/>
    <col min="2309" max="2309" width="11.42578125" style="170" customWidth="1"/>
    <col min="2310" max="2310" width="12.85546875" style="170" customWidth="1"/>
    <col min="2311" max="2311" width="5.42578125" style="170" customWidth="1"/>
    <col min="2312" max="2312" width="9.140625" style="170"/>
    <col min="2313" max="2313" width="10.5703125" style="170" customWidth="1"/>
    <col min="2314" max="2314" width="7.42578125" style="170" customWidth="1"/>
    <col min="2315" max="2315" width="9.140625" style="170"/>
    <col min="2316" max="2316" width="1.85546875" style="170" customWidth="1"/>
    <col min="2317" max="2560" width="9.140625" style="170"/>
    <col min="2561" max="2561" width="0.85546875" style="170" customWidth="1"/>
    <col min="2562" max="2562" width="3.140625" style="170" customWidth="1"/>
    <col min="2563" max="2563" width="16.5703125" style="170" customWidth="1"/>
    <col min="2564" max="2564" width="12.5703125" style="170" customWidth="1"/>
    <col min="2565" max="2565" width="11.42578125" style="170" customWidth="1"/>
    <col min="2566" max="2566" width="12.85546875" style="170" customWidth="1"/>
    <col min="2567" max="2567" width="5.42578125" style="170" customWidth="1"/>
    <col min="2568" max="2568" width="9.140625" style="170"/>
    <col min="2569" max="2569" width="10.5703125" style="170" customWidth="1"/>
    <col min="2570" max="2570" width="7.42578125" style="170" customWidth="1"/>
    <col min="2571" max="2571" width="9.140625" style="170"/>
    <col min="2572" max="2572" width="1.85546875" style="170" customWidth="1"/>
    <col min="2573" max="2816" width="9.140625" style="170"/>
    <col min="2817" max="2817" width="0.85546875" style="170" customWidth="1"/>
    <col min="2818" max="2818" width="3.140625" style="170" customWidth="1"/>
    <col min="2819" max="2819" width="16.5703125" style="170" customWidth="1"/>
    <col min="2820" max="2820" width="12.5703125" style="170" customWidth="1"/>
    <col min="2821" max="2821" width="11.42578125" style="170" customWidth="1"/>
    <col min="2822" max="2822" width="12.85546875" style="170" customWidth="1"/>
    <col min="2823" max="2823" width="5.42578125" style="170" customWidth="1"/>
    <col min="2824" max="2824" width="9.140625" style="170"/>
    <col min="2825" max="2825" width="10.5703125" style="170" customWidth="1"/>
    <col min="2826" max="2826" width="7.42578125" style="170" customWidth="1"/>
    <col min="2827" max="2827" width="9.140625" style="170"/>
    <col min="2828" max="2828" width="1.85546875" style="170" customWidth="1"/>
    <col min="2829" max="3072" width="9.140625" style="170"/>
    <col min="3073" max="3073" width="0.85546875" style="170" customWidth="1"/>
    <col min="3074" max="3074" width="3.140625" style="170" customWidth="1"/>
    <col min="3075" max="3075" width="16.5703125" style="170" customWidth="1"/>
    <col min="3076" max="3076" width="12.5703125" style="170" customWidth="1"/>
    <col min="3077" max="3077" width="11.42578125" style="170" customWidth="1"/>
    <col min="3078" max="3078" width="12.85546875" style="170" customWidth="1"/>
    <col min="3079" max="3079" width="5.42578125" style="170" customWidth="1"/>
    <col min="3080" max="3080" width="9.140625" style="170"/>
    <col min="3081" max="3081" width="10.5703125" style="170" customWidth="1"/>
    <col min="3082" max="3082" width="7.42578125" style="170" customWidth="1"/>
    <col min="3083" max="3083" width="9.140625" style="170"/>
    <col min="3084" max="3084" width="1.85546875" style="170" customWidth="1"/>
    <col min="3085" max="3328" width="9.140625" style="170"/>
    <col min="3329" max="3329" width="0.85546875" style="170" customWidth="1"/>
    <col min="3330" max="3330" width="3.140625" style="170" customWidth="1"/>
    <col min="3331" max="3331" width="16.5703125" style="170" customWidth="1"/>
    <col min="3332" max="3332" width="12.5703125" style="170" customWidth="1"/>
    <col min="3333" max="3333" width="11.42578125" style="170" customWidth="1"/>
    <col min="3334" max="3334" width="12.85546875" style="170" customWidth="1"/>
    <col min="3335" max="3335" width="5.42578125" style="170" customWidth="1"/>
    <col min="3336" max="3336" width="9.140625" style="170"/>
    <col min="3337" max="3337" width="10.5703125" style="170" customWidth="1"/>
    <col min="3338" max="3338" width="7.42578125" style="170" customWidth="1"/>
    <col min="3339" max="3339" width="9.140625" style="170"/>
    <col min="3340" max="3340" width="1.85546875" style="170" customWidth="1"/>
    <col min="3341" max="3584" width="9.140625" style="170"/>
    <col min="3585" max="3585" width="0.85546875" style="170" customWidth="1"/>
    <col min="3586" max="3586" width="3.140625" style="170" customWidth="1"/>
    <col min="3587" max="3587" width="16.5703125" style="170" customWidth="1"/>
    <col min="3588" max="3588" width="12.5703125" style="170" customWidth="1"/>
    <col min="3589" max="3589" width="11.42578125" style="170" customWidth="1"/>
    <col min="3590" max="3590" width="12.85546875" style="170" customWidth="1"/>
    <col min="3591" max="3591" width="5.42578125" style="170" customWidth="1"/>
    <col min="3592" max="3592" width="9.140625" style="170"/>
    <col min="3593" max="3593" width="10.5703125" style="170" customWidth="1"/>
    <col min="3594" max="3594" width="7.42578125" style="170" customWidth="1"/>
    <col min="3595" max="3595" width="9.140625" style="170"/>
    <col min="3596" max="3596" width="1.85546875" style="170" customWidth="1"/>
    <col min="3597" max="3840" width="9.140625" style="170"/>
    <col min="3841" max="3841" width="0.85546875" style="170" customWidth="1"/>
    <col min="3842" max="3842" width="3.140625" style="170" customWidth="1"/>
    <col min="3843" max="3843" width="16.5703125" style="170" customWidth="1"/>
    <col min="3844" max="3844" width="12.5703125" style="170" customWidth="1"/>
    <col min="3845" max="3845" width="11.42578125" style="170" customWidth="1"/>
    <col min="3846" max="3846" width="12.85546875" style="170" customWidth="1"/>
    <col min="3847" max="3847" width="5.42578125" style="170" customWidth="1"/>
    <col min="3848" max="3848" width="9.140625" style="170"/>
    <col min="3849" max="3849" width="10.5703125" style="170" customWidth="1"/>
    <col min="3850" max="3850" width="7.42578125" style="170" customWidth="1"/>
    <col min="3851" max="3851" width="9.140625" style="170"/>
    <col min="3852" max="3852" width="1.85546875" style="170" customWidth="1"/>
    <col min="3853" max="4096" width="9.140625" style="170"/>
    <col min="4097" max="4097" width="0.85546875" style="170" customWidth="1"/>
    <col min="4098" max="4098" width="3.140625" style="170" customWidth="1"/>
    <col min="4099" max="4099" width="16.5703125" style="170" customWidth="1"/>
    <col min="4100" max="4100" width="12.5703125" style="170" customWidth="1"/>
    <col min="4101" max="4101" width="11.42578125" style="170" customWidth="1"/>
    <col min="4102" max="4102" width="12.85546875" style="170" customWidth="1"/>
    <col min="4103" max="4103" width="5.42578125" style="170" customWidth="1"/>
    <col min="4104" max="4104" width="9.140625" style="170"/>
    <col min="4105" max="4105" width="10.5703125" style="170" customWidth="1"/>
    <col min="4106" max="4106" width="7.42578125" style="170" customWidth="1"/>
    <col min="4107" max="4107" width="9.140625" style="170"/>
    <col min="4108" max="4108" width="1.85546875" style="170" customWidth="1"/>
    <col min="4109" max="4352" width="9.140625" style="170"/>
    <col min="4353" max="4353" width="0.85546875" style="170" customWidth="1"/>
    <col min="4354" max="4354" width="3.140625" style="170" customWidth="1"/>
    <col min="4355" max="4355" width="16.5703125" style="170" customWidth="1"/>
    <col min="4356" max="4356" width="12.5703125" style="170" customWidth="1"/>
    <col min="4357" max="4357" width="11.42578125" style="170" customWidth="1"/>
    <col min="4358" max="4358" width="12.85546875" style="170" customWidth="1"/>
    <col min="4359" max="4359" width="5.42578125" style="170" customWidth="1"/>
    <col min="4360" max="4360" width="9.140625" style="170"/>
    <col min="4361" max="4361" width="10.5703125" style="170" customWidth="1"/>
    <col min="4362" max="4362" width="7.42578125" style="170" customWidth="1"/>
    <col min="4363" max="4363" width="9.140625" style="170"/>
    <col min="4364" max="4364" width="1.85546875" style="170" customWidth="1"/>
    <col min="4365" max="4608" width="9.140625" style="170"/>
    <col min="4609" max="4609" width="0.85546875" style="170" customWidth="1"/>
    <col min="4610" max="4610" width="3.140625" style="170" customWidth="1"/>
    <col min="4611" max="4611" width="16.5703125" style="170" customWidth="1"/>
    <col min="4612" max="4612" width="12.5703125" style="170" customWidth="1"/>
    <col min="4613" max="4613" width="11.42578125" style="170" customWidth="1"/>
    <col min="4614" max="4614" width="12.85546875" style="170" customWidth="1"/>
    <col min="4615" max="4615" width="5.42578125" style="170" customWidth="1"/>
    <col min="4616" max="4616" width="9.140625" style="170"/>
    <col min="4617" max="4617" width="10.5703125" style="170" customWidth="1"/>
    <col min="4618" max="4618" width="7.42578125" style="170" customWidth="1"/>
    <col min="4619" max="4619" width="9.140625" style="170"/>
    <col min="4620" max="4620" width="1.85546875" style="170" customWidth="1"/>
    <col min="4621" max="4864" width="9.140625" style="170"/>
    <col min="4865" max="4865" width="0.85546875" style="170" customWidth="1"/>
    <col min="4866" max="4866" width="3.140625" style="170" customWidth="1"/>
    <col min="4867" max="4867" width="16.5703125" style="170" customWidth="1"/>
    <col min="4868" max="4868" width="12.5703125" style="170" customWidth="1"/>
    <col min="4869" max="4869" width="11.42578125" style="170" customWidth="1"/>
    <col min="4870" max="4870" width="12.85546875" style="170" customWidth="1"/>
    <col min="4871" max="4871" width="5.42578125" style="170" customWidth="1"/>
    <col min="4872" max="4872" width="9.140625" style="170"/>
    <col min="4873" max="4873" width="10.5703125" style="170" customWidth="1"/>
    <col min="4874" max="4874" width="7.42578125" style="170" customWidth="1"/>
    <col min="4875" max="4875" width="9.140625" style="170"/>
    <col min="4876" max="4876" width="1.85546875" style="170" customWidth="1"/>
    <col min="4877" max="5120" width="9.140625" style="170"/>
    <col min="5121" max="5121" width="0.85546875" style="170" customWidth="1"/>
    <col min="5122" max="5122" width="3.140625" style="170" customWidth="1"/>
    <col min="5123" max="5123" width="16.5703125" style="170" customWidth="1"/>
    <col min="5124" max="5124" width="12.5703125" style="170" customWidth="1"/>
    <col min="5125" max="5125" width="11.42578125" style="170" customWidth="1"/>
    <col min="5126" max="5126" width="12.85546875" style="170" customWidth="1"/>
    <col min="5127" max="5127" width="5.42578125" style="170" customWidth="1"/>
    <col min="5128" max="5128" width="9.140625" style="170"/>
    <col min="5129" max="5129" width="10.5703125" style="170" customWidth="1"/>
    <col min="5130" max="5130" width="7.42578125" style="170" customWidth="1"/>
    <col min="5131" max="5131" width="9.140625" style="170"/>
    <col min="5132" max="5132" width="1.85546875" style="170" customWidth="1"/>
    <col min="5133" max="5376" width="9.140625" style="170"/>
    <col min="5377" max="5377" width="0.85546875" style="170" customWidth="1"/>
    <col min="5378" max="5378" width="3.140625" style="170" customWidth="1"/>
    <col min="5379" max="5379" width="16.5703125" style="170" customWidth="1"/>
    <col min="5380" max="5380" width="12.5703125" style="170" customWidth="1"/>
    <col min="5381" max="5381" width="11.42578125" style="170" customWidth="1"/>
    <col min="5382" max="5382" width="12.85546875" style="170" customWidth="1"/>
    <col min="5383" max="5383" width="5.42578125" style="170" customWidth="1"/>
    <col min="5384" max="5384" width="9.140625" style="170"/>
    <col min="5385" max="5385" width="10.5703125" style="170" customWidth="1"/>
    <col min="5386" max="5386" width="7.42578125" style="170" customWidth="1"/>
    <col min="5387" max="5387" width="9.140625" style="170"/>
    <col min="5388" max="5388" width="1.85546875" style="170" customWidth="1"/>
    <col min="5389" max="5632" width="9.140625" style="170"/>
    <col min="5633" max="5633" width="0.85546875" style="170" customWidth="1"/>
    <col min="5634" max="5634" width="3.140625" style="170" customWidth="1"/>
    <col min="5635" max="5635" width="16.5703125" style="170" customWidth="1"/>
    <col min="5636" max="5636" width="12.5703125" style="170" customWidth="1"/>
    <col min="5637" max="5637" width="11.42578125" style="170" customWidth="1"/>
    <col min="5638" max="5638" width="12.85546875" style="170" customWidth="1"/>
    <col min="5639" max="5639" width="5.42578125" style="170" customWidth="1"/>
    <col min="5640" max="5640" width="9.140625" style="170"/>
    <col min="5641" max="5641" width="10.5703125" style="170" customWidth="1"/>
    <col min="5642" max="5642" width="7.42578125" style="170" customWidth="1"/>
    <col min="5643" max="5643" width="9.140625" style="170"/>
    <col min="5644" max="5644" width="1.85546875" style="170" customWidth="1"/>
    <col min="5645" max="5888" width="9.140625" style="170"/>
    <col min="5889" max="5889" width="0.85546875" style="170" customWidth="1"/>
    <col min="5890" max="5890" width="3.140625" style="170" customWidth="1"/>
    <col min="5891" max="5891" width="16.5703125" style="170" customWidth="1"/>
    <col min="5892" max="5892" width="12.5703125" style="170" customWidth="1"/>
    <col min="5893" max="5893" width="11.42578125" style="170" customWidth="1"/>
    <col min="5894" max="5894" width="12.85546875" style="170" customWidth="1"/>
    <col min="5895" max="5895" width="5.42578125" style="170" customWidth="1"/>
    <col min="5896" max="5896" width="9.140625" style="170"/>
    <col min="5897" max="5897" width="10.5703125" style="170" customWidth="1"/>
    <col min="5898" max="5898" width="7.42578125" style="170" customWidth="1"/>
    <col min="5899" max="5899" width="9.140625" style="170"/>
    <col min="5900" max="5900" width="1.85546875" style="170" customWidth="1"/>
    <col min="5901" max="6144" width="9.140625" style="170"/>
    <col min="6145" max="6145" width="0.85546875" style="170" customWidth="1"/>
    <col min="6146" max="6146" width="3.140625" style="170" customWidth="1"/>
    <col min="6147" max="6147" width="16.5703125" style="170" customWidth="1"/>
    <col min="6148" max="6148" width="12.5703125" style="170" customWidth="1"/>
    <col min="6149" max="6149" width="11.42578125" style="170" customWidth="1"/>
    <col min="6150" max="6150" width="12.85546875" style="170" customWidth="1"/>
    <col min="6151" max="6151" width="5.42578125" style="170" customWidth="1"/>
    <col min="6152" max="6152" width="9.140625" style="170"/>
    <col min="6153" max="6153" width="10.5703125" style="170" customWidth="1"/>
    <col min="6154" max="6154" width="7.42578125" style="170" customWidth="1"/>
    <col min="6155" max="6155" width="9.140625" style="170"/>
    <col min="6156" max="6156" width="1.85546875" style="170" customWidth="1"/>
    <col min="6157" max="6400" width="9.140625" style="170"/>
    <col min="6401" max="6401" width="0.85546875" style="170" customWidth="1"/>
    <col min="6402" max="6402" width="3.140625" style="170" customWidth="1"/>
    <col min="6403" max="6403" width="16.5703125" style="170" customWidth="1"/>
    <col min="6404" max="6404" width="12.5703125" style="170" customWidth="1"/>
    <col min="6405" max="6405" width="11.42578125" style="170" customWidth="1"/>
    <col min="6406" max="6406" width="12.85546875" style="170" customWidth="1"/>
    <col min="6407" max="6407" width="5.42578125" style="170" customWidth="1"/>
    <col min="6408" max="6408" width="9.140625" style="170"/>
    <col min="6409" max="6409" width="10.5703125" style="170" customWidth="1"/>
    <col min="6410" max="6410" width="7.42578125" style="170" customWidth="1"/>
    <col min="6411" max="6411" width="9.140625" style="170"/>
    <col min="6412" max="6412" width="1.85546875" style="170" customWidth="1"/>
    <col min="6413" max="6656" width="9.140625" style="170"/>
    <col min="6657" max="6657" width="0.85546875" style="170" customWidth="1"/>
    <col min="6658" max="6658" width="3.140625" style="170" customWidth="1"/>
    <col min="6659" max="6659" width="16.5703125" style="170" customWidth="1"/>
    <col min="6660" max="6660" width="12.5703125" style="170" customWidth="1"/>
    <col min="6661" max="6661" width="11.42578125" style="170" customWidth="1"/>
    <col min="6662" max="6662" width="12.85546875" style="170" customWidth="1"/>
    <col min="6663" max="6663" width="5.42578125" style="170" customWidth="1"/>
    <col min="6664" max="6664" width="9.140625" style="170"/>
    <col min="6665" max="6665" width="10.5703125" style="170" customWidth="1"/>
    <col min="6666" max="6666" width="7.42578125" style="170" customWidth="1"/>
    <col min="6667" max="6667" width="9.140625" style="170"/>
    <col min="6668" max="6668" width="1.85546875" style="170" customWidth="1"/>
    <col min="6669" max="6912" width="9.140625" style="170"/>
    <col min="6913" max="6913" width="0.85546875" style="170" customWidth="1"/>
    <col min="6914" max="6914" width="3.140625" style="170" customWidth="1"/>
    <col min="6915" max="6915" width="16.5703125" style="170" customWidth="1"/>
    <col min="6916" max="6916" width="12.5703125" style="170" customWidth="1"/>
    <col min="6917" max="6917" width="11.42578125" style="170" customWidth="1"/>
    <col min="6918" max="6918" width="12.85546875" style="170" customWidth="1"/>
    <col min="6919" max="6919" width="5.42578125" style="170" customWidth="1"/>
    <col min="6920" max="6920" width="9.140625" style="170"/>
    <col min="6921" max="6921" width="10.5703125" style="170" customWidth="1"/>
    <col min="6922" max="6922" width="7.42578125" style="170" customWidth="1"/>
    <col min="6923" max="6923" width="9.140625" style="170"/>
    <col min="6924" max="6924" width="1.85546875" style="170" customWidth="1"/>
    <col min="6925" max="7168" width="9.140625" style="170"/>
    <col min="7169" max="7169" width="0.85546875" style="170" customWidth="1"/>
    <col min="7170" max="7170" width="3.140625" style="170" customWidth="1"/>
    <col min="7171" max="7171" width="16.5703125" style="170" customWidth="1"/>
    <col min="7172" max="7172" width="12.5703125" style="170" customWidth="1"/>
    <col min="7173" max="7173" width="11.42578125" style="170" customWidth="1"/>
    <col min="7174" max="7174" width="12.85546875" style="170" customWidth="1"/>
    <col min="7175" max="7175" width="5.42578125" style="170" customWidth="1"/>
    <col min="7176" max="7176" width="9.140625" style="170"/>
    <col min="7177" max="7177" width="10.5703125" style="170" customWidth="1"/>
    <col min="7178" max="7178" width="7.42578125" style="170" customWidth="1"/>
    <col min="7179" max="7179" width="9.140625" style="170"/>
    <col min="7180" max="7180" width="1.85546875" style="170" customWidth="1"/>
    <col min="7181" max="7424" width="9.140625" style="170"/>
    <col min="7425" max="7425" width="0.85546875" style="170" customWidth="1"/>
    <col min="7426" max="7426" width="3.140625" style="170" customWidth="1"/>
    <col min="7427" max="7427" width="16.5703125" style="170" customWidth="1"/>
    <col min="7428" max="7428" width="12.5703125" style="170" customWidth="1"/>
    <col min="7429" max="7429" width="11.42578125" style="170" customWidth="1"/>
    <col min="7430" max="7430" width="12.85546875" style="170" customWidth="1"/>
    <col min="7431" max="7431" width="5.42578125" style="170" customWidth="1"/>
    <col min="7432" max="7432" width="9.140625" style="170"/>
    <col min="7433" max="7433" width="10.5703125" style="170" customWidth="1"/>
    <col min="7434" max="7434" width="7.42578125" style="170" customWidth="1"/>
    <col min="7435" max="7435" width="9.140625" style="170"/>
    <col min="7436" max="7436" width="1.85546875" style="170" customWidth="1"/>
    <col min="7437" max="7680" width="9.140625" style="170"/>
    <col min="7681" max="7681" width="0.85546875" style="170" customWidth="1"/>
    <col min="7682" max="7682" width="3.140625" style="170" customWidth="1"/>
    <col min="7683" max="7683" width="16.5703125" style="170" customWidth="1"/>
    <col min="7684" max="7684" width="12.5703125" style="170" customWidth="1"/>
    <col min="7685" max="7685" width="11.42578125" style="170" customWidth="1"/>
    <col min="7686" max="7686" width="12.85546875" style="170" customWidth="1"/>
    <col min="7687" max="7687" width="5.42578125" style="170" customWidth="1"/>
    <col min="7688" max="7688" width="9.140625" style="170"/>
    <col min="7689" max="7689" width="10.5703125" style="170" customWidth="1"/>
    <col min="7690" max="7690" width="7.42578125" style="170" customWidth="1"/>
    <col min="7691" max="7691" width="9.140625" style="170"/>
    <col min="7692" max="7692" width="1.85546875" style="170" customWidth="1"/>
    <col min="7693" max="7936" width="9.140625" style="170"/>
    <col min="7937" max="7937" width="0.85546875" style="170" customWidth="1"/>
    <col min="7938" max="7938" width="3.140625" style="170" customWidth="1"/>
    <col min="7939" max="7939" width="16.5703125" style="170" customWidth="1"/>
    <col min="7940" max="7940" width="12.5703125" style="170" customWidth="1"/>
    <col min="7941" max="7941" width="11.42578125" style="170" customWidth="1"/>
    <col min="7942" max="7942" width="12.85546875" style="170" customWidth="1"/>
    <col min="7943" max="7943" width="5.42578125" style="170" customWidth="1"/>
    <col min="7944" max="7944" width="9.140625" style="170"/>
    <col min="7945" max="7945" width="10.5703125" style="170" customWidth="1"/>
    <col min="7946" max="7946" width="7.42578125" style="170" customWidth="1"/>
    <col min="7947" max="7947" width="9.140625" style="170"/>
    <col min="7948" max="7948" width="1.85546875" style="170" customWidth="1"/>
    <col min="7949" max="8192" width="9.140625" style="170"/>
    <col min="8193" max="8193" width="0.85546875" style="170" customWidth="1"/>
    <col min="8194" max="8194" width="3.140625" style="170" customWidth="1"/>
    <col min="8195" max="8195" width="16.5703125" style="170" customWidth="1"/>
    <col min="8196" max="8196" width="12.5703125" style="170" customWidth="1"/>
    <col min="8197" max="8197" width="11.42578125" style="170" customWidth="1"/>
    <col min="8198" max="8198" width="12.85546875" style="170" customWidth="1"/>
    <col min="8199" max="8199" width="5.42578125" style="170" customWidth="1"/>
    <col min="8200" max="8200" width="9.140625" style="170"/>
    <col min="8201" max="8201" width="10.5703125" style="170" customWidth="1"/>
    <col min="8202" max="8202" width="7.42578125" style="170" customWidth="1"/>
    <col min="8203" max="8203" width="9.140625" style="170"/>
    <col min="8204" max="8204" width="1.85546875" style="170" customWidth="1"/>
    <col min="8205" max="8448" width="9.140625" style="170"/>
    <col min="8449" max="8449" width="0.85546875" style="170" customWidth="1"/>
    <col min="8450" max="8450" width="3.140625" style="170" customWidth="1"/>
    <col min="8451" max="8451" width="16.5703125" style="170" customWidth="1"/>
    <col min="8452" max="8452" width="12.5703125" style="170" customWidth="1"/>
    <col min="8453" max="8453" width="11.42578125" style="170" customWidth="1"/>
    <col min="8454" max="8454" width="12.85546875" style="170" customWidth="1"/>
    <col min="8455" max="8455" width="5.42578125" style="170" customWidth="1"/>
    <col min="8456" max="8456" width="9.140625" style="170"/>
    <col min="8457" max="8457" width="10.5703125" style="170" customWidth="1"/>
    <col min="8458" max="8458" width="7.42578125" style="170" customWidth="1"/>
    <col min="8459" max="8459" width="9.140625" style="170"/>
    <col min="8460" max="8460" width="1.85546875" style="170" customWidth="1"/>
    <col min="8461" max="8704" width="9.140625" style="170"/>
    <col min="8705" max="8705" width="0.85546875" style="170" customWidth="1"/>
    <col min="8706" max="8706" width="3.140625" style="170" customWidth="1"/>
    <col min="8707" max="8707" width="16.5703125" style="170" customWidth="1"/>
    <col min="8708" max="8708" width="12.5703125" style="170" customWidth="1"/>
    <col min="8709" max="8709" width="11.42578125" style="170" customWidth="1"/>
    <col min="8710" max="8710" width="12.85546875" style="170" customWidth="1"/>
    <col min="8711" max="8711" width="5.42578125" style="170" customWidth="1"/>
    <col min="8712" max="8712" width="9.140625" style="170"/>
    <col min="8713" max="8713" width="10.5703125" style="170" customWidth="1"/>
    <col min="8714" max="8714" width="7.42578125" style="170" customWidth="1"/>
    <col min="8715" max="8715" width="9.140625" style="170"/>
    <col min="8716" max="8716" width="1.85546875" style="170" customWidth="1"/>
    <col min="8717" max="8960" width="9.140625" style="170"/>
    <col min="8961" max="8961" width="0.85546875" style="170" customWidth="1"/>
    <col min="8962" max="8962" width="3.140625" style="170" customWidth="1"/>
    <col min="8963" max="8963" width="16.5703125" style="170" customWidth="1"/>
    <col min="8964" max="8964" width="12.5703125" style="170" customWidth="1"/>
    <col min="8965" max="8965" width="11.42578125" style="170" customWidth="1"/>
    <col min="8966" max="8966" width="12.85546875" style="170" customWidth="1"/>
    <col min="8967" max="8967" width="5.42578125" style="170" customWidth="1"/>
    <col min="8968" max="8968" width="9.140625" style="170"/>
    <col min="8969" max="8969" width="10.5703125" style="170" customWidth="1"/>
    <col min="8970" max="8970" width="7.42578125" style="170" customWidth="1"/>
    <col min="8971" max="8971" width="9.140625" style="170"/>
    <col min="8972" max="8972" width="1.85546875" style="170" customWidth="1"/>
    <col min="8973" max="9216" width="9.140625" style="170"/>
    <col min="9217" max="9217" width="0.85546875" style="170" customWidth="1"/>
    <col min="9218" max="9218" width="3.140625" style="170" customWidth="1"/>
    <col min="9219" max="9219" width="16.5703125" style="170" customWidth="1"/>
    <col min="9220" max="9220" width="12.5703125" style="170" customWidth="1"/>
    <col min="9221" max="9221" width="11.42578125" style="170" customWidth="1"/>
    <col min="9222" max="9222" width="12.85546875" style="170" customWidth="1"/>
    <col min="9223" max="9223" width="5.42578125" style="170" customWidth="1"/>
    <col min="9224" max="9224" width="9.140625" style="170"/>
    <col min="9225" max="9225" width="10.5703125" style="170" customWidth="1"/>
    <col min="9226" max="9226" width="7.42578125" style="170" customWidth="1"/>
    <col min="9227" max="9227" width="9.140625" style="170"/>
    <col min="9228" max="9228" width="1.85546875" style="170" customWidth="1"/>
    <col min="9229" max="9472" width="9.140625" style="170"/>
    <col min="9473" max="9473" width="0.85546875" style="170" customWidth="1"/>
    <col min="9474" max="9474" width="3.140625" style="170" customWidth="1"/>
    <col min="9475" max="9475" width="16.5703125" style="170" customWidth="1"/>
    <col min="9476" max="9476" width="12.5703125" style="170" customWidth="1"/>
    <col min="9477" max="9477" width="11.42578125" style="170" customWidth="1"/>
    <col min="9478" max="9478" width="12.85546875" style="170" customWidth="1"/>
    <col min="9479" max="9479" width="5.42578125" style="170" customWidth="1"/>
    <col min="9480" max="9480" width="9.140625" style="170"/>
    <col min="9481" max="9481" width="10.5703125" style="170" customWidth="1"/>
    <col min="9482" max="9482" width="7.42578125" style="170" customWidth="1"/>
    <col min="9483" max="9483" width="9.140625" style="170"/>
    <col min="9484" max="9484" width="1.85546875" style="170" customWidth="1"/>
    <col min="9485" max="9728" width="9.140625" style="170"/>
    <col min="9729" max="9729" width="0.85546875" style="170" customWidth="1"/>
    <col min="9730" max="9730" width="3.140625" style="170" customWidth="1"/>
    <col min="9731" max="9731" width="16.5703125" style="170" customWidth="1"/>
    <col min="9732" max="9732" width="12.5703125" style="170" customWidth="1"/>
    <col min="9733" max="9733" width="11.42578125" style="170" customWidth="1"/>
    <col min="9734" max="9734" width="12.85546875" style="170" customWidth="1"/>
    <col min="9735" max="9735" width="5.42578125" style="170" customWidth="1"/>
    <col min="9736" max="9736" width="9.140625" style="170"/>
    <col min="9737" max="9737" width="10.5703125" style="170" customWidth="1"/>
    <col min="9738" max="9738" width="7.42578125" style="170" customWidth="1"/>
    <col min="9739" max="9739" width="9.140625" style="170"/>
    <col min="9740" max="9740" width="1.85546875" style="170" customWidth="1"/>
    <col min="9741" max="9984" width="9.140625" style="170"/>
    <col min="9985" max="9985" width="0.85546875" style="170" customWidth="1"/>
    <col min="9986" max="9986" width="3.140625" style="170" customWidth="1"/>
    <col min="9987" max="9987" width="16.5703125" style="170" customWidth="1"/>
    <col min="9988" max="9988" width="12.5703125" style="170" customWidth="1"/>
    <col min="9989" max="9989" width="11.42578125" style="170" customWidth="1"/>
    <col min="9990" max="9990" width="12.85546875" style="170" customWidth="1"/>
    <col min="9991" max="9991" width="5.42578125" style="170" customWidth="1"/>
    <col min="9992" max="9992" width="9.140625" style="170"/>
    <col min="9993" max="9993" width="10.5703125" style="170" customWidth="1"/>
    <col min="9994" max="9994" width="7.42578125" style="170" customWidth="1"/>
    <col min="9995" max="9995" width="9.140625" style="170"/>
    <col min="9996" max="9996" width="1.85546875" style="170" customWidth="1"/>
    <col min="9997" max="10240" width="9.140625" style="170"/>
    <col min="10241" max="10241" width="0.85546875" style="170" customWidth="1"/>
    <col min="10242" max="10242" width="3.140625" style="170" customWidth="1"/>
    <col min="10243" max="10243" width="16.5703125" style="170" customWidth="1"/>
    <col min="10244" max="10244" width="12.5703125" style="170" customWidth="1"/>
    <col min="10245" max="10245" width="11.42578125" style="170" customWidth="1"/>
    <col min="10246" max="10246" width="12.85546875" style="170" customWidth="1"/>
    <col min="10247" max="10247" width="5.42578125" style="170" customWidth="1"/>
    <col min="10248" max="10248" width="9.140625" style="170"/>
    <col min="10249" max="10249" width="10.5703125" style="170" customWidth="1"/>
    <col min="10250" max="10250" width="7.42578125" style="170" customWidth="1"/>
    <col min="10251" max="10251" width="9.140625" style="170"/>
    <col min="10252" max="10252" width="1.85546875" style="170" customWidth="1"/>
    <col min="10253" max="10496" width="9.140625" style="170"/>
    <col min="10497" max="10497" width="0.85546875" style="170" customWidth="1"/>
    <col min="10498" max="10498" width="3.140625" style="170" customWidth="1"/>
    <col min="10499" max="10499" width="16.5703125" style="170" customWidth="1"/>
    <col min="10500" max="10500" width="12.5703125" style="170" customWidth="1"/>
    <col min="10501" max="10501" width="11.42578125" style="170" customWidth="1"/>
    <col min="10502" max="10502" width="12.85546875" style="170" customWidth="1"/>
    <col min="10503" max="10503" width="5.42578125" style="170" customWidth="1"/>
    <col min="10504" max="10504" width="9.140625" style="170"/>
    <col min="10505" max="10505" width="10.5703125" style="170" customWidth="1"/>
    <col min="10506" max="10506" width="7.42578125" style="170" customWidth="1"/>
    <col min="10507" max="10507" width="9.140625" style="170"/>
    <col min="10508" max="10508" width="1.85546875" style="170" customWidth="1"/>
    <col min="10509" max="10752" width="9.140625" style="170"/>
    <col min="10753" max="10753" width="0.85546875" style="170" customWidth="1"/>
    <col min="10754" max="10754" width="3.140625" style="170" customWidth="1"/>
    <col min="10755" max="10755" width="16.5703125" style="170" customWidth="1"/>
    <col min="10756" max="10756" width="12.5703125" style="170" customWidth="1"/>
    <col min="10757" max="10757" width="11.42578125" style="170" customWidth="1"/>
    <col min="10758" max="10758" width="12.85546875" style="170" customWidth="1"/>
    <col min="10759" max="10759" width="5.42578125" style="170" customWidth="1"/>
    <col min="10760" max="10760" width="9.140625" style="170"/>
    <col min="10761" max="10761" width="10.5703125" style="170" customWidth="1"/>
    <col min="10762" max="10762" width="7.42578125" style="170" customWidth="1"/>
    <col min="10763" max="10763" width="9.140625" style="170"/>
    <col min="10764" max="10764" width="1.85546875" style="170" customWidth="1"/>
    <col min="10765" max="11008" width="9.140625" style="170"/>
    <col min="11009" max="11009" width="0.85546875" style="170" customWidth="1"/>
    <col min="11010" max="11010" width="3.140625" style="170" customWidth="1"/>
    <col min="11011" max="11011" width="16.5703125" style="170" customWidth="1"/>
    <col min="11012" max="11012" width="12.5703125" style="170" customWidth="1"/>
    <col min="11013" max="11013" width="11.42578125" style="170" customWidth="1"/>
    <col min="11014" max="11014" width="12.85546875" style="170" customWidth="1"/>
    <col min="11015" max="11015" width="5.42578125" style="170" customWidth="1"/>
    <col min="11016" max="11016" width="9.140625" style="170"/>
    <col min="11017" max="11017" width="10.5703125" style="170" customWidth="1"/>
    <col min="11018" max="11018" width="7.42578125" style="170" customWidth="1"/>
    <col min="11019" max="11019" width="9.140625" style="170"/>
    <col min="11020" max="11020" width="1.85546875" style="170" customWidth="1"/>
    <col min="11021" max="11264" width="9.140625" style="170"/>
    <col min="11265" max="11265" width="0.85546875" style="170" customWidth="1"/>
    <col min="11266" max="11266" width="3.140625" style="170" customWidth="1"/>
    <col min="11267" max="11267" width="16.5703125" style="170" customWidth="1"/>
    <col min="11268" max="11268" width="12.5703125" style="170" customWidth="1"/>
    <col min="11269" max="11269" width="11.42578125" style="170" customWidth="1"/>
    <col min="11270" max="11270" width="12.85546875" style="170" customWidth="1"/>
    <col min="11271" max="11271" width="5.42578125" style="170" customWidth="1"/>
    <col min="11272" max="11272" width="9.140625" style="170"/>
    <col min="11273" max="11273" width="10.5703125" style="170" customWidth="1"/>
    <col min="11274" max="11274" width="7.42578125" style="170" customWidth="1"/>
    <col min="11275" max="11275" width="9.140625" style="170"/>
    <col min="11276" max="11276" width="1.85546875" style="170" customWidth="1"/>
    <col min="11277" max="11520" width="9.140625" style="170"/>
    <col min="11521" max="11521" width="0.85546875" style="170" customWidth="1"/>
    <col min="11522" max="11522" width="3.140625" style="170" customWidth="1"/>
    <col min="11523" max="11523" width="16.5703125" style="170" customWidth="1"/>
    <col min="11524" max="11524" width="12.5703125" style="170" customWidth="1"/>
    <col min="11525" max="11525" width="11.42578125" style="170" customWidth="1"/>
    <col min="11526" max="11526" width="12.85546875" style="170" customWidth="1"/>
    <col min="11527" max="11527" width="5.42578125" style="170" customWidth="1"/>
    <col min="11528" max="11528" width="9.140625" style="170"/>
    <col min="11529" max="11529" width="10.5703125" style="170" customWidth="1"/>
    <col min="11530" max="11530" width="7.42578125" style="170" customWidth="1"/>
    <col min="11531" max="11531" width="9.140625" style="170"/>
    <col min="11532" max="11532" width="1.85546875" style="170" customWidth="1"/>
    <col min="11533" max="11776" width="9.140625" style="170"/>
    <col min="11777" max="11777" width="0.85546875" style="170" customWidth="1"/>
    <col min="11778" max="11778" width="3.140625" style="170" customWidth="1"/>
    <col min="11779" max="11779" width="16.5703125" style="170" customWidth="1"/>
    <col min="11780" max="11780" width="12.5703125" style="170" customWidth="1"/>
    <col min="11781" max="11781" width="11.42578125" style="170" customWidth="1"/>
    <col min="11782" max="11782" width="12.85546875" style="170" customWidth="1"/>
    <col min="11783" max="11783" width="5.42578125" style="170" customWidth="1"/>
    <col min="11784" max="11784" width="9.140625" style="170"/>
    <col min="11785" max="11785" width="10.5703125" style="170" customWidth="1"/>
    <col min="11786" max="11786" width="7.42578125" style="170" customWidth="1"/>
    <col min="11787" max="11787" width="9.140625" style="170"/>
    <col min="11788" max="11788" width="1.85546875" style="170" customWidth="1"/>
    <col min="11789" max="12032" width="9.140625" style="170"/>
    <col min="12033" max="12033" width="0.85546875" style="170" customWidth="1"/>
    <col min="12034" max="12034" width="3.140625" style="170" customWidth="1"/>
    <col min="12035" max="12035" width="16.5703125" style="170" customWidth="1"/>
    <col min="12036" max="12036" width="12.5703125" style="170" customWidth="1"/>
    <col min="12037" max="12037" width="11.42578125" style="170" customWidth="1"/>
    <col min="12038" max="12038" width="12.85546875" style="170" customWidth="1"/>
    <col min="12039" max="12039" width="5.42578125" style="170" customWidth="1"/>
    <col min="12040" max="12040" width="9.140625" style="170"/>
    <col min="12041" max="12041" width="10.5703125" style="170" customWidth="1"/>
    <col min="12042" max="12042" width="7.42578125" style="170" customWidth="1"/>
    <col min="12043" max="12043" width="9.140625" style="170"/>
    <col min="12044" max="12044" width="1.85546875" style="170" customWidth="1"/>
    <col min="12045" max="12288" width="9.140625" style="170"/>
    <col min="12289" max="12289" width="0.85546875" style="170" customWidth="1"/>
    <col min="12290" max="12290" width="3.140625" style="170" customWidth="1"/>
    <col min="12291" max="12291" width="16.5703125" style="170" customWidth="1"/>
    <col min="12292" max="12292" width="12.5703125" style="170" customWidth="1"/>
    <col min="12293" max="12293" width="11.42578125" style="170" customWidth="1"/>
    <col min="12294" max="12294" width="12.85546875" style="170" customWidth="1"/>
    <col min="12295" max="12295" width="5.42578125" style="170" customWidth="1"/>
    <col min="12296" max="12296" width="9.140625" style="170"/>
    <col min="12297" max="12297" width="10.5703125" style="170" customWidth="1"/>
    <col min="12298" max="12298" width="7.42578125" style="170" customWidth="1"/>
    <col min="12299" max="12299" width="9.140625" style="170"/>
    <col min="12300" max="12300" width="1.85546875" style="170" customWidth="1"/>
    <col min="12301" max="12544" width="9.140625" style="170"/>
    <col min="12545" max="12545" width="0.85546875" style="170" customWidth="1"/>
    <col min="12546" max="12546" width="3.140625" style="170" customWidth="1"/>
    <col min="12547" max="12547" width="16.5703125" style="170" customWidth="1"/>
    <col min="12548" max="12548" width="12.5703125" style="170" customWidth="1"/>
    <col min="12549" max="12549" width="11.42578125" style="170" customWidth="1"/>
    <col min="12550" max="12550" width="12.85546875" style="170" customWidth="1"/>
    <col min="12551" max="12551" width="5.42578125" style="170" customWidth="1"/>
    <col min="12552" max="12552" width="9.140625" style="170"/>
    <col min="12553" max="12553" width="10.5703125" style="170" customWidth="1"/>
    <col min="12554" max="12554" width="7.42578125" style="170" customWidth="1"/>
    <col min="12555" max="12555" width="9.140625" style="170"/>
    <col min="12556" max="12556" width="1.85546875" style="170" customWidth="1"/>
    <col min="12557" max="12800" width="9.140625" style="170"/>
    <col min="12801" max="12801" width="0.85546875" style="170" customWidth="1"/>
    <col min="12802" max="12802" width="3.140625" style="170" customWidth="1"/>
    <col min="12803" max="12803" width="16.5703125" style="170" customWidth="1"/>
    <col min="12804" max="12804" width="12.5703125" style="170" customWidth="1"/>
    <col min="12805" max="12805" width="11.42578125" style="170" customWidth="1"/>
    <col min="12806" max="12806" width="12.85546875" style="170" customWidth="1"/>
    <col min="12807" max="12807" width="5.42578125" style="170" customWidth="1"/>
    <col min="12808" max="12808" width="9.140625" style="170"/>
    <col min="12809" max="12809" width="10.5703125" style="170" customWidth="1"/>
    <col min="12810" max="12810" width="7.42578125" style="170" customWidth="1"/>
    <col min="12811" max="12811" width="9.140625" style="170"/>
    <col min="12812" max="12812" width="1.85546875" style="170" customWidth="1"/>
    <col min="12813" max="13056" width="9.140625" style="170"/>
    <col min="13057" max="13057" width="0.85546875" style="170" customWidth="1"/>
    <col min="13058" max="13058" width="3.140625" style="170" customWidth="1"/>
    <col min="13059" max="13059" width="16.5703125" style="170" customWidth="1"/>
    <col min="13060" max="13060" width="12.5703125" style="170" customWidth="1"/>
    <col min="13061" max="13061" width="11.42578125" style="170" customWidth="1"/>
    <col min="13062" max="13062" width="12.85546875" style="170" customWidth="1"/>
    <col min="13063" max="13063" width="5.42578125" style="170" customWidth="1"/>
    <col min="13064" max="13064" width="9.140625" style="170"/>
    <col min="13065" max="13065" width="10.5703125" style="170" customWidth="1"/>
    <col min="13066" max="13066" width="7.42578125" style="170" customWidth="1"/>
    <col min="13067" max="13067" width="9.140625" style="170"/>
    <col min="13068" max="13068" width="1.85546875" style="170" customWidth="1"/>
    <col min="13069" max="13312" width="9.140625" style="170"/>
    <col min="13313" max="13313" width="0.85546875" style="170" customWidth="1"/>
    <col min="13314" max="13314" width="3.140625" style="170" customWidth="1"/>
    <col min="13315" max="13315" width="16.5703125" style="170" customWidth="1"/>
    <col min="13316" max="13316" width="12.5703125" style="170" customWidth="1"/>
    <col min="13317" max="13317" width="11.42578125" style="170" customWidth="1"/>
    <col min="13318" max="13318" width="12.85546875" style="170" customWidth="1"/>
    <col min="13319" max="13319" width="5.42578125" style="170" customWidth="1"/>
    <col min="13320" max="13320" width="9.140625" style="170"/>
    <col min="13321" max="13321" width="10.5703125" style="170" customWidth="1"/>
    <col min="13322" max="13322" width="7.42578125" style="170" customWidth="1"/>
    <col min="13323" max="13323" width="9.140625" style="170"/>
    <col min="13324" max="13324" width="1.85546875" style="170" customWidth="1"/>
    <col min="13325" max="13568" width="9.140625" style="170"/>
    <col min="13569" max="13569" width="0.85546875" style="170" customWidth="1"/>
    <col min="13570" max="13570" width="3.140625" style="170" customWidth="1"/>
    <col min="13571" max="13571" width="16.5703125" style="170" customWidth="1"/>
    <col min="13572" max="13572" width="12.5703125" style="170" customWidth="1"/>
    <col min="13573" max="13573" width="11.42578125" style="170" customWidth="1"/>
    <col min="13574" max="13574" width="12.85546875" style="170" customWidth="1"/>
    <col min="13575" max="13575" width="5.42578125" style="170" customWidth="1"/>
    <col min="13576" max="13576" width="9.140625" style="170"/>
    <col min="13577" max="13577" width="10.5703125" style="170" customWidth="1"/>
    <col min="13578" max="13578" width="7.42578125" style="170" customWidth="1"/>
    <col min="13579" max="13579" width="9.140625" style="170"/>
    <col min="13580" max="13580" width="1.85546875" style="170" customWidth="1"/>
    <col min="13581" max="13824" width="9.140625" style="170"/>
    <col min="13825" max="13825" width="0.85546875" style="170" customWidth="1"/>
    <col min="13826" max="13826" width="3.140625" style="170" customWidth="1"/>
    <col min="13827" max="13827" width="16.5703125" style="170" customWidth="1"/>
    <col min="13828" max="13828" width="12.5703125" style="170" customWidth="1"/>
    <col min="13829" max="13829" width="11.42578125" style="170" customWidth="1"/>
    <col min="13830" max="13830" width="12.85546875" style="170" customWidth="1"/>
    <col min="13831" max="13831" width="5.42578125" style="170" customWidth="1"/>
    <col min="13832" max="13832" width="9.140625" style="170"/>
    <col min="13833" max="13833" width="10.5703125" style="170" customWidth="1"/>
    <col min="13834" max="13834" width="7.42578125" style="170" customWidth="1"/>
    <col min="13835" max="13835" width="9.140625" style="170"/>
    <col min="13836" max="13836" width="1.85546875" style="170" customWidth="1"/>
    <col min="13837" max="14080" width="9.140625" style="170"/>
    <col min="14081" max="14081" width="0.85546875" style="170" customWidth="1"/>
    <col min="14082" max="14082" width="3.140625" style="170" customWidth="1"/>
    <col min="14083" max="14083" width="16.5703125" style="170" customWidth="1"/>
    <col min="14084" max="14084" width="12.5703125" style="170" customWidth="1"/>
    <col min="14085" max="14085" width="11.42578125" style="170" customWidth="1"/>
    <col min="14086" max="14086" width="12.85546875" style="170" customWidth="1"/>
    <col min="14087" max="14087" width="5.42578125" style="170" customWidth="1"/>
    <col min="14088" max="14088" width="9.140625" style="170"/>
    <col min="14089" max="14089" width="10.5703125" style="170" customWidth="1"/>
    <col min="14090" max="14090" width="7.42578125" style="170" customWidth="1"/>
    <col min="14091" max="14091" width="9.140625" style="170"/>
    <col min="14092" max="14092" width="1.85546875" style="170" customWidth="1"/>
    <col min="14093" max="14336" width="9.140625" style="170"/>
    <col min="14337" max="14337" width="0.85546875" style="170" customWidth="1"/>
    <col min="14338" max="14338" width="3.140625" style="170" customWidth="1"/>
    <col min="14339" max="14339" width="16.5703125" style="170" customWidth="1"/>
    <col min="14340" max="14340" width="12.5703125" style="170" customWidth="1"/>
    <col min="14341" max="14341" width="11.42578125" style="170" customWidth="1"/>
    <col min="14342" max="14342" width="12.85546875" style="170" customWidth="1"/>
    <col min="14343" max="14343" width="5.42578125" style="170" customWidth="1"/>
    <col min="14344" max="14344" width="9.140625" style="170"/>
    <col min="14345" max="14345" width="10.5703125" style="170" customWidth="1"/>
    <col min="14346" max="14346" width="7.42578125" style="170" customWidth="1"/>
    <col min="14347" max="14347" width="9.140625" style="170"/>
    <col min="14348" max="14348" width="1.85546875" style="170" customWidth="1"/>
    <col min="14349" max="14592" width="9.140625" style="170"/>
    <col min="14593" max="14593" width="0.85546875" style="170" customWidth="1"/>
    <col min="14594" max="14594" width="3.140625" style="170" customWidth="1"/>
    <col min="14595" max="14595" width="16.5703125" style="170" customWidth="1"/>
    <col min="14596" max="14596" width="12.5703125" style="170" customWidth="1"/>
    <col min="14597" max="14597" width="11.42578125" style="170" customWidth="1"/>
    <col min="14598" max="14598" width="12.85546875" style="170" customWidth="1"/>
    <col min="14599" max="14599" width="5.42578125" style="170" customWidth="1"/>
    <col min="14600" max="14600" width="9.140625" style="170"/>
    <col min="14601" max="14601" width="10.5703125" style="170" customWidth="1"/>
    <col min="14602" max="14602" width="7.42578125" style="170" customWidth="1"/>
    <col min="14603" max="14603" width="9.140625" style="170"/>
    <col min="14604" max="14604" width="1.85546875" style="170" customWidth="1"/>
    <col min="14605" max="14848" width="9.140625" style="170"/>
    <col min="14849" max="14849" width="0.85546875" style="170" customWidth="1"/>
    <col min="14850" max="14850" width="3.140625" style="170" customWidth="1"/>
    <col min="14851" max="14851" width="16.5703125" style="170" customWidth="1"/>
    <col min="14852" max="14852" width="12.5703125" style="170" customWidth="1"/>
    <col min="14853" max="14853" width="11.42578125" style="170" customWidth="1"/>
    <col min="14854" max="14854" width="12.85546875" style="170" customWidth="1"/>
    <col min="14855" max="14855" width="5.42578125" style="170" customWidth="1"/>
    <col min="14856" max="14856" width="9.140625" style="170"/>
    <col min="14857" max="14857" width="10.5703125" style="170" customWidth="1"/>
    <col min="14858" max="14858" width="7.42578125" style="170" customWidth="1"/>
    <col min="14859" max="14859" width="9.140625" style="170"/>
    <col min="14860" max="14860" width="1.85546875" style="170" customWidth="1"/>
    <col min="14861" max="15104" width="9.140625" style="170"/>
    <col min="15105" max="15105" width="0.85546875" style="170" customWidth="1"/>
    <col min="15106" max="15106" width="3.140625" style="170" customWidth="1"/>
    <col min="15107" max="15107" width="16.5703125" style="170" customWidth="1"/>
    <col min="15108" max="15108" width="12.5703125" style="170" customWidth="1"/>
    <col min="15109" max="15109" width="11.42578125" style="170" customWidth="1"/>
    <col min="15110" max="15110" width="12.85546875" style="170" customWidth="1"/>
    <col min="15111" max="15111" width="5.42578125" style="170" customWidth="1"/>
    <col min="15112" max="15112" width="9.140625" style="170"/>
    <col min="15113" max="15113" width="10.5703125" style="170" customWidth="1"/>
    <col min="15114" max="15114" width="7.42578125" style="170" customWidth="1"/>
    <col min="15115" max="15115" width="9.140625" style="170"/>
    <col min="15116" max="15116" width="1.85546875" style="170" customWidth="1"/>
    <col min="15117" max="15360" width="9.140625" style="170"/>
    <col min="15361" max="15361" width="0.85546875" style="170" customWidth="1"/>
    <col min="15362" max="15362" width="3.140625" style="170" customWidth="1"/>
    <col min="15363" max="15363" width="16.5703125" style="170" customWidth="1"/>
    <col min="15364" max="15364" width="12.5703125" style="170" customWidth="1"/>
    <col min="15365" max="15365" width="11.42578125" style="170" customWidth="1"/>
    <col min="15366" max="15366" width="12.85546875" style="170" customWidth="1"/>
    <col min="15367" max="15367" width="5.42578125" style="170" customWidth="1"/>
    <col min="15368" max="15368" width="9.140625" style="170"/>
    <col min="15369" max="15369" width="10.5703125" style="170" customWidth="1"/>
    <col min="15370" max="15370" width="7.42578125" style="170" customWidth="1"/>
    <col min="15371" max="15371" width="9.140625" style="170"/>
    <col min="15372" max="15372" width="1.85546875" style="170" customWidth="1"/>
    <col min="15373" max="15616" width="9.140625" style="170"/>
    <col min="15617" max="15617" width="0.85546875" style="170" customWidth="1"/>
    <col min="15618" max="15618" width="3.140625" style="170" customWidth="1"/>
    <col min="15619" max="15619" width="16.5703125" style="170" customWidth="1"/>
    <col min="15620" max="15620" width="12.5703125" style="170" customWidth="1"/>
    <col min="15621" max="15621" width="11.42578125" style="170" customWidth="1"/>
    <col min="15622" max="15622" width="12.85546875" style="170" customWidth="1"/>
    <col min="15623" max="15623" width="5.42578125" style="170" customWidth="1"/>
    <col min="15624" max="15624" width="9.140625" style="170"/>
    <col min="15625" max="15625" width="10.5703125" style="170" customWidth="1"/>
    <col min="15626" max="15626" width="7.42578125" style="170" customWidth="1"/>
    <col min="15627" max="15627" width="9.140625" style="170"/>
    <col min="15628" max="15628" width="1.85546875" style="170" customWidth="1"/>
    <col min="15629" max="15872" width="9.140625" style="170"/>
    <col min="15873" max="15873" width="0.85546875" style="170" customWidth="1"/>
    <col min="15874" max="15874" width="3.140625" style="170" customWidth="1"/>
    <col min="15875" max="15875" width="16.5703125" style="170" customWidth="1"/>
    <col min="15876" max="15876" width="12.5703125" style="170" customWidth="1"/>
    <col min="15877" max="15877" width="11.42578125" style="170" customWidth="1"/>
    <col min="15878" max="15878" width="12.85546875" style="170" customWidth="1"/>
    <col min="15879" max="15879" width="5.42578125" style="170" customWidth="1"/>
    <col min="15880" max="15880" width="9.140625" style="170"/>
    <col min="15881" max="15881" width="10.5703125" style="170" customWidth="1"/>
    <col min="15882" max="15882" width="7.42578125" style="170" customWidth="1"/>
    <col min="15883" max="15883" width="9.140625" style="170"/>
    <col min="15884" max="15884" width="1.85546875" style="170" customWidth="1"/>
    <col min="15885" max="16128" width="9.140625" style="170"/>
    <col min="16129" max="16129" width="0.85546875" style="170" customWidth="1"/>
    <col min="16130" max="16130" width="3.140625" style="170" customWidth="1"/>
    <col min="16131" max="16131" width="16.5703125" style="170" customWidth="1"/>
    <col min="16132" max="16132" width="12.5703125" style="170" customWidth="1"/>
    <col min="16133" max="16133" width="11.42578125" style="170" customWidth="1"/>
    <col min="16134" max="16134" width="12.85546875" style="170" customWidth="1"/>
    <col min="16135" max="16135" width="5.42578125" style="170" customWidth="1"/>
    <col min="16136" max="16136" width="9.140625" style="170"/>
    <col min="16137" max="16137" width="10.5703125" style="170" customWidth="1"/>
    <col min="16138" max="16138" width="7.42578125" style="170" customWidth="1"/>
    <col min="16139" max="16139" width="9.140625" style="170"/>
    <col min="16140" max="16140" width="1.85546875" style="170" customWidth="1"/>
    <col min="16141" max="16384" width="9.140625" style="170"/>
  </cols>
  <sheetData>
    <row r="1" spans="2:11" ht="6.75" customHeight="1" thickBot="1"/>
    <row r="2" spans="2:11" s="174" customFormat="1" ht="15" thickTop="1">
      <c r="B2" s="171"/>
      <c r="C2" s="172"/>
      <c r="D2" s="172"/>
      <c r="E2" s="172"/>
      <c r="F2" s="172"/>
      <c r="G2" s="172"/>
      <c r="H2" s="172"/>
      <c r="I2" s="172"/>
      <c r="J2" s="172"/>
      <c r="K2" s="173"/>
    </row>
    <row r="3" spans="2:11" s="180" customFormat="1" ht="14.1" customHeight="1">
      <c r="B3" s="175"/>
      <c r="C3" s="176" t="s">
        <v>360</v>
      </c>
      <c r="D3" s="176"/>
      <c r="E3" s="176"/>
      <c r="F3" s="177" t="s">
        <v>361</v>
      </c>
      <c r="G3" s="177"/>
      <c r="H3" s="177"/>
      <c r="I3" s="177"/>
      <c r="J3" s="178"/>
      <c r="K3" s="179"/>
    </row>
    <row r="4" spans="2:11" s="180" customFormat="1" ht="14.1" customHeight="1">
      <c r="B4" s="175"/>
      <c r="C4" s="176" t="s">
        <v>362</v>
      </c>
      <c r="D4" s="176"/>
      <c r="E4" s="176"/>
      <c r="F4" s="204" t="s">
        <v>298</v>
      </c>
      <c r="G4" s="204"/>
      <c r="H4" s="204"/>
      <c r="I4" s="176"/>
      <c r="J4" s="181"/>
      <c r="K4" s="179"/>
    </row>
    <row r="5" spans="2:11" s="180" customFormat="1" ht="14.1" customHeight="1">
      <c r="B5" s="175"/>
      <c r="C5" s="176" t="s">
        <v>363</v>
      </c>
      <c r="D5" s="176"/>
      <c r="E5" s="176"/>
      <c r="F5" s="177" t="s">
        <v>364</v>
      </c>
      <c r="G5" s="177"/>
      <c r="H5" s="177"/>
      <c r="I5" s="177"/>
      <c r="J5" s="181"/>
      <c r="K5" s="179"/>
    </row>
    <row r="6" spans="2:11" s="180" customFormat="1" ht="14.1" customHeight="1">
      <c r="B6" s="175"/>
      <c r="C6" s="176"/>
      <c r="D6" s="176"/>
      <c r="E6" s="176"/>
      <c r="F6" s="176"/>
      <c r="G6" s="176"/>
      <c r="H6" s="182" t="s">
        <v>365</v>
      </c>
      <c r="I6" s="183"/>
      <c r="J6" s="184"/>
      <c r="K6" s="179"/>
    </row>
    <row r="7" spans="2:11" s="180" customFormat="1" ht="14.1" customHeight="1">
      <c r="B7" s="175"/>
      <c r="C7" s="176" t="s">
        <v>366</v>
      </c>
      <c r="D7" s="176"/>
      <c r="E7" s="176"/>
      <c r="F7" s="185">
        <v>41865</v>
      </c>
      <c r="G7" s="183"/>
      <c r="H7" s="176"/>
      <c r="I7" s="176"/>
      <c r="J7" s="181"/>
      <c r="K7" s="179"/>
    </row>
    <row r="8" spans="2:11" s="180" customFormat="1" ht="14.1" customHeight="1">
      <c r="B8" s="175"/>
      <c r="C8" s="176" t="s">
        <v>367</v>
      </c>
      <c r="D8" s="176"/>
      <c r="E8" s="176"/>
      <c r="F8" s="182" t="s">
        <v>368</v>
      </c>
      <c r="G8" s="183"/>
      <c r="H8" s="176"/>
      <c r="I8" s="176"/>
      <c r="J8" s="181"/>
      <c r="K8" s="179"/>
    </row>
    <row r="9" spans="2:11" s="180" customFormat="1" ht="14.1" customHeight="1">
      <c r="B9" s="175"/>
      <c r="C9" s="176"/>
      <c r="D9" s="176"/>
      <c r="E9" s="176"/>
      <c r="F9" s="176"/>
      <c r="G9" s="176"/>
      <c r="H9" s="176"/>
      <c r="I9" s="176"/>
      <c r="J9" s="181"/>
      <c r="K9" s="179"/>
    </row>
    <row r="10" spans="2:11" s="180" customFormat="1" ht="14.1" customHeight="1">
      <c r="B10" s="175"/>
      <c r="C10" s="176" t="s">
        <v>369</v>
      </c>
      <c r="D10" s="176"/>
      <c r="E10" s="176"/>
      <c r="F10" s="177" t="s">
        <v>370</v>
      </c>
      <c r="G10" s="177"/>
      <c r="H10" s="177"/>
      <c r="I10" s="177"/>
      <c r="J10" s="181"/>
      <c r="K10" s="179"/>
    </row>
    <row r="11" spans="2:11" s="180" customFormat="1" ht="14.1" customHeight="1">
      <c r="B11" s="175"/>
      <c r="C11" s="176"/>
      <c r="D11" s="176"/>
      <c r="E11" s="176"/>
      <c r="F11" s="186" t="s">
        <v>371</v>
      </c>
      <c r="G11" s="186"/>
      <c r="H11" s="186"/>
      <c r="I11" s="186"/>
      <c r="J11" s="181"/>
      <c r="K11" s="179"/>
    </row>
    <row r="12" spans="2:11" s="180" customFormat="1" ht="14.1" customHeight="1">
      <c r="B12" s="175"/>
      <c r="C12" s="176"/>
      <c r="D12" s="176"/>
      <c r="E12" s="176"/>
      <c r="F12" s="186" t="s">
        <v>372</v>
      </c>
      <c r="G12" s="186"/>
      <c r="H12" s="186"/>
      <c r="I12" s="186"/>
      <c r="J12" s="181"/>
      <c r="K12" s="179"/>
    </row>
    <row r="13" spans="2:11" s="174" customFormat="1">
      <c r="B13" s="187"/>
      <c r="K13" s="188"/>
    </row>
    <row r="14" spans="2:11" s="174" customFormat="1">
      <c r="B14" s="187"/>
      <c r="K14" s="188"/>
    </row>
    <row r="15" spans="2:11" s="174" customFormat="1">
      <c r="B15" s="187"/>
      <c r="K15" s="188"/>
    </row>
    <row r="16" spans="2:11" s="174" customFormat="1">
      <c r="B16" s="187"/>
      <c r="K16" s="188"/>
    </row>
    <row r="17" spans="2:11" s="174" customFormat="1">
      <c r="B17" s="187"/>
      <c r="K17" s="188"/>
    </row>
    <row r="18" spans="2:11" s="174" customFormat="1">
      <c r="B18" s="187"/>
      <c r="K18" s="188"/>
    </row>
    <row r="19" spans="2:11" s="174" customFormat="1">
      <c r="B19" s="187"/>
      <c r="K19" s="188"/>
    </row>
    <row r="20" spans="2:11" s="174" customFormat="1">
      <c r="B20" s="187"/>
      <c r="K20" s="188"/>
    </row>
    <row r="21" spans="2:11" s="174" customFormat="1">
      <c r="B21" s="187"/>
      <c r="K21" s="188"/>
    </row>
    <row r="22" spans="2:11" s="174" customFormat="1">
      <c r="B22" s="187"/>
      <c r="K22" s="188"/>
    </row>
    <row r="23" spans="2:11" s="174" customFormat="1">
      <c r="B23" s="187"/>
      <c r="K23" s="188"/>
    </row>
    <row r="24" spans="2:11" s="174" customFormat="1">
      <c r="B24" s="187"/>
      <c r="K24" s="188"/>
    </row>
    <row r="25" spans="2:11" s="174" customFormat="1" ht="30">
      <c r="B25" s="205" t="s">
        <v>373</v>
      </c>
      <c r="C25" s="206"/>
      <c r="D25" s="206"/>
      <c r="E25" s="206"/>
      <c r="F25" s="206"/>
      <c r="G25" s="206"/>
      <c r="H25" s="206"/>
      <c r="I25" s="206"/>
      <c r="J25" s="206"/>
      <c r="K25" s="207"/>
    </row>
    <row r="26" spans="2:11" s="174" customFormat="1">
      <c r="B26" s="189"/>
      <c r="C26" s="208" t="s">
        <v>374</v>
      </c>
      <c r="D26" s="208"/>
      <c r="E26" s="208"/>
      <c r="F26" s="208"/>
      <c r="G26" s="208"/>
      <c r="H26" s="208"/>
      <c r="I26" s="208"/>
      <c r="J26" s="208"/>
      <c r="K26" s="190"/>
    </row>
    <row r="27" spans="2:11" s="174" customFormat="1">
      <c r="B27" s="189"/>
      <c r="C27" s="208" t="s">
        <v>375</v>
      </c>
      <c r="D27" s="208"/>
      <c r="E27" s="208"/>
      <c r="F27" s="208"/>
      <c r="G27" s="208"/>
      <c r="H27" s="208"/>
      <c r="I27" s="208"/>
      <c r="J27" s="208"/>
      <c r="K27" s="190"/>
    </row>
    <row r="28" spans="2:11" s="174" customFormat="1">
      <c r="B28" s="189"/>
      <c r="C28" s="191"/>
      <c r="D28" s="191"/>
      <c r="E28" s="191"/>
      <c r="F28" s="191"/>
      <c r="G28" s="191"/>
      <c r="H28" s="191"/>
      <c r="I28" s="191"/>
      <c r="J28" s="191"/>
      <c r="K28" s="190"/>
    </row>
    <row r="29" spans="2:11" s="174" customFormat="1">
      <c r="B29" s="189"/>
      <c r="C29" s="191"/>
      <c r="D29" s="191"/>
      <c r="E29" s="191"/>
      <c r="F29" s="191"/>
      <c r="G29" s="191"/>
      <c r="H29" s="191"/>
      <c r="I29" s="191"/>
      <c r="J29" s="191"/>
      <c r="K29" s="190"/>
    </row>
    <row r="30" spans="2:11" s="174" customFormat="1" ht="12.75" customHeight="1">
      <c r="B30" s="209" t="s">
        <v>387</v>
      </c>
      <c r="C30" s="210"/>
      <c r="D30" s="210"/>
      <c r="E30" s="210"/>
      <c r="F30" s="210"/>
      <c r="G30" s="210"/>
      <c r="H30" s="210"/>
      <c r="I30" s="210"/>
      <c r="J30" s="210"/>
      <c r="K30" s="211"/>
    </row>
    <row r="31" spans="2:11" s="174" customFormat="1" ht="37.5" customHeight="1">
      <c r="B31" s="209"/>
      <c r="C31" s="210"/>
      <c r="D31" s="210"/>
      <c r="E31" s="210"/>
      <c r="F31" s="210"/>
      <c r="G31" s="210"/>
      <c r="H31" s="210"/>
      <c r="I31" s="210"/>
      <c r="J31" s="210"/>
      <c r="K31" s="211"/>
    </row>
    <row r="32" spans="2:11" s="174" customFormat="1">
      <c r="B32" s="187"/>
      <c r="K32" s="188"/>
    </row>
    <row r="33" spans="2:11" s="174" customFormat="1">
      <c r="B33" s="187"/>
      <c r="K33" s="188"/>
    </row>
    <row r="34" spans="2:11" s="174" customFormat="1">
      <c r="B34" s="187"/>
      <c r="K34" s="188"/>
    </row>
    <row r="35" spans="2:11" s="174" customFormat="1">
      <c r="B35" s="187"/>
      <c r="K35" s="188"/>
    </row>
    <row r="36" spans="2:11" s="174" customFormat="1">
      <c r="B36" s="187"/>
      <c r="K36" s="188"/>
    </row>
    <row r="37" spans="2:11" s="174" customFormat="1">
      <c r="B37" s="187"/>
      <c r="K37" s="188"/>
    </row>
    <row r="38" spans="2:11" s="174" customFormat="1">
      <c r="B38" s="187"/>
      <c r="K38" s="188"/>
    </row>
    <row r="39" spans="2:11" s="174" customFormat="1">
      <c r="B39" s="187"/>
      <c r="K39" s="188"/>
    </row>
    <row r="40" spans="2:11" s="174" customFormat="1">
      <c r="B40" s="187"/>
      <c r="K40" s="188"/>
    </row>
    <row r="41" spans="2:11" s="174" customFormat="1">
      <c r="B41" s="187"/>
      <c r="K41" s="188"/>
    </row>
    <row r="42" spans="2:11" s="174" customFormat="1">
      <c r="B42" s="187"/>
      <c r="K42" s="188"/>
    </row>
    <row r="43" spans="2:11" s="174" customFormat="1" ht="9" customHeight="1">
      <c r="B43" s="187"/>
      <c r="K43" s="188"/>
    </row>
    <row r="44" spans="2:11" s="174" customFormat="1">
      <c r="B44" s="187"/>
      <c r="K44" s="188"/>
    </row>
    <row r="45" spans="2:11" s="174" customFormat="1" ht="13.5" customHeight="1">
      <c r="B45" s="187"/>
      <c r="K45" s="188"/>
    </row>
    <row r="46" spans="2:11" s="180" customFormat="1" ht="13.5" customHeight="1">
      <c r="B46" s="175"/>
      <c r="C46" s="176" t="s">
        <v>376</v>
      </c>
      <c r="D46" s="176"/>
      <c r="E46" s="176"/>
      <c r="F46" s="176"/>
      <c r="G46" s="176"/>
      <c r="H46" s="204" t="s">
        <v>377</v>
      </c>
      <c r="I46" s="204"/>
      <c r="J46" s="181"/>
      <c r="K46" s="179"/>
    </row>
    <row r="47" spans="2:11" s="180" customFormat="1" ht="13.5" customHeight="1">
      <c r="B47" s="175"/>
      <c r="C47" s="176" t="s">
        <v>378</v>
      </c>
      <c r="D47" s="176"/>
      <c r="E47" s="176"/>
      <c r="F47" s="176"/>
      <c r="G47" s="176"/>
      <c r="H47" s="212" t="s">
        <v>379</v>
      </c>
      <c r="I47" s="212"/>
      <c r="J47" s="181"/>
      <c r="K47" s="179"/>
    </row>
    <row r="48" spans="2:11" s="180" customFormat="1" ht="13.5" customHeight="1">
      <c r="B48" s="175"/>
      <c r="C48" s="176" t="s">
        <v>380</v>
      </c>
      <c r="D48" s="176"/>
      <c r="E48" s="176"/>
      <c r="F48" s="176"/>
      <c r="G48" s="176"/>
      <c r="H48" s="212" t="s">
        <v>381</v>
      </c>
      <c r="I48" s="212"/>
      <c r="J48" s="181"/>
      <c r="K48" s="179"/>
    </row>
    <row r="49" spans="2:11" s="180" customFormat="1" ht="13.5" customHeight="1">
      <c r="B49" s="175"/>
      <c r="C49" s="176" t="s">
        <v>382</v>
      </c>
      <c r="D49" s="176"/>
      <c r="E49" s="176"/>
      <c r="F49" s="176"/>
      <c r="G49" s="176"/>
      <c r="H49" s="212" t="s">
        <v>379</v>
      </c>
      <c r="I49" s="212"/>
      <c r="J49" s="181"/>
      <c r="K49" s="179"/>
    </row>
    <row r="50" spans="2:11" s="174" customFormat="1" ht="13.5" customHeight="1">
      <c r="B50" s="187"/>
      <c r="C50" s="176"/>
      <c r="D50" s="176"/>
      <c r="E50" s="176"/>
      <c r="F50" s="176"/>
      <c r="G50" s="176"/>
      <c r="H50" s="176"/>
      <c r="I50" s="176"/>
      <c r="J50" s="181"/>
      <c r="K50" s="188"/>
    </row>
    <row r="51" spans="2:11" s="194" customFormat="1" ht="13.5" customHeight="1">
      <c r="B51" s="192"/>
      <c r="C51" s="176" t="s">
        <v>383</v>
      </c>
      <c r="D51" s="176"/>
      <c r="E51" s="176"/>
      <c r="F51" s="176"/>
      <c r="G51" s="183" t="s">
        <v>384</v>
      </c>
      <c r="H51" s="213" t="s">
        <v>388</v>
      </c>
      <c r="I51" s="214"/>
      <c r="J51" s="181"/>
      <c r="K51" s="193"/>
    </row>
    <row r="52" spans="2:11" s="194" customFormat="1" ht="13.5" customHeight="1">
      <c r="B52" s="192"/>
      <c r="C52" s="176"/>
      <c r="D52" s="176"/>
      <c r="E52" s="176"/>
      <c r="F52" s="176"/>
      <c r="G52" s="183" t="s">
        <v>385</v>
      </c>
      <c r="H52" s="215" t="s">
        <v>389</v>
      </c>
      <c r="I52" s="214"/>
      <c r="J52" s="181"/>
      <c r="K52" s="193"/>
    </row>
    <row r="53" spans="2:11" s="194" customFormat="1" ht="13.5" customHeight="1">
      <c r="B53" s="192"/>
      <c r="C53" s="176"/>
      <c r="D53" s="176"/>
      <c r="E53" s="176"/>
      <c r="F53" s="176"/>
      <c r="G53" s="183"/>
      <c r="H53" s="183"/>
      <c r="I53" s="183"/>
      <c r="J53" s="181"/>
      <c r="K53" s="193"/>
    </row>
    <row r="54" spans="2:11" s="194" customFormat="1" ht="13.5" customHeight="1">
      <c r="B54" s="192"/>
      <c r="C54" s="176" t="s">
        <v>386</v>
      </c>
      <c r="D54" s="176"/>
      <c r="E54" s="176"/>
      <c r="F54" s="183"/>
      <c r="G54" s="176"/>
      <c r="H54" s="204" t="s">
        <v>390</v>
      </c>
      <c r="I54" s="204"/>
      <c r="J54" s="181"/>
      <c r="K54" s="193"/>
    </row>
    <row r="55" spans="2:11" s="174" customFormat="1" ht="22.5" customHeight="1" thickBot="1">
      <c r="B55" s="195"/>
      <c r="C55" s="196"/>
      <c r="D55" s="196"/>
      <c r="E55" s="196"/>
      <c r="F55" s="196"/>
      <c r="G55" s="196"/>
      <c r="H55" s="196"/>
      <c r="I55" s="196"/>
      <c r="J55" s="196"/>
      <c r="K55" s="197"/>
    </row>
    <row r="56" spans="2:11" s="174" customFormat="1" ht="6.75" customHeight="1" thickTop="1"/>
    <row r="57" spans="2:11" s="174" customFormat="1"/>
    <row r="58" spans="2:11" s="174" customFormat="1"/>
  </sheetData>
  <mergeCells count="12">
    <mergeCell ref="H54:I54"/>
    <mergeCell ref="F4:H4"/>
    <mergeCell ref="B25:K25"/>
    <mergeCell ref="C26:J26"/>
    <mergeCell ref="C27:J27"/>
    <mergeCell ref="B30:K31"/>
    <mergeCell ref="H46:I46"/>
    <mergeCell ref="H47:I47"/>
    <mergeCell ref="H48:I48"/>
    <mergeCell ref="H49:I49"/>
    <mergeCell ref="H51:I51"/>
    <mergeCell ref="H52:I52"/>
  </mergeCells>
  <printOptions horizontalCentered="1" verticalCentered="1"/>
  <pageMargins left="0" right="0" top="0" bottom="0" header="0.511811023622047" footer="0.511811023622047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41"/>
  <sheetViews>
    <sheetView showGridLines="0" topLeftCell="A52" workbookViewId="0">
      <selection activeCell="J11" sqref="J11"/>
    </sheetView>
  </sheetViews>
  <sheetFormatPr defaultRowHeight="15"/>
  <cols>
    <col min="1" max="1" width="83.42578125" style="41" customWidth="1"/>
    <col min="2" max="2" width="9.85546875" style="41" customWidth="1"/>
    <col min="3" max="3" width="15.7109375" style="40" customWidth="1"/>
    <col min="4" max="4" width="2.28515625" style="40" customWidth="1"/>
    <col min="5" max="5" width="15.7109375" style="40" customWidth="1"/>
    <col min="6" max="6" width="2.42578125" style="40" customWidth="1"/>
    <col min="7" max="7" width="10.5703125" style="41" bestFit="1" customWidth="1"/>
    <col min="8" max="16384" width="9.140625" style="41"/>
  </cols>
  <sheetData>
    <row r="1" spans="1:6">
      <c r="A1" s="57" t="s">
        <v>391</v>
      </c>
      <c r="B1" s="57"/>
    </row>
    <row r="2" spans="1:6">
      <c r="A2" s="58" t="s">
        <v>297</v>
      </c>
      <c r="B2" s="58"/>
    </row>
    <row r="3" spans="1:6">
      <c r="A3" s="58" t="s">
        <v>298</v>
      </c>
      <c r="B3" s="58"/>
    </row>
    <row r="4" spans="1:6">
      <c r="A4" s="58" t="s">
        <v>253</v>
      </c>
      <c r="B4" s="58"/>
    </row>
    <row r="5" spans="1:6" ht="15.75" thickBot="1">
      <c r="A5" s="43" t="s">
        <v>241</v>
      </c>
      <c r="B5" s="43"/>
    </row>
    <row r="6" spans="1:6" ht="15.75" thickTop="1">
      <c r="A6" s="67"/>
      <c r="B6" s="88" t="s">
        <v>299</v>
      </c>
      <c r="C6" s="68" t="s">
        <v>213</v>
      </c>
      <c r="D6" s="68"/>
      <c r="E6" s="69" t="s">
        <v>213</v>
      </c>
    </row>
    <row r="7" spans="1:6">
      <c r="A7" s="70"/>
      <c r="B7" s="89" t="s">
        <v>300</v>
      </c>
      <c r="C7" s="42" t="s">
        <v>214</v>
      </c>
      <c r="D7" s="42"/>
      <c r="E7" s="71" t="s">
        <v>215</v>
      </c>
      <c r="F7" s="41"/>
    </row>
    <row r="8" spans="1:6">
      <c r="A8" s="72" t="s">
        <v>216</v>
      </c>
      <c r="B8" s="43"/>
      <c r="C8" s="202">
        <v>2020</v>
      </c>
      <c r="D8" s="202"/>
      <c r="E8" s="203">
        <v>2019</v>
      </c>
      <c r="F8" s="41"/>
    </row>
    <row r="9" spans="1:6">
      <c r="A9" s="72"/>
      <c r="B9" s="43"/>
      <c r="C9" s="44"/>
      <c r="D9" s="44"/>
      <c r="E9" s="73"/>
      <c r="F9" s="41"/>
    </row>
    <row r="10" spans="1:6">
      <c r="A10" s="74" t="s">
        <v>217</v>
      </c>
      <c r="B10" s="45"/>
      <c r="C10" s="51"/>
      <c r="D10" s="51"/>
      <c r="E10" s="75"/>
      <c r="F10" s="41"/>
    </row>
    <row r="11" spans="1:6">
      <c r="A11" s="76" t="s">
        <v>218</v>
      </c>
      <c r="B11" s="92">
        <v>3</v>
      </c>
      <c r="C11" s="77">
        <f>28903.21+2474+62292</f>
        <v>93669.209999999992</v>
      </c>
      <c r="D11" s="52"/>
      <c r="E11" s="78">
        <v>2055331</v>
      </c>
      <c r="F11" s="41"/>
    </row>
    <row r="12" spans="1:6">
      <c r="A12" s="76" t="s">
        <v>254</v>
      </c>
      <c r="B12" s="92"/>
      <c r="C12" s="60"/>
      <c r="D12" s="52"/>
      <c r="E12" s="79"/>
      <c r="F12" s="41"/>
    </row>
    <row r="13" spans="1:6" ht="16.5" customHeight="1">
      <c r="A13" s="80" t="s">
        <v>270</v>
      </c>
      <c r="B13" s="93"/>
      <c r="C13" s="77"/>
      <c r="D13" s="52"/>
      <c r="E13" s="78"/>
      <c r="F13" s="41"/>
    </row>
    <row r="14" spans="1:6" ht="16.5" customHeight="1">
      <c r="A14" s="80" t="s">
        <v>271</v>
      </c>
      <c r="B14" s="93"/>
      <c r="C14" s="77"/>
      <c r="D14" s="52"/>
      <c r="E14" s="78"/>
      <c r="F14" s="41"/>
    </row>
    <row r="15" spans="1:6">
      <c r="A15" s="80" t="s">
        <v>282</v>
      </c>
      <c r="B15" s="93"/>
      <c r="C15" s="77"/>
      <c r="D15" s="52"/>
      <c r="E15" s="78"/>
      <c r="F15" s="41"/>
    </row>
    <row r="16" spans="1:6">
      <c r="A16" s="80" t="s">
        <v>272</v>
      </c>
      <c r="B16" s="93"/>
      <c r="C16" s="77"/>
      <c r="D16" s="52"/>
      <c r="E16" s="78"/>
      <c r="F16" s="41"/>
    </row>
    <row r="17" spans="1:6">
      <c r="A17" s="76" t="s">
        <v>219</v>
      </c>
      <c r="B17" s="92"/>
      <c r="C17" s="60"/>
      <c r="D17" s="52"/>
      <c r="E17" s="79"/>
      <c r="F17" s="41"/>
    </row>
    <row r="18" spans="1:6">
      <c r="A18" s="80" t="s">
        <v>283</v>
      </c>
      <c r="B18" s="93">
        <v>5</v>
      </c>
      <c r="C18" s="77">
        <f>-4727032.87+135427.78+2000000</f>
        <v>-2591605.09</v>
      </c>
      <c r="D18" s="52"/>
      <c r="E18" s="78">
        <v>-5989799</v>
      </c>
      <c r="F18" s="41"/>
    </row>
    <row r="19" spans="1:6" ht="16.5" customHeight="1">
      <c r="A19" s="80" t="s">
        <v>273</v>
      </c>
      <c r="B19" s="93"/>
      <c r="C19" s="77"/>
      <c r="D19" s="52"/>
      <c r="E19" s="78"/>
      <c r="F19" s="41"/>
    </row>
    <row r="20" spans="1:6" ht="16.5" customHeight="1">
      <c r="A20" s="80" t="s">
        <v>274</v>
      </c>
      <c r="B20" s="93"/>
      <c r="C20" s="77"/>
      <c r="D20" s="52"/>
      <c r="E20" s="78"/>
      <c r="F20" s="41"/>
    </row>
    <row r="21" spans="1:6">
      <c r="A21" s="80" t="s">
        <v>192</v>
      </c>
      <c r="B21" s="93">
        <v>5</v>
      </c>
      <c r="C21" s="77">
        <f>136675+2799801</f>
        <v>2936476</v>
      </c>
      <c r="D21" s="52"/>
      <c r="E21" s="78">
        <v>2113477</v>
      </c>
      <c r="F21" s="41"/>
    </row>
    <row r="22" spans="1:6">
      <c r="A22" s="80" t="s">
        <v>275</v>
      </c>
      <c r="B22" s="93"/>
      <c r="C22" s="77"/>
      <c r="D22" s="52"/>
      <c r="E22" s="78"/>
      <c r="F22" s="41"/>
    </row>
    <row r="23" spans="1:6">
      <c r="A23" s="76" t="s">
        <v>248</v>
      </c>
      <c r="B23" s="92"/>
      <c r="C23" s="52"/>
      <c r="D23" s="52"/>
      <c r="E23" s="81"/>
      <c r="F23" s="41"/>
    </row>
    <row r="24" spans="1:6">
      <c r="A24" s="80" t="s">
        <v>255</v>
      </c>
      <c r="B24" s="93">
        <v>6</v>
      </c>
      <c r="C24" s="77">
        <v>1420000</v>
      </c>
      <c r="D24" s="52"/>
      <c r="E24" s="78">
        <v>1420000</v>
      </c>
      <c r="F24" s="41"/>
    </row>
    <row r="25" spans="1:6">
      <c r="A25" s="80" t="s">
        <v>256</v>
      </c>
      <c r="B25" s="93"/>
      <c r="C25" s="77"/>
      <c r="D25" s="52"/>
      <c r="E25" s="78"/>
      <c r="F25" s="41"/>
    </row>
    <row r="26" spans="1:6">
      <c r="A26" s="80" t="s">
        <v>257</v>
      </c>
      <c r="B26" s="93"/>
      <c r="C26" s="77"/>
      <c r="D26" s="52"/>
      <c r="E26" s="78"/>
      <c r="F26" s="41"/>
    </row>
    <row r="27" spans="1:6">
      <c r="A27" s="80" t="s">
        <v>243</v>
      </c>
      <c r="B27" s="93">
        <v>6</v>
      </c>
      <c r="C27" s="77">
        <v>6637348.2599999998</v>
      </c>
      <c r="D27" s="52"/>
      <c r="E27" s="78">
        <v>2241526</v>
      </c>
      <c r="F27" s="41"/>
    </row>
    <row r="28" spans="1:6">
      <c r="A28" s="80" t="s">
        <v>258</v>
      </c>
      <c r="B28" s="93">
        <v>6</v>
      </c>
      <c r="C28" s="77">
        <v>3618183</v>
      </c>
      <c r="D28" s="52"/>
      <c r="E28" s="78">
        <v>3163183</v>
      </c>
      <c r="F28" s="41"/>
    </row>
    <row r="29" spans="1:6">
      <c r="A29" s="80" t="s">
        <v>259</v>
      </c>
      <c r="B29" s="93"/>
      <c r="C29" s="77"/>
      <c r="D29" s="52"/>
      <c r="E29" s="78"/>
      <c r="F29" s="41"/>
    </row>
    <row r="30" spans="1:6">
      <c r="A30" s="80" t="s">
        <v>296</v>
      </c>
      <c r="B30" s="93"/>
      <c r="C30" s="77"/>
      <c r="D30" s="52"/>
      <c r="E30" s="78"/>
      <c r="F30" s="41"/>
    </row>
    <row r="31" spans="1:6">
      <c r="A31" s="76" t="s">
        <v>220</v>
      </c>
      <c r="B31" s="92">
        <v>7</v>
      </c>
      <c r="C31" s="77">
        <v>344356</v>
      </c>
      <c r="D31" s="52"/>
      <c r="E31" s="78">
        <v>344356</v>
      </c>
      <c r="F31" s="41"/>
    </row>
    <row r="32" spans="1:6">
      <c r="A32" s="76" t="s">
        <v>221</v>
      </c>
      <c r="B32" s="48"/>
      <c r="C32" s="77"/>
      <c r="D32" s="52"/>
      <c r="E32" s="78"/>
      <c r="F32" s="41"/>
    </row>
    <row r="33" spans="1:6">
      <c r="A33" s="76" t="s">
        <v>27</v>
      </c>
      <c r="B33" s="48"/>
      <c r="C33" s="55">
        <f>SUM(C11:C32)</f>
        <v>12458427.379999999</v>
      </c>
      <c r="D33" s="56"/>
      <c r="E33" s="82">
        <v>5348074</v>
      </c>
      <c r="F33" s="41"/>
    </row>
    <row r="34" spans="1:6">
      <c r="A34" s="76"/>
      <c r="B34" s="48"/>
      <c r="C34" s="52"/>
      <c r="D34" s="52"/>
      <c r="E34" s="81"/>
      <c r="F34" s="41"/>
    </row>
    <row r="35" spans="1:6">
      <c r="A35" s="76" t="s">
        <v>222</v>
      </c>
      <c r="B35" s="48"/>
      <c r="C35" s="52"/>
      <c r="D35" s="52"/>
      <c r="E35" s="81"/>
      <c r="F35" s="41"/>
    </row>
    <row r="36" spans="1:6">
      <c r="A36" s="76" t="s">
        <v>260</v>
      </c>
      <c r="B36" s="48"/>
      <c r="C36" s="52"/>
      <c r="D36" s="52"/>
      <c r="E36" s="81"/>
      <c r="F36" s="41"/>
    </row>
    <row r="37" spans="1:6">
      <c r="A37" s="80" t="s">
        <v>276</v>
      </c>
      <c r="B37" s="62"/>
      <c r="C37" s="77"/>
      <c r="D37" s="52"/>
      <c r="E37" s="78"/>
      <c r="F37" s="41"/>
    </row>
    <row r="38" spans="1:6">
      <c r="A38" s="80" t="s">
        <v>277</v>
      </c>
      <c r="B38" s="62"/>
      <c r="C38" s="77"/>
      <c r="D38" s="52"/>
      <c r="E38" s="78"/>
      <c r="F38" s="41"/>
    </row>
    <row r="39" spans="1:6">
      <c r="A39" s="80" t="s">
        <v>278</v>
      </c>
      <c r="B39" s="62"/>
      <c r="C39" s="77"/>
      <c r="D39" s="52"/>
      <c r="E39" s="78"/>
      <c r="F39" s="41"/>
    </row>
    <row r="40" spans="1:6">
      <c r="A40" s="80" t="s">
        <v>279</v>
      </c>
      <c r="B40" s="62"/>
      <c r="C40" s="77"/>
      <c r="D40" s="52"/>
      <c r="E40" s="78"/>
      <c r="F40" s="41"/>
    </row>
    <row r="41" spans="1:6">
      <c r="A41" s="80" t="s">
        <v>280</v>
      </c>
      <c r="B41" s="62"/>
      <c r="C41" s="77"/>
      <c r="D41" s="52"/>
      <c r="E41" s="78"/>
      <c r="F41" s="41"/>
    </row>
    <row r="42" spans="1:6">
      <c r="A42" s="80" t="s">
        <v>281</v>
      </c>
      <c r="B42" s="62"/>
      <c r="C42" s="77"/>
      <c r="D42" s="52"/>
      <c r="E42" s="78"/>
      <c r="F42" s="41"/>
    </row>
    <row r="43" spans="1:6">
      <c r="A43" s="76" t="s">
        <v>252</v>
      </c>
      <c r="B43" s="48"/>
      <c r="C43" s="52"/>
      <c r="D43" s="52"/>
      <c r="E43" s="81"/>
      <c r="F43" s="41"/>
    </row>
    <row r="44" spans="1:6">
      <c r="A44" s="80" t="s">
        <v>284</v>
      </c>
      <c r="B44" s="91">
        <v>10</v>
      </c>
      <c r="C44" s="77">
        <f>4450380</f>
        <v>4450380</v>
      </c>
      <c r="D44" s="52"/>
      <c r="E44" s="78">
        <v>4450380</v>
      </c>
      <c r="F44" s="41"/>
    </row>
    <row r="45" spans="1:6">
      <c r="A45" s="80" t="s">
        <v>285</v>
      </c>
      <c r="B45" s="91">
        <v>10</v>
      </c>
      <c r="C45" s="77">
        <f>3703035+5946401.83+313128.33+324362.51+202815</f>
        <v>10489742.67</v>
      </c>
      <c r="D45" s="52"/>
      <c r="E45" s="78">
        <v>1052595</v>
      </c>
      <c r="F45" s="41"/>
    </row>
    <row r="46" spans="1:6">
      <c r="A46" s="80" t="s">
        <v>286</v>
      </c>
      <c r="B46" s="91">
        <v>10</v>
      </c>
      <c r="C46" s="77">
        <f>113825.8+349780+18633.33+59500</f>
        <v>541739.13</v>
      </c>
      <c r="D46" s="52"/>
      <c r="E46" s="78">
        <v>10443887</v>
      </c>
      <c r="F46" s="41"/>
    </row>
    <row r="47" spans="1:6">
      <c r="A47" s="80" t="s">
        <v>287</v>
      </c>
      <c r="B47" s="91"/>
      <c r="C47" s="77"/>
      <c r="D47" s="52"/>
      <c r="E47" s="78"/>
      <c r="F47" s="41"/>
    </row>
    <row r="48" spans="1:6">
      <c r="A48" s="80" t="s">
        <v>288</v>
      </c>
      <c r="B48" s="91">
        <v>10</v>
      </c>
      <c r="C48" s="77">
        <f>1920800</f>
        <v>1920800</v>
      </c>
      <c r="D48" s="52"/>
      <c r="E48" s="78">
        <v>431000</v>
      </c>
      <c r="F48" s="41"/>
    </row>
    <row r="49" spans="1:11">
      <c r="A49" s="76" t="s">
        <v>223</v>
      </c>
      <c r="B49" s="90"/>
      <c r="C49" s="77"/>
      <c r="D49" s="52"/>
      <c r="E49" s="78"/>
      <c r="F49" s="41"/>
    </row>
    <row r="50" spans="1:11">
      <c r="A50" s="76" t="s">
        <v>261</v>
      </c>
      <c r="B50" s="90"/>
      <c r="C50" s="52"/>
      <c r="D50" s="52"/>
      <c r="E50" s="81"/>
      <c r="F50" s="41"/>
    </row>
    <row r="51" spans="1:11">
      <c r="A51" s="80" t="s">
        <v>289</v>
      </c>
      <c r="B51" s="91">
        <v>12</v>
      </c>
      <c r="C51" s="77">
        <f>347658.55+123028.54</f>
        <v>470687.08999999997</v>
      </c>
      <c r="D51" s="52"/>
      <c r="E51" s="78">
        <v>358077</v>
      </c>
      <c r="F51" s="41"/>
    </row>
    <row r="52" spans="1:11">
      <c r="A52" s="80" t="s">
        <v>290</v>
      </c>
      <c r="B52" s="62"/>
      <c r="C52" s="77"/>
      <c r="D52" s="52"/>
      <c r="E52" s="78"/>
      <c r="F52" s="41"/>
    </row>
    <row r="53" spans="1:11">
      <c r="A53" s="80" t="s">
        <v>291</v>
      </c>
      <c r="B53" s="62"/>
      <c r="C53" s="77"/>
      <c r="D53" s="52"/>
      <c r="E53" s="78"/>
      <c r="F53" s="41"/>
    </row>
    <row r="54" spans="1:11">
      <c r="A54" s="76" t="s">
        <v>224</v>
      </c>
      <c r="B54" s="48"/>
      <c r="C54" s="77"/>
      <c r="D54" s="52"/>
      <c r="E54" s="78"/>
      <c r="F54" s="41"/>
      <c r="K54" s="66"/>
    </row>
    <row r="55" spans="1:11">
      <c r="A55" s="76" t="s">
        <v>26</v>
      </c>
      <c r="B55" s="48"/>
      <c r="C55" s="55">
        <f>SUM(C37:C54)</f>
        <v>17873348.890000001</v>
      </c>
      <c r="D55" s="56"/>
      <c r="E55" s="82">
        <v>16735939</v>
      </c>
      <c r="F55" s="41"/>
    </row>
    <row r="56" spans="1:11">
      <c r="A56" s="76"/>
      <c r="B56" s="48"/>
      <c r="C56" s="49"/>
      <c r="D56" s="49"/>
      <c r="E56" s="83"/>
      <c r="F56" s="41"/>
    </row>
    <row r="57" spans="1:11" ht="15.75" thickBot="1">
      <c r="A57" s="84" t="s">
        <v>225</v>
      </c>
      <c r="B57" s="87"/>
      <c r="C57" s="63">
        <f>C55+C33</f>
        <v>30331776.27</v>
      </c>
      <c r="D57" s="85"/>
      <c r="E57" s="86">
        <v>22084013</v>
      </c>
      <c r="F57" s="41"/>
    </row>
    <row r="58" spans="1:11" ht="15.75" thickTop="1">
      <c r="A58" s="50"/>
      <c r="B58" s="50"/>
      <c r="C58" s="47"/>
      <c r="D58" s="52"/>
      <c r="E58" s="47"/>
      <c r="F58" s="41"/>
    </row>
    <row r="59" spans="1:11">
      <c r="A59" s="50"/>
      <c r="B59" s="50"/>
      <c r="C59" s="47">
        <f>30331776.28-C57</f>
        <v>1.0000001639127731E-2</v>
      </c>
      <c r="D59" s="52"/>
      <c r="E59" s="47"/>
      <c r="F59" s="41"/>
    </row>
    <row r="60" spans="1:11">
      <c r="A60" s="50"/>
      <c r="B60" s="50"/>
      <c r="C60" s="47"/>
      <c r="D60" s="52"/>
      <c r="E60" s="47"/>
      <c r="F60" s="41"/>
    </row>
    <row r="61" spans="1:11">
      <c r="A61" s="50"/>
      <c r="B61" s="50"/>
      <c r="C61" s="47"/>
      <c r="D61" s="52"/>
      <c r="E61" s="47"/>
      <c r="F61" s="41"/>
    </row>
    <row r="62" spans="1:11">
      <c r="A62" s="50"/>
      <c r="B62" s="50"/>
      <c r="C62" s="47"/>
      <c r="D62" s="52"/>
      <c r="E62" s="47"/>
      <c r="F62" s="41"/>
    </row>
    <row r="63" spans="1:11">
      <c r="A63" s="50"/>
      <c r="B63" s="50"/>
      <c r="C63" s="47"/>
      <c r="D63" s="52"/>
      <c r="E63" s="47"/>
      <c r="F63" s="41"/>
    </row>
    <row r="64" spans="1:11">
      <c r="A64" s="50"/>
      <c r="B64" s="50"/>
      <c r="C64" s="47"/>
      <c r="D64" s="52"/>
      <c r="E64" s="47"/>
      <c r="F64" s="41"/>
    </row>
    <row r="65" spans="1:6">
      <c r="A65" s="57" t="s">
        <v>391</v>
      </c>
      <c r="B65" s="57"/>
      <c r="C65" s="47"/>
      <c r="D65" s="52"/>
      <c r="E65" s="47"/>
      <c r="F65" s="41"/>
    </row>
    <row r="66" spans="1:6">
      <c r="A66" s="58" t="s">
        <v>297</v>
      </c>
      <c r="B66" s="58"/>
      <c r="C66" s="47"/>
      <c r="D66" s="52"/>
      <c r="E66" s="47"/>
      <c r="F66" s="41"/>
    </row>
    <row r="67" spans="1:6">
      <c r="A67" s="58" t="s">
        <v>298</v>
      </c>
      <c r="B67" s="58"/>
      <c r="C67" s="47"/>
      <c r="D67" s="52"/>
      <c r="E67" s="47"/>
      <c r="F67" s="41"/>
    </row>
    <row r="68" spans="1:6">
      <c r="A68" s="58" t="s">
        <v>253</v>
      </c>
      <c r="B68" s="58"/>
      <c r="C68" s="47"/>
      <c r="D68" s="52"/>
      <c r="E68" s="47"/>
      <c r="F68" s="41"/>
    </row>
    <row r="69" spans="1:6" ht="15.75" thickBot="1">
      <c r="A69" s="43" t="s">
        <v>241</v>
      </c>
      <c r="B69" s="43"/>
      <c r="C69" s="47"/>
      <c r="D69" s="52"/>
      <c r="E69" s="47"/>
      <c r="F69" s="41"/>
    </row>
    <row r="70" spans="1:6" ht="15.75" thickTop="1">
      <c r="A70" s="94"/>
      <c r="B70" s="88" t="s">
        <v>299</v>
      </c>
      <c r="C70" s="68" t="s">
        <v>213</v>
      </c>
      <c r="D70" s="68"/>
      <c r="E70" s="69" t="s">
        <v>213</v>
      </c>
      <c r="F70" s="41"/>
    </row>
    <row r="71" spans="1:6">
      <c r="A71" s="95"/>
      <c r="B71" s="89" t="s">
        <v>300</v>
      </c>
      <c r="C71" s="42" t="s">
        <v>214</v>
      </c>
      <c r="D71" s="42"/>
      <c r="E71" s="71" t="s">
        <v>215</v>
      </c>
      <c r="F71" s="41"/>
    </row>
    <row r="72" spans="1:6">
      <c r="A72" s="72" t="s">
        <v>226</v>
      </c>
      <c r="B72" s="43"/>
      <c r="C72" s="202">
        <v>2020</v>
      </c>
      <c r="D72" s="202"/>
      <c r="E72" s="203">
        <v>2019</v>
      </c>
      <c r="F72" s="41"/>
    </row>
    <row r="73" spans="1:6">
      <c r="A73" s="72"/>
      <c r="B73" s="43"/>
      <c r="C73" s="52"/>
      <c r="D73" s="52"/>
      <c r="E73" s="81"/>
      <c r="F73" s="41"/>
    </row>
    <row r="74" spans="1:6">
      <c r="A74" s="76" t="s">
        <v>227</v>
      </c>
      <c r="B74" s="48"/>
      <c r="C74" s="52"/>
      <c r="D74" s="52"/>
      <c r="E74" s="81"/>
      <c r="F74" s="41"/>
    </row>
    <row r="75" spans="1:6">
      <c r="A75" s="80" t="s">
        <v>292</v>
      </c>
      <c r="B75" s="62"/>
      <c r="C75" s="77"/>
      <c r="D75" s="52"/>
      <c r="E75" s="78"/>
      <c r="F75" s="41"/>
    </row>
    <row r="76" spans="1:6">
      <c r="A76" s="80" t="s">
        <v>262</v>
      </c>
      <c r="B76" s="62"/>
      <c r="C76" s="77"/>
      <c r="D76" s="52"/>
      <c r="E76" s="78"/>
      <c r="F76" s="41"/>
    </row>
    <row r="77" spans="1:6">
      <c r="A77" s="80" t="s">
        <v>263</v>
      </c>
      <c r="B77" s="62"/>
      <c r="C77" s="77"/>
      <c r="D77" s="52"/>
      <c r="E77" s="78"/>
      <c r="F77" s="41"/>
    </row>
    <row r="78" spans="1:6">
      <c r="A78" s="80" t="s">
        <v>228</v>
      </c>
      <c r="B78" s="62">
        <v>15</v>
      </c>
      <c r="C78" s="77">
        <f>4675043.15+20000</f>
        <v>4695043.1500000004</v>
      </c>
      <c r="D78" s="52"/>
      <c r="E78" s="78">
        <v>5677261</v>
      </c>
      <c r="F78" s="41"/>
    </row>
    <row r="79" spans="1:6">
      <c r="A79" s="80" t="s">
        <v>295</v>
      </c>
      <c r="B79" s="62">
        <v>15</v>
      </c>
      <c r="C79" s="77">
        <f>27570710.64+488615+5393470</f>
        <v>33452795.640000001</v>
      </c>
      <c r="D79" s="52"/>
      <c r="E79" s="78">
        <v>22588823</v>
      </c>
      <c r="F79" s="41"/>
    </row>
    <row r="80" spans="1:6">
      <c r="A80" s="80" t="s">
        <v>293</v>
      </c>
      <c r="B80" s="62">
        <v>15</v>
      </c>
      <c r="C80" s="77">
        <v>1195820</v>
      </c>
      <c r="D80" s="52"/>
      <c r="E80" s="78">
        <v>1057822</v>
      </c>
      <c r="F80" s="41"/>
    </row>
    <row r="81" spans="1:6">
      <c r="A81" s="80" t="s">
        <v>294</v>
      </c>
      <c r="B81" s="62"/>
      <c r="C81" s="77"/>
      <c r="D81" s="52"/>
      <c r="E81" s="78"/>
      <c r="F81" s="41"/>
    </row>
    <row r="82" spans="1:6">
      <c r="A82" s="80" t="s">
        <v>250</v>
      </c>
      <c r="B82" s="62">
        <v>15</v>
      </c>
      <c r="C82" s="77">
        <v>450294</v>
      </c>
      <c r="D82" s="52"/>
      <c r="E82" s="78">
        <v>614545</v>
      </c>
      <c r="F82" s="41"/>
    </row>
    <row r="83" spans="1:6">
      <c r="A83" s="80" t="s">
        <v>265</v>
      </c>
      <c r="B83" s="62">
        <v>15</v>
      </c>
      <c r="C83" s="77">
        <f>47608+3529</f>
        <v>51137</v>
      </c>
      <c r="D83" s="52"/>
      <c r="E83" s="78">
        <v>113839</v>
      </c>
      <c r="F83" s="41"/>
    </row>
    <row r="84" spans="1:6">
      <c r="A84" s="80" t="s">
        <v>249</v>
      </c>
      <c r="B84" s="62"/>
      <c r="C84" s="77"/>
      <c r="D84" s="52"/>
      <c r="E84" s="78"/>
      <c r="F84" s="41"/>
    </row>
    <row r="85" spans="1:6">
      <c r="A85" s="76" t="s">
        <v>229</v>
      </c>
      <c r="B85" s="48"/>
      <c r="C85" s="77"/>
      <c r="D85" s="52"/>
      <c r="E85" s="78"/>
      <c r="F85" s="41"/>
    </row>
    <row r="86" spans="1:6">
      <c r="A86" s="76" t="s">
        <v>230</v>
      </c>
      <c r="B86" s="48"/>
      <c r="C86" s="77"/>
      <c r="D86" s="52"/>
      <c r="E86" s="78"/>
      <c r="F86" s="41"/>
    </row>
    <row r="87" spans="1:6">
      <c r="A87" s="76" t="s">
        <v>251</v>
      </c>
      <c r="B87" s="48"/>
      <c r="C87" s="77"/>
      <c r="D87" s="52"/>
      <c r="E87" s="78"/>
      <c r="F87" s="41"/>
    </row>
    <row r="88" spans="1:6">
      <c r="A88" s="76" t="s">
        <v>231</v>
      </c>
      <c r="B88" s="48"/>
      <c r="C88" s="55">
        <f>SUM(C75:C87)</f>
        <v>39845089.789999999</v>
      </c>
      <c r="D88" s="56"/>
      <c r="E88" s="82">
        <v>30052290</v>
      </c>
      <c r="F88" s="41"/>
    </row>
    <row r="89" spans="1:6">
      <c r="A89" s="76"/>
      <c r="B89" s="48"/>
      <c r="C89" s="52"/>
      <c r="D89" s="52"/>
      <c r="E89" s="81"/>
      <c r="F89" s="41"/>
    </row>
    <row r="90" spans="1:6">
      <c r="A90" s="76" t="s">
        <v>232</v>
      </c>
      <c r="B90" s="48"/>
      <c r="C90" s="52"/>
      <c r="D90" s="52"/>
      <c r="E90" s="81"/>
      <c r="F90" s="41"/>
    </row>
    <row r="91" spans="1:6">
      <c r="A91" s="80" t="s">
        <v>292</v>
      </c>
      <c r="B91" s="62"/>
      <c r="C91" s="77"/>
      <c r="D91" s="52"/>
      <c r="E91" s="78"/>
      <c r="F91" s="41"/>
    </row>
    <row r="92" spans="1:6">
      <c r="A92" s="80" t="s">
        <v>262</v>
      </c>
      <c r="B92" s="62"/>
      <c r="C92" s="77"/>
      <c r="D92" s="52"/>
      <c r="E92" s="78"/>
      <c r="F92" s="41"/>
    </row>
    <row r="93" spans="1:6">
      <c r="A93" s="80" t="s">
        <v>263</v>
      </c>
      <c r="B93" s="62"/>
      <c r="C93" s="77"/>
      <c r="D93" s="52"/>
      <c r="E93" s="78"/>
      <c r="F93" s="41"/>
    </row>
    <row r="94" spans="1:6">
      <c r="A94" s="80" t="s">
        <v>228</v>
      </c>
      <c r="B94" s="62"/>
      <c r="C94" s="77"/>
      <c r="D94" s="52"/>
      <c r="E94" s="78"/>
      <c r="F94" s="41"/>
    </row>
    <row r="95" spans="1:6">
      <c r="A95" s="80" t="s">
        <v>264</v>
      </c>
      <c r="B95" s="62"/>
      <c r="C95" s="77"/>
      <c r="D95" s="52"/>
      <c r="E95" s="78"/>
      <c r="F95" s="41"/>
    </row>
    <row r="96" spans="1:6">
      <c r="A96" s="80" t="s">
        <v>293</v>
      </c>
      <c r="B96" s="62"/>
      <c r="C96" s="77"/>
      <c r="D96" s="52"/>
      <c r="E96" s="78"/>
      <c r="F96" s="41"/>
    </row>
    <row r="97" spans="1:6">
      <c r="A97" s="80" t="s">
        <v>294</v>
      </c>
      <c r="B97" s="62"/>
      <c r="C97" s="77"/>
      <c r="D97" s="52"/>
      <c r="E97" s="78"/>
      <c r="F97" s="41"/>
    </row>
    <row r="98" spans="1:6">
      <c r="A98" s="80" t="s">
        <v>249</v>
      </c>
      <c r="B98" s="62"/>
      <c r="C98" s="77"/>
      <c r="D98" s="52"/>
      <c r="E98" s="78"/>
      <c r="F98" s="41"/>
    </row>
    <row r="99" spans="1:6">
      <c r="A99" s="76" t="s">
        <v>229</v>
      </c>
      <c r="B99" s="48"/>
      <c r="C99" s="77"/>
      <c r="D99" s="52"/>
      <c r="E99" s="78"/>
      <c r="F99" s="41"/>
    </row>
    <row r="100" spans="1:6">
      <c r="A100" s="76" t="s">
        <v>230</v>
      </c>
      <c r="B100" s="48"/>
      <c r="C100" s="77"/>
      <c r="D100" s="52"/>
      <c r="E100" s="78"/>
      <c r="F100" s="41"/>
    </row>
    <row r="101" spans="1:6">
      <c r="A101" s="76" t="s">
        <v>251</v>
      </c>
      <c r="B101" s="48"/>
      <c r="C101" s="52"/>
      <c r="D101" s="52"/>
      <c r="E101" s="81"/>
      <c r="F101" s="41"/>
    </row>
    <row r="102" spans="1:6">
      <c r="A102" s="80" t="s">
        <v>266</v>
      </c>
      <c r="B102" s="62"/>
      <c r="C102" s="77"/>
      <c r="D102" s="52"/>
      <c r="E102" s="78"/>
      <c r="F102" s="41"/>
    </row>
    <row r="103" spans="1:6">
      <c r="A103" s="80" t="s">
        <v>267</v>
      </c>
      <c r="B103" s="62"/>
      <c r="C103" s="77"/>
      <c r="D103" s="52"/>
      <c r="E103" s="78"/>
      <c r="F103" s="41"/>
    </row>
    <row r="104" spans="1:6">
      <c r="A104" s="76" t="s">
        <v>233</v>
      </c>
      <c r="B104" s="48"/>
      <c r="C104" s="77"/>
      <c r="D104" s="52"/>
      <c r="E104" s="78"/>
      <c r="F104" s="41"/>
    </row>
    <row r="105" spans="1:6">
      <c r="A105" s="76" t="s">
        <v>234</v>
      </c>
      <c r="B105" s="48"/>
      <c r="C105" s="55">
        <f>SUM(C91:C104)</f>
        <v>0</v>
      </c>
      <c r="D105" s="56"/>
      <c r="E105" s="82">
        <v>0</v>
      </c>
      <c r="F105" s="41"/>
    </row>
    <row r="106" spans="1:6">
      <c r="A106" s="76"/>
      <c r="B106" s="48"/>
      <c r="C106" s="49"/>
      <c r="D106" s="49"/>
      <c r="E106" s="83"/>
      <c r="F106" s="41"/>
    </row>
    <row r="107" spans="1:6">
      <c r="A107" s="76" t="s">
        <v>235</v>
      </c>
      <c r="B107" s="48"/>
      <c r="C107" s="65">
        <f>C88+C105</f>
        <v>39845089.789999999</v>
      </c>
      <c r="D107" s="64"/>
      <c r="E107" s="96">
        <v>30052290</v>
      </c>
      <c r="F107" s="41"/>
    </row>
    <row r="108" spans="1:6">
      <c r="A108" s="76"/>
      <c r="B108" s="48"/>
      <c r="C108" s="52"/>
      <c r="D108" s="52"/>
      <c r="E108" s="81"/>
      <c r="F108" s="41"/>
    </row>
    <row r="109" spans="1:6">
      <c r="A109" s="76" t="s">
        <v>236</v>
      </c>
      <c r="B109" s="48"/>
      <c r="C109" s="52"/>
      <c r="D109" s="52"/>
      <c r="E109" s="81"/>
      <c r="F109" s="41"/>
    </row>
    <row r="110" spans="1:6">
      <c r="A110" s="76" t="s">
        <v>237</v>
      </c>
      <c r="B110" s="92">
        <v>24</v>
      </c>
      <c r="C110" s="77">
        <v>100</v>
      </c>
      <c r="D110" s="52"/>
      <c r="E110" s="78">
        <v>100</v>
      </c>
      <c r="F110" s="41"/>
    </row>
    <row r="111" spans="1:6">
      <c r="A111" s="76" t="s">
        <v>238</v>
      </c>
      <c r="B111" s="92"/>
      <c r="C111" s="77"/>
      <c r="D111" s="52"/>
      <c r="E111" s="78"/>
      <c r="F111" s="41"/>
    </row>
    <row r="112" spans="1:6">
      <c r="A112" s="76" t="s">
        <v>239</v>
      </c>
      <c r="B112" s="92"/>
      <c r="C112" s="77"/>
      <c r="D112" s="52"/>
      <c r="E112" s="78"/>
      <c r="F112" s="41"/>
    </row>
    <row r="113" spans="1:6">
      <c r="A113" s="76" t="s">
        <v>31</v>
      </c>
      <c r="B113" s="92"/>
      <c r="C113" s="52"/>
      <c r="D113" s="52"/>
      <c r="E113" s="81"/>
      <c r="F113" s="41"/>
    </row>
    <row r="114" spans="1:6">
      <c r="A114" s="80" t="s">
        <v>4</v>
      </c>
      <c r="B114" s="102"/>
      <c r="C114" s="77"/>
      <c r="D114" s="52"/>
      <c r="E114" s="78"/>
      <c r="F114" s="41"/>
    </row>
    <row r="115" spans="1:6">
      <c r="A115" s="80" t="s">
        <v>268</v>
      </c>
      <c r="B115" s="102"/>
      <c r="C115" s="77"/>
      <c r="D115" s="52"/>
      <c r="E115" s="78"/>
      <c r="F115" s="41"/>
    </row>
    <row r="116" spans="1:6">
      <c r="A116" s="80" t="s">
        <v>31</v>
      </c>
      <c r="B116" s="102"/>
      <c r="C116" s="77"/>
      <c r="D116" s="52"/>
      <c r="E116" s="78"/>
      <c r="F116" s="41"/>
    </row>
    <row r="117" spans="1:6">
      <c r="A117" s="80" t="s">
        <v>269</v>
      </c>
      <c r="B117" s="102"/>
      <c r="C117" s="77"/>
      <c r="D117" s="52"/>
      <c r="E117" s="78"/>
      <c r="F117" s="41"/>
    </row>
    <row r="118" spans="1:6">
      <c r="A118" s="76" t="s">
        <v>245</v>
      </c>
      <c r="B118" s="92">
        <v>25</v>
      </c>
      <c r="C118" s="77">
        <v>-7968377.5</v>
      </c>
      <c r="D118" s="61"/>
      <c r="E118" s="78">
        <v>-2171490</v>
      </c>
      <c r="F118" s="41"/>
    </row>
    <row r="119" spans="1:6">
      <c r="A119" s="76" t="s">
        <v>244</v>
      </c>
      <c r="B119" s="92">
        <v>25</v>
      </c>
      <c r="C119" s="77">
        <v>-1545036.2</v>
      </c>
      <c r="D119" s="52"/>
      <c r="E119" s="78">
        <v>-5796887</v>
      </c>
      <c r="F119" s="41"/>
    </row>
    <row r="120" spans="1:6" ht="18" customHeight="1">
      <c r="A120" s="76" t="s">
        <v>247</v>
      </c>
      <c r="B120" s="48"/>
      <c r="C120" s="59">
        <f>SUM(C110:C119)</f>
        <v>-9513313.6999999993</v>
      </c>
      <c r="D120" s="60"/>
      <c r="E120" s="97">
        <v>-7968277</v>
      </c>
      <c r="F120" s="41"/>
    </row>
    <row r="121" spans="1:6">
      <c r="A121" s="98" t="s">
        <v>242</v>
      </c>
      <c r="B121" s="46"/>
      <c r="C121" s="77"/>
      <c r="D121" s="52"/>
      <c r="E121" s="78"/>
      <c r="F121" s="41"/>
    </row>
    <row r="122" spans="1:6">
      <c r="A122" s="76" t="s">
        <v>246</v>
      </c>
      <c r="B122" s="48"/>
      <c r="C122" s="65">
        <f>SUM(C120:C121)</f>
        <v>-9513313.6999999993</v>
      </c>
      <c r="D122" s="64"/>
      <c r="E122" s="96">
        <v>-7968277</v>
      </c>
      <c r="F122" s="41"/>
    </row>
    <row r="123" spans="1:6">
      <c r="A123" s="76"/>
      <c r="B123" s="48"/>
      <c r="C123" s="61"/>
      <c r="D123" s="61"/>
      <c r="E123" s="99"/>
      <c r="F123" s="35"/>
    </row>
    <row r="124" spans="1:6" ht="15.75" thickBot="1">
      <c r="A124" s="100" t="s">
        <v>240</v>
      </c>
      <c r="B124" s="101"/>
      <c r="C124" s="63">
        <f>+C122+C107</f>
        <v>30331776.09</v>
      </c>
      <c r="D124" s="85"/>
      <c r="E124" s="86">
        <v>22084013</v>
      </c>
      <c r="F124" s="36"/>
    </row>
    <row r="125" spans="1:6" ht="15.75" thickTop="1">
      <c r="A125" s="37"/>
      <c r="B125" s="37"/>
      <c r="C125" s="38"/>
      <c r="D125" s="38"/>
      <c r="E125" s="38"/>
      <c r="F125" s="38"/>
    </row>
    <row r="126" spans="1:6">
      <c r="A126" s="53"/>
      <c r="B126" s="53"/>
      <c r="C126" s="54">
        <f>C57-C124</f>
        <v>0.17999999970197678</v>
      </c>
      <c r="D126" s="53"/>
      <c r="E126" s="54">
        <f>E57-E124</f>
        <v>0</v>
      </c>
      <c r="F126" s="39"/>
    </row>
    <row r="127" spans="1:6">
      <c r="A127" s="39"/>
      <c r="B127" s="39"/>
      <c r="C127" s="39"/>
      <c r="D127" s="39"/>
      <c r="E127" s="39"/>
      <c r="F127" s="39"/>
    </row>
    <row r="128" spans="1:6">
      <c r="A128" s="39"/>
      <c r="B128" s="39"/>
      <c r="C128" s="39"/>
      <c r="D128" s="39"/>
      <c r="E128" s="39"/>
      <c r="F128" s="39"/>
    </row>
    <row r="129" spans="1:6" ht="30" customHeight="1">
      <c r="A129" s="216"/>
      <c r="B129" s="216"/>
      <c r="C129" s="216"/>
      <c r="D129" s="216"/>
      <c r="E129" s="216"/>
      <c r="F129" s="39"/>
    </row>
    <row r="130" spans="1:6">
      <c r="A130" s="39"/>
      <c r="B130" s="39"/>
      <c r="C130" s="39"/>
      <c r="D130" s="39"/>
      <c r="E130" s="39"/>
      <c r="F130" s="39"/>
    </row>
    <row r="131" spans="1:6">
      <c r="A131" s="39"/>
      <c r="B131" s="39"/>
      <c r="C131" s="39"/>
      <c r="D131" s="39"/>
      <c r="E131" s="39"/>
      <c r="F131" s="39"/>
    </row>
    <row r="132" spans="1:6">
      <c r="A132" s="39"/>
      <c r="B132" s="39"/>
      <c r="C132" s="39"/>
      <c r="D132" s="39"/>
      <c r="E132" s="39"/>
      <c r="F132" s="39"/>
    </row>
    <row r="133" spans="1:6">
      <c r="A133" s="39"/>
      <c r="B133" s="39"/>
      <c r="C133" s="39"/>
      <c r="D133" s="39"/>
      <c r="E133" s="39"/>
      <c r="F133" s="39"/>
    </row>
    <row r="134" spans="1:6">
      <c r="A134" s="39"/>
      <c r="B134" s="39"/>
      <c r="C134" s="39"/>
      <c r="D134" s="39"/>
      <c r="E134" s="39"/>
      <c r="F134" s="39"/>
    </row>
    <row r="135" spans="1:6">
      <c r="A135" s="39"/>
      <c r="B135" s="39"/>
      <c r="C135" s="39"/>
      <c r="D135" s="39"/>
      <c r="E135" s="39"/>
      <c r="F135" s="39"/>
    </row>
    <row r="136" spans="1:6">
      <c r="A136" s="39"/>
      <c r="B136" s="39"/>
      <c r="C136" s="38"/>
      <c r="D136" s="38"/>
      <c r="E136" s="38"/>
      <c r="F136" s="38"/>
    </row>
    <row r="137" spans="1:6">
      <c r="A137" s="39"/>
      <c r="B137" s="39"/>
      <c r="C137" s="38"/>
      <c r="D137" s="38"/>
      <c r="E137" s="38"/>
      <c r="F137" s="38"/>
    </row>
    <row r="138" spans="1:6">
      <c r="A138" s="39"/>
      <c r="B138" s="39"/>
      <c r="C138" s="38"/>
      <c r="D138" s="38"/>
      <c r="E138" s="38"/>
      <c r="F138" s="38"/>
    </row>
    <row r="139" spans="1:6">
      <c r="A139" s="39"/>
      <c r="B139" s="39"/>
      <c r="C139" s="38"/>
      <c r="D139" s="38"/>
      <c r="E139" s="38"/>
      <c r="F139" s="38"/>
    </row>
    <row r="140" spans="1:6">
      <c r="A140" s="39"/>
      <c r="B140" s="39"/>
      <c r="C140" s="38"/>
      <c r="D140" s="38"/>
      <c r="E140" s="38"/>
      <c r="F140" s="38"/>
    </row>
    <row r="141" spans="1:6">
      <c r="A141" s="39"/>
      <c r="B141" s="39"/>
      <c r="C141" s="38"/>
      <c r="D141" s="38"/>
      <c r="E141" s="38"/>
      <c r="F141" s="38"/>
    </row>
  </sheetData>
  <mergeCells count="1">
    <mergeCell ref="A129:E129"/>
  </mergeCells>
  <pageMargins left="0.70866141732283472" right="0.70866141732283472" top="0.74803149606299213" bottom="0.74803149606299213" header="0.31496062992125984" footer="0.31496062992125984"/>
  <pageSetup scale="71" fitToHeight="2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4979BF-9A6F-420F-BA55-2783ED10EFBF}">
  <dimension ref="A1:G65"/>
  <sheetViews>
    <sheetView showGridLines="0" tabSelected="1" zoomScaleNormal="100" workbookViewId="0">
      <selection activeCell="C14" activeCellId="1" sqref="C10 C14"/>
    </sheetView>
  </sheetViews>
  <sheetFormatPr defaultRowHeight="15"/>
  <cols>
    <col min="1" max="1" width="104.7109375" style="104" customWidth="1"/>
    <col min="2" max="2" width="11.28515625" style="104" customWidth="1"/>
    <col min="3" max="3" width="15.7109375" style="103" customWidth="1"/>
    <col min="4" max="4" width="2.7109375" style="103" customWidth="1"/>
    <col min="5" max="5" width="15.7109375" style="103" customWidth="1"/>
    <col min="6" max="6" width="2.5703125" style="103" customWidth="1"/>
    <col min="7" max="7" width="22" style="103" customWidth="1"/>
    <col min="8" max="9" width="11" style="104" bestFit="1" customWidth="1"/>
    <col min="10" max="10" width="9.5703125" style="104" bestFit="1" customWidth="1"/>
    <col min="11" max="16384" width="9.140625" style="104"/>
  </cols>
  <sheetData>
    <row r="1" spans="1:7">
      <c r="A1" s="57" t="s">
        <v>391</v>
      </c>
      <c r="B1" s="57"/>
    </row>
    <row r="2" spans="1:7">
      <c r="A2" s="58" t="s">
        <v>297</v>
      </c>
      <c r="B2" s="58"/>
    </row>
    <row r="3" spans="1:7">
      <c r="A3" s="58" t="s">
        <v>298</v>
      </c>
      <c r="B3" s="58"/>
    </row>
    <row r="4" spans="1:7">
      <c r="A4" s="58" t="s">
        <v>253</v>
      </c>
      <c r="B4" s="58"/>
    </row>
    <row r="5" spans="1:7" ht="15.75" thickBot="1">
      <c r="A5" s="57" t="s">
        <v>301</v>
      </c>
      <c r="B5" s="57"/>
      <c r="C5" s="104"/>
      <c r="D5" s="104"/>
      <c r="E5" s="104"/>
      <c r="F5" s="104"/>
      <c r="G5" s="104"/>
    </row>
    <row r="6" spans="1:7" ht="15.75" thickTop="1">
      <c r="A6" s="105"/>
      <c r="B6" s="106" t="s">
        <v>302</v>
      </c>
      <c r="C6" s="68" t="s">
        <v>213</v>
      </c>
      <c r="D6" s="68"/>
      <c r="E6" s="69" t="s">
        <v>213</v>
      </c>
      <c r="F6" s="107"/>
      <c r="G6" s="104"/>
    </row>
    <row r="7" spans="1:7">
      <c r="A7" s="108"/>
      <c r="B7" s="109" t="s">
        <v>303</v>
      </c>
      <c r="C7" s="107" t="s">
        <v>214</v>
      </c>
      <c r="D7" s="107"/>
      <c r="E7" s="71" t="s">
        <v>215</v>
      </c>
      <c r="F7" s="107"/>
      <c r="G7" s="104"/>
    </row>
    <row r="8" spans="1:7">
      <c r="A8" s="110"/>
      <c r="B8" s="111"/>
      <c r="C8" s="200">
        <v>2020</v>
      </c>
      <c r="D8" s="112"/>
      <c r="E8" s="201">
        <v>2019</v>
      </c>
      <c r="F8" s="112"/>
      <c r="G8" s="104"/>
    </row>
    <row r="9" spans="1:7">
      <c r="A9" s="113" t="s">
        <v>304</v>
      </c>
      <c r="B9" s="114"/>
      <c r="C9" s="115"/>
      <c r="D9" s="116"/>
      <c r="E9" s="117"/>
      <c r="F9" s="115"/>
      <c r="G9" s="118" t="s">
        <v>305</v>
      </c>
    </row>
    <row r="10" spans="1:7">
      <c r="A10" s="119" t="s">
        <v>306</v>
      </c>
      <c r="B10" s="120" t="s">
        <v>307</v>
      </c>
      <c r="C10" s="121">
        <v>1354157</v>
      </c>
      <c r="D10" s="116"/>
      <c r="E10" s="122">
        <v>22819583</v>
      </c>
      <c r="F10" s="115"/>
      <c r="G10" s="123" t="s">
        <v>308</v>
      </c>
    </row>
    <row r="11" spans="1:7">
      <c r="A11" s="119" t="s">
        <v>309</v>
      </c>
      <c r="B11" s="120"/>
      <c r="C11" s="121"/>
      <c r="D11" s="116"/>
      <c r="E11" s="122"/>
      <c r="F11" s="115"/>
      <c r="G11" s="123" t="s">
        <v>310</v>
      </c>
    </row>
    <row r="12" spans="1:7">
      <c r="A12" s="119" t="s">
        <v>311</v>
      </c>
      <c r="B12" s="120"/>
      <c r="C12" s="121"/>
      <c r="D12" s="116"/>
      <c r="E12" s="122"/>
      <c r="F12" s="115"/>
      <c r="G12" s="123" t="s">
        <v>310</v>
      </c>
    </row>
    <row r="13" spans="1:7">
      <c r="A13" s="119" t="s">
        <v>312</v>
      </c>
      <c r="B13" s="120"/>
      <c r="C13" s="121"/>
      <c r="D13" s="116"/>
      <c r="E13" s="122"/>
      <c r="F13" s="115"/>
      <c r="G13" s="123" t="s">
        <v>310</v>
      </c>
    </row>
    <row r="14" spans="1:7">
      <c r="A14" s="119" t="s">
        <v>313</v>
      </c>
      <c r="B14" s="198">
        <v>754</v>
      </c>
      <c r="C14" s="121">
        <v>5807138</v>
      </c>
      <c r="D14" s="116"/>
      <c r="E14" s="122">
        <v>851716</v>
      </c>
      <c r="F14" s="115"/>
      <c r="G14" s="123" t="s">
        <v>314</v>
      </c>
    </row>
    <row r="15" spans="1:7">
      <c r="A15" s="113" t="s">
        <v>315</v>
      </c>
      <c r="B15" s="124">
        <v>6035</v>
      </c>
      <c r="C15" s="121">
        <v>4395822</v>
      </c>
      <c r="D15" s="116"/>
      <c r="E15" s="122">
        <v>-4625026</v>
      </c>
      <c r="F15" s="115"/>
      <c r="G15" s="104"/>
    </row>
    <row r="16" spans="1:7">
      <c r="A16" s="113" t="s">
        <v>316</v>
      </c>
      <c r="B16" s="124"/>
      <c r="C16" s="121"/>
      <c r="D16" s="116"/>
      <c r="E16" s="122"/>
      <c r="F16" s="115"/>
      <c r="G16" s="104"/>
    </row>
    <row r="17" spans="1:7">
      <c r="A17" s="113" t="s">
        <v>317</v>
      </c>
      <c r="B17" s="124"/>
      <c r="C17" s="121"/>
      <c r="D17" s="116"/>
      <c r="E17" s="122"/>
      <c r="F17" s="115"/>
      <c r="G17" s="104"/>
    </row>
    <row r="18" spans="1:7">
      <c r="A18" s="113" t="s">
        <v>318</v>
      </c>
      <c r="B18" s="124"/>
      <c r="C18" s="115"/>
      <c r="D18" s="116"/>
      <c r="E18" s="117"/>
      <c r="F18" s="115"/>
      <c r="G18" s="104"/>
    </row>
    <row r="19" spans="1:7">
      <c r="A19" s="119" t="s">
        <v>318</v>
      </c>
      <c r="B19" s="120">
        <v>605</v>
      </c>
      <c r="C19" s="121">
        <v>-5378065</v>
      </c>
      <c r="D19" s="116"/>
      <c r="E19" s="122">
        <v>-12883076</v>
      </c>
      <c r="F19" s="115"/>
      <c r="G19" s="104"/>
    </row>
    <row r="20" spans="1:7">
      <c r="A20" s="119" t="s">
        <v>319</v>
      </c>
      <c r="B20" s="125"/>
      <c r="C20" s="121"/>
      <c r="D20" s="116"/>
      <c r="E20" s="122"/>
      <c r="F20" s="115"/>
      <c r="G20" s="104"/>
    </row>
    <row r="21" spans="1:7">
      <c r="A21" s="113" t="s">
        <v>320</v>
      </c>
      <c r="B21" s="114"/>
      <c r="C21" s="115"/>
      <c r="D21" s="116"/>
      <c r="E21" s="117"/>
      <c r="F21" s="115"/>
      <c r="G21" s="104"/>
    </row>
    <row r="22" spans="1:7">
      <c r="A22" s="119" t="s">
        <v>321</v>
      </c>
      <c r="B22" s="126">
        <v>641</v>
      </c>
      <c r="C22" s="121">
        <v>-3219635</v>
      </c>
      <c r="D22" s="116"/>
      <c r="E22" s="122">
        <v>-6017513</v>
      </c>
      <c r="F22" s="115"/>
      <c r="G22" s="104"/>
    </row>
    <row r="23" spans="1:7">
      <c r="A23" s="119" t="s">
        <v>322</v>
      </c>
      <c r="B23" s="126">
        <v>644</v>
      </c>
      <c r="C23" s="121">
        <v>-537679</v>
      </c>
      <c r="D23" s="116"/>
      <c r="E23" s="122">
        <v>-995333</v>
      </c>
      <c r="F23" s="115"/>
      <c r="G23" s="104"/>
    </row>
    <row r="24" spans="1:7">
      <c r="A24" s="119" t="s">
        <v>323</v>
      </c>
      <c r="B24" s="126"/>
      <c r="C24" s="121"/>
      <c r="D24" s="116"/>
      <c r="E24" s="122"/>
      <c r="F24" s="115"/>
      <c r="G24" s="104"/>
    </row>
    <row r="25" spans="1:7">
      <c r="A25" s="113" t="s">
        <v>324</v>
      </c>
      <c r="B25" s="127"/>
      <c r="C25" s="121"/>
      <c r="D25" s="116"/>
      <c r="E25" s="122"/>
      <c r="F25" s="115"/>
      <c r="G25" s="104"/>
    </row>
    <row r="26" spans="1:7">
      <c r="A26" s="113" t="s">
        <v>325</v>
      </c>
      <c r="B26" s="127"/>
      <c r="C26" s="121"/>
      <c r="D26" s="116"/>
      <c r="E26" s="122"/>
      <c r="F26" s="115"/>
      <c r="G26" s="104"/>
    </row>
    <row r="27" spans="1:7">
      <c r="A27" s="113" t="s">
        <v>326</v>
      </c>
      <c r="B27" s="120" t="s">
        <v>327</v>
      </c>
      <c r="C27" s="121">
        <v>-3297215</v>
      </c>
      <c r="D27" s="116"/>
      <c r="E27" s="122">
        <v>-5438890</v>
      </c>
      <c r="F27" s="115"/>
      <c r="G27" s="104"/>
    </row>
    <row r="28" spans="1:7">
      <c r="A28" s="113" t="s">
        <v>328</v>
      </c>
      <c r="B28" s="127"/>
      <c r="C28" s="115"/>
      <c r="D28" s="116"/>
      <c r="E28" s="117"/>
      <c r="F28" s="115"/>
      <c r="G28" s="104"/>
    </row>
    <row r="29" spans="1:7" ht="15" customHeight="1">
      <c r="A29" s="119" t="s">
        <v>329</v>
      </c>
      <c r="B29" s="126"/>
      <c r="C29" s="121"/>
      <c r="D29" s="116"/>
      <c r="E29" s="122"/>
      <c r="F29" s="115"/>
      <c r="G29" s="104"/>
    </row>
    <row r="30" spans="1:7" ht="15" customHeight="1">
      <c r="A30" s="119" t="s">
        <v>330</v>
      </c>
      <c r="B30" s="126"/>
      <c r="C30" s="121"/>
      <c r="D30" s="116"/>
      <c r="E30" s="122"/>
      <c r="F30" s="115"/>
      <c r="G30" s="104"/>
    </row>
    <row r="31" spans="1:7" ht="15" customHeight="1">
      <c r="A31" s="119" t="s">
        <v>393</v>
      </c>
      <c r="B31" s="199" t="s">
        <v>392</v>
      </c>
      <c r="C31" s="121">
        <v>-150000</v>
      </c>
      <c r="D31" s="116"/>
      <c r="E31" s="122"/>
      <c r="F31" s="115"/>
      <c r="G31" s="104"/>
    </row>
    <row r="32" spans="1:7" ht="15" customHeight="1">
      <c r="A32" s="119" t="s">
        <v>331</v>
      </c>
      <c r="B32" s="126"/>
      <c r="C32" s="121"/>
      <c r="D32" s="116"/>
      <c r="E32" s="122"/>
      <c r="F32" s="115"/>
      <c r="G32" s="104"/>
    </row>
    <row r="33" spans="1:7" ht="15" customHeight="1">
      <c r="A33" s="119" t="s">
        <v>332</v>
      </c>
      <c r="B33" s="126"/>
      <c r="C33" s="121"/>
      <c r="D33" s="116"/>
      <c r="E33" s="122"/>
      <c r="F33" s="115"/>
      <c r="G33" s="104"/>
    </row>
    <row r="34" spans="1:7" ht="15" customHeight="1">
      <c r="A34" s="119" t="s">
        <v>333</v>
      </c>
      <c r="B34" s="126"/>
      <c r="C34" s="121"/>
      <c r="D34" s="116"/>
      <c r="E34" s="122"/>
      <c r="F34" s="115"/>
      <c r="G34" s="104"/>
    </row>
    <row r="35" spans="1:7">
      <c r="A35" s="113" t="s">
        <v>334</v>
      </c>
      <c r="B35" s="127"/>
      <c r="C35" s="121"/>
      <c r="D35" s="116"/>
      <c r="E35" s="122"/>
      <c r="F35" s="115"/>
      <c r="G35" s="104"/>
    </row>
    <row r="36" spans="1:7">
      <c r="A36" s="113" t="s">
        <v>335</v>
      </c>
      <c r="B36" s="127"/>
      <c r="C36" s="115"/>
      <c r="D36" s="116"/>
      <c r="E36" s="117"/>
      <c r="F36" s="115"/>
      <c r="G36" s="104"/>
    </row>
    <row r="37" spans="1:7">
      <c r="A37" s="119" t="s">
        <v>336</v>
      </c>
      <c r="B37" s="126"/>
      <c r="C37" s="121"/>
      <c r="D37" s="116"/>
      <c r="E37" s="122"/>
      <c r="F37" s="115"/>
      <c r="G37" s="104"/>
    </row>
    <row r="38" spans="1:7">
      <c r="A38" s="119" t="s">
        <v>337</v>
      </c>
      <c r="B38" s="126"/>
      <c r="C38" s="121"/>
      <c r="D38" s="116"/>
      <c r="E38" s="122"/>
      <c r="F38" s="115"/>
      <c r="G38" s="104"/>
    </row>
    <row r="39" spans="1:7">
      <c r="A39" s="119" t="s">
        <v>338</v>
      </c>
      <c r="B39" s="128" t="s">
        <v>339</v>
      </c>
      <c r="C39" s="121">
        <v>-519559</v>
      </c>
      <c r="D39" s="116"/>
      <c r="E39" s="122">
        <v>491652</v>
      </c>
      <c r="F39" s="115"/>
      <c r="G39" s="104"/>
    </row>
    <row r="40" spans="1:7">
      <c r="A40" s="113" t="s">
        <v>340</v>
      </c>
      <c r="B40" s="127"/>
      <c r="C40" s="121"/>
      <c r="D40" s="116"/>
      <c r="E40" s="122"/>
      <c r="F40" s="115"/>
      <c r="G40" s="104"/>
    </row>
    <row r="41" spans="1:7">
      <c r="A41" s="129" t="s">
        <v>341</v>
      </c>
      <c r="B41" s="130"/>
      <c r="C41" s="121"/>
      <c r="D41" s="116"/>
      <c r="E41" s="122"/>
      <c r="F41" s="115"/>
      <c r="G41" s="104"/>
    </row>
    <row r="42" spans="1:7">
      <c r="A42" s="113" t="s">
        <v>342</v>
      </c>
      <c r="B42" s="127"/>
      <c r="C42" s="131">
        <f>SUM(C9:C41)</f>
        <v>-1545036</v>
      </c>
      <c r="D42" s="132"/>
      <c r="E42" s="133">
        <v>-5796887</v>
      </c>
      <c r="F42" s="132"/>
      <c r="G42" s="104">
        <v>1545036</v>
      </c>
    </row>
    <row r="43" spans="1:7">
      <c r="A43" s="113" t="s">
        <v>343</v>
      </c>
      <c r="B43" s="127"/>
      <c r="C43" s="132"/>
      <c r="D43" s="132"/>
      <c r="E43" s="134"/>
      <c r="F43" s="132"/>
      <c r="G43" s="104"/>
    </row>
    <row r="44" spans="1:7">
      <c r="A44" s="119" t="s">
        <v>344</v>
      </c>
      <c r="B44" s="126"/>
      <c r="C44" s="121"/>
      <c r="D44" s="116"/>
      <c r="E44" s="122"/>
      <c r="F44" s="115"/>
      <c r="G44" s="104"/>
    </row>
    <row r="45" spans="1:7">
      <c r="A45" s="119" t="s">
        <v>345</v>
      </c>
      <c r="B45" s="126"/>
      <c r="C45" s="121"/>
      <c r="D45" s="116"/>
      <c r="E45" s="122"/>
      <c r="F45" s="115"/>
      <c r="G45" s="104"/>
    </row>
    <row r="46" spans="1:7">
      <c r="A46" s="119" t="s">
        <v>346</v>
      </c>
      <c r="B46" s="126"/>
      <c r="C46" s="121"/>
      <c r="D46" s="116"/>
      <c r="E46" s="122"/>
      <c r="F46" s="115"/>
      <c r="G46" s="104"/>
    </row>
    <row r="47" spans="1:7">
      <c r="A47" s="113" t="s">
        <v>347</v>
      </c>
      <c r="B47" s="127"/>
      <c r="C47" s="131">
        <f>SUM(C42:C46)</f>
        <v>-1545036</v>
      </c>
      <c r="D47" s="132"/>
      <c r="E47" s="133">
        <v>-5796887</v>
      </c>
      <c r="F47" s="132"/>
      <c r="G47" s="104"/>
    </row>
    <row r="48" spans="1:7" ht="15.75" thickBot="1">
      <c r="A48" s="135"/>
      <c r="B48" s="136"/>
      <c r="C48" s="137"/>
      <c r="D48" s="137"/>
      <c r="E48" s="138"/>
      <c r="F48" s="116"/>
      <c r="G48" s="104"/>
    </row>
    <row r="49" spans="1:7" ht="15.75" thickTop="1">
      <c r="A49" s="139" t="s">
        <v>348</v>
      </c>
      <c r="B49" s="140"/>
      <c r="C49" s="141"/>
      <c r="D49" s="141"/>
      <c r="E49" s="142"/>
      <c r="F49" s="116"/>
      <c r="G49" s="104"/>
    </row>
    <row r="50" spans="1:7">
      <c r="A50" s="119" t="s">
        <v>349</v>
      </c>
      <c r="B50" s="125"/>
      <c r="C50" s="143"/>
      <c r="D50" s="141"/>
      <c r="E50" s="144"/>
      <c r="F50" s="115"/>
      <c r="G50" s="104"/>
    </row>
    <row r="51" spans="1:7">
      <c r="A51" s="119" t="s">
        <v>350</v>
      </c>
      <c r="B51" s="125"/>
      <c r="C51" s="143"/>
      <c r="D51" s="141"/>
      <c r="E51" s="144"/>
      <c r="F51" s="115"/>
      <c r="G51" s="104"/>
    </row>
    <row r="52" spans="1:7">
      <c r="A52" s="119" t="s">
        <v>351</v>
      </c>
      <c r="B52" s="125"/>
      <c r="C52" s="143"/>
      <c r="D52" s="141"/>
      <c r="E52" s="144"/>
      <c r="F52" s="112"/>
      <c r="G52" s="104"/>
    </row>
    <row r="53" spans="1:7" ht="15" customHeight="1">
      <c r="A53" s="119" t="s">
        <v>352</v>
      </c>
      <c r="B53" s="125"/>
      <c r="C53" s="143"/>
      <c r="D53" s="141"/>
      <c r="E53" s="144"/>
      <c r="F53" s="145"/>
      <c r="G53" s="145"/>
    </row>
    <row r="54" spans="1:7">
      <c r="A54" s="146" t="s">
        <v>353</v>
      </c>
      <c r="B54" s="147"/>
      <c r="C54" s="143"/>
      <c r="D54" s="141"/>
      <c r="E54" s="144"/>
      <c r="F54" s="148"/>
      <c r="G54" s="145"/>
    </row>
    <row r="55" spans="1:7">
      <c r="A55" s="139" t="s">
        <v>354</v>
      </c>
      <c r="B55" s="140"/>
      <c r="C55" s="149">
        <f>SUM(C50:C54)</f>
        <v>0</v>
      </c>
      <c r="D55" s="150"/>
      <c r="E55" s="151">
        <v>0</v>
      </c>
      <c r="F55" s="145"/>
      <c r="G55" s="145"/>
    </row>
    <row r="56" spans="1:7">
      <c r="A56" s="152"/>
      <c r="B56" s="153"/>
      <c r="C56" s="154"/>
      <c r="D56" s="154"/>
      <c r="E56" s="155"/>
      <c r="F56" s="145"/>
      <c r="G56" s="145"/>
    </row>
    <row r="57" spans="1:7" ht="15.75" thickBot="1">
      <c r="A57" s="139" t="s">
        <v>355</v>
      </c>
      <c r="B57" s="140"/>
      <c r="C57" s="217">
        <f>C47+C55</f>
        <v>-1545036</v>
      </c>
      <c r="D57" s="156"/>
      <c r="E57" s="157">
        <f>E47+E55</f>
        <v>-5796887</v>
      </c>
      <c r="F57" s="145"/>
      <c r="G57" s="145"/>
    </row>
    <row r="58" spans="1:7" ht="15.75" thickTop="1">
      <c r="A58" s="152"/>
      <c r="B58" s="153"/>
      <c r="C58" s="154"/>
      <c r="D58" s="154"/>
      <c r="E58" s="155"/>
      <c r="F58" s="145"/>
      <c r="G58" s="145"/>
    </row>
    <row r="59" spans="1:7">
      <c r="A59" s="158" t="s">
        <v>356</v>
      </c>
      <c r="B59" s="159"/>
      <c r="C59" s="154"/>
      <c r="D59" s="154"/>
      <c r="E59" s="155"/>
      <c r="F59" s="160"/>
      <c r="G59" s="160"/>
    </row>
    <row r="60" spans="1:7">
      <c r="A60" s="152" t="s">
        <v>357</v>
      </c>
      <c r="B60" s="153"/>
      <c r="C60" s="121"/>
      <c r="D60" s="115"/>
      <c r="E60" s="122"/>
      <c r="F60" s="160"/>
      <c r="G60" s="160"/>
    </row>
    <row r="61" spans="1:7" ht="15.75" thickBot="1">
      <c r="A61" s="161" t="s">
        <v>358</v>
      </c>
      <c r="B61" s="162"/>
      <c r="C61" s="163"/>
      <c r="D61" s="164"/>
      <c r="E61" s="165"/>
      <c r="F61" s="160"/>
      <c r="G61" s="160"/>
    </row>
    <row r="62" spans="1:7" ht="15.75" thickTop="1">
      <c r="A62" s="166"/>
      <c r="B62" s="166"/>
      <c r="C62" s="160"/>
      <c r="D62" s="160"/>
      <c r="E62" s="160"/>
      <c r="F62" s="160"/>
      <c r="G62" s="160"/>
    </row>
    <row r="63" spans="1:7">
      <c r="A63" s="166"/>
      <c r="B63" s="166"/>
      <c r="C63" s="160"/>
      <c r="D63" s="160"/>
      <c r="E63" s="160"/>
      <c r="F63" s="160"/>
      <c r="G63" s="160"/>
    </row>
    <row r="64" spans="1:7">
      <c r="A64" s="167" t="s">
        <v>359</v>
      </c>
      <c r="B64" s="167"/>
      <c r="C64" s="160"/>
      <c r="D64" s="160"/>
      <c r="E64" s="160"/>
      <c r="F64" s="160"/>
      <c r="G64" s="160"/>
    </row>
    <row r="65" spans="1:7">
      <c r="A65" s="168"/>
      <c r="B65" s="168"/>
      <c r="C65" s="169"/>
      <c r="D65" s="169"/>
      <c r="E65" s="169"/>
      <c r="F65" s="169"/>
      <c r="G65" s="169"/>
    </row>
  </sheetData>
  <pageMargins left="0.70866141732283505" right="0.70866141732283505" top="0.74803149606299202" bottom="0.74803149606299202" header="0.31496062992126" footer="0.31496062992126"/>
  <pageSetup scale="60" fitToHeight="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109</v>
      </c>
      <c r="C1" s="19" t="s">
        <v>193</v>
      </c>
      <c r="E1" s="9" t="s">
        <v>194</v>
      </c>
      <c r="G1" s="10" t="s">
        <v>110</v>
      </c>
    </row>
    <row r="2" spans="1:18">
      <c r="A2" s="20" t="s">
        <v>1</v>
      </c>
      <c r="B2" s="20" t="s">
        <v>2</v>
      </c>
      <c r="C2" s="9" t="s">
        <v>3</v>
      </c>
      <c r="E2" s="11" t="s">
        <v>196</v>
      </c>
      <c r="G2" s="4" t="s">
        <v>197</v>
      </c>
      <c r="H2" s="5" t="s">
        <v>195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32</v>
      </c>
      <c r="B4" s="19" t="s">
        <v>33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198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111</v>
      </c>
      <c r="B5" s="19" t="s">
        <v>112</v>
      </c>
      <c r="C5" s="10" t="s">
        <v>6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199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34</v>
      </c>
      <c r="B6" s="19" t="s">
        <v>35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200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36</v>
      </c>
      <c r="B7" s="19" t="s">
        <v>37</v>
      </c>
      <c r="C7" s="10" t="s">
        <v>6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201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38</v>
      </c>
      <c r="B8" s="19" t="s">
        <v>39</v>
      </c>
      <c r="C8" s="10" t="s">
        <v>6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201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40</v>
      </c>
      <c r="B9" s="19" t="s">
        <v>41</v>
      </c>
      <c r="C9" s="10" t="s">
        <v>6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202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42</v>
      </c>
      <c r="B10" s="19" t="s">
        <v>43</v>
      </c>
      <c r="C10" s="10" t="s">
        <v>6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200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44</v>
      </c>
      <c r="B11" s="19" t="s">
        <v>45</v>
      </c>
      <c r="C11" s="10" t="s">
        <v>6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202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46</v>
      </c>
      <c r="B12" s="19" t="s">
        <v>47</v>
      </c>
      <c r="C12" s="10" t="s">
        <v>6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202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107</v>
      </c>
      <c r="B13" s="19" t="s">
        <v>108</v>
      </c>
      <c r="C13" s="10" t="s">
        <v>6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200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48</v>
      </c>
      <c r="B14" s="19" t="s">
        <v>49</v>
      </c>
      <c r="C14" s="10" t="s">
        <v>6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202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50</v>
      </c>
      <c r="B15" s="19" t="s">
        <v>51</v>
      </c>
      <c r="C15" s="10" t="s">
        <v>6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203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52</v>
      </c>
      <c r="B16" s="19" t="s">
        <v>53</v>
      </c>
      <c r="C16" s="10" t="s">
        <v>6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202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54</v>
      </c>
      <c r="B17" s="19" t="s">
        <v>55</v>
      </c>
      <c r="C17" s="10" t="s">
        <v>6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202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56</v>
      </c>
      <c r="B18" s="19" t="s">
        <v>57</v>
      </c>
      <c r="C18" s="10" t="s">
        <v>6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203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58</v>
      </c>
      <c r="B19" s="19" t="s">
        <v>59</v>
      </c>
      <c r="C19" s="10" t="s">
        <v>6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200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60</v>
      </c>
      <c r="B20" s="19" t="s">
        <v>61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200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62</v>
      </c>
      <c r="B21" s="19" t="s">
        <v>63</v>
      </c>
      <c r="C21" s="10" t="s">
        <v>6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204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64</v>
      </c>
      <c r="B22" s="19" t="s">
        <v>65</v>
      </c>
      <c r="C22" s="10" t="s">
        <v>6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203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113</v>
      </c>
      <c r="B23" s="19" t="s">
        <v>114</v>
      </c>
      <c r="C23" s="10" t="s">
        <v>6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202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66</v>
      </c>
      <c r="B24" s="19" t="s">
        <v>67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68</v>
      </c>
      <c r="B25" s="19" t="s">
        <v>69</v>
      </c>
      <c r="C25" s="10" t="s">
        <v>6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202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70</v>
      </c>
      <c r="B26" s="19" t="s">
        <v>71</v>
      </c>
      <c r="C26" s="10" t="s">
        <v>6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203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72</v>
      </c>
      <c r="B27" s="19" t="s">
        <v>73</v>
      </c>
      <c r="C27" s="10" t="s">
        <v>6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115</v>
      </c>
      <c r="B28" s="19" t="s">
        <v>116</v>
      </c>
      <c r="C28" s="10" t="s">
        <v>6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200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117</v>
      </c>
      <c r="B29" s="19" t="s">
        <v>118</v>
      </c>
      <c r="C29" s="10" t="s">
        <v>6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203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119</v>
      </c>
      <c r="B30" s="19" t="s">
        <v>120</v>
      </c>
      <c r="C30" s="10" t="s">
        <v>6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200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121</v>
      </c>
      <c r="B31" s="19" t="s">
        <v>122</v>
      </c>
      <c r="C31" s="10" t="s">
        <v>6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200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123</v>
      </c>
      <c r="B32" s="19" t="s">
        <v>124</v>
      </c>
      <c r="C32" s="10" t="s">
        <v>6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200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125</v>
      </c>
      <c r="B33" s="19" t="s">
        <v>126</v>
      </c>
      <c r="C33" s="10" t="s">
        <v>6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200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127</v>
      </c>
      <c r="B34" s="19" t="s">
        <v>128</v>
      </c>
      <c r="C34" s="10" t="s">
        <v>6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202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129</v>
      </c>
      <c r="B35" s="21" t="s">
        <v>130</v>
      </c>
      <c r="C35" s="22" t="s">
        <v>6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200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74</v>
      </c>
      <c r="B36" s="19" t="s">
        <v>75</v>
      </c>
      <c r="C36" s="10" t="s">
        <v>6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76</v>
      </c>
      <c r="B37" s="19" t="s">
        <v>30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200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7</v>
      </c>
      <c r="B38" s="19" t="s">
        <v>8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200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77</v>
      </c>
      <c r="B39" s="19" t="s">
        <v>78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202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131</v>
      </c>
      <c r="B40" s="19" t="s">
        <v>132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200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79</v>
      </c>
      <c r="B41" s="19" t="s">
        <v>80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133</v>
      </c>
      <c r="B42" s="19" t="s">
        <v>134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9</v>
      </c>
      <c r="B43" s="19" t="s">
        <v>5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202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81</v>
      </c>
      <c r="B44" s="19" t="s">
        <v>82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205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83</v>
      </c>
      <c r="B45" s="19" t="s">
        <v>84</v>
      </c>
      <c r="C45" s="10" t="s">
        <v>6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200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135</v>
      </c>
      <c r="B46" s="19" t="s">
        <v>136</v>
      </c>
      <c r="C46" s="10" t="s">
        <v>6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200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137</v>
      </c>
      <c r="B47" s="19" t="s">
        <v>138</v>
      </c>
      <c r="C47" s="10" t="s">
        <v>6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200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139</v>
      </c>
      <c r="B48" s="19" t="s">
        <v>140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200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85</v>
      </c>
      <c r="B49" s="19" t="s">
        <v>86</v>
      </c>
      <c r="C49" s="10" t="s">
        <v>6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206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141</v>
      </c>
      <c r="B50" s="19" t="s">
        <v>142</v>
      </c>
      <c r="C50" s="10" t="s">
        <v>6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206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143</v>
      </c>
      <c r="B51" s="19" t="s">
        <v>144</v>
      </c>
      <c r="C51" s="10" t="s">
        <v>6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206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145</v>
      </c>
      <c r="B52" s="19" t="s">
        <v>146</v>
      </c>
      <c r="C52" s="10" t="s">
        <v>6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206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147</v>
      </c>
      <c r="B53" s="19" t="s">
        <v>148</v>
      </c>
      <c r="C53" s="10" t="s">
        <v>6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207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149</v>
      </c>
      <c r="B54" s="19" t="s">
        <v>150</v>
      </c>
      <c r="C54" s="10" t="s">
        <v>6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207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151</v>
      </c>
      <c r="B55" s="19" t="s">
        <v>152</v>
      </c>
      <c r="C55" s="10" t="s">
        <v>6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207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153</v>
      </c>
      <c r="B56" s="19" t="s">
        <v>154</v>
      </c>
      <c r="C56" s="10" t="s">
        <v>6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207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155</v>
      </c>
      <c r="B57" s="19" t="s">
        <v>156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207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157</v>
      </c>
      <c r="B58" s="19" t="s">
        <v>158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202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159</v>
      </c>
      <c r="B59" s="19" t="s">
        <v>160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202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161</v>
      </c>
      <c r="B60" s="19" t="s">
        <v>162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202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163</v>
      </c>
      <c r="B61" s="19" t="s">
        <v>164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202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165</v>
      </c>
      <c r="B62" s="19" t="s">
        <v>166</v>
      </c>
      <c r="C62" s="10" t="s">
        <v>6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202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167</v>
      </c>
      <c r="B63" s="19" t="s">
        <v>168</v>
      </c>
      <c r="C63" s="10" t="s">
        <v>6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169</v>
      </c>
      <c r="B64" s="19" t="s">
        <v>170</v>
      </c>
      <c r="C64" s="10" t="s">
        <v>6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202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10</v>
      </c>
      <c r="B65" s="19" t="s">
        <v>87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200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11</v>
      </c>
      <c r="B66" s="19" t="s">
        <v>88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200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171</v>
      </c>
      <c r="B67" s="19" t="s">
        <v>172</v>
      </c>
      <c r="C67" s="10" t="s">
        <v>6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200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89</v>
      </c>
      <c r="B68" s="19" t="s">
        <v>90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202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12</v>
      </c>
      <c r="B69" s="19" t="s">
        <v>13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91</v>
      </c>
      <c r="B70" s="19" t="s">
        <v>92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14</v>
      </c>
      <c r="B71" s="19" t="s">
        <v>15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93</v>
      </c>
      <c r="B72" s="19" t="s">
        <v>94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208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95</v>
      </c>
      <c r="B73" s="19" t="s">
        <v>96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97</v>
      </c>
      <c r="B74" s="19" t="s">
        <v>98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173</v>
      </c>
      <c r="B75" s="19" t="s">
        <v>174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16</v>
      </c>
      <c r="B76" s="19" t="s">
        <v>17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209</v>
      </c>
      <c r="K76" s="18">
        <v>2.9999974766727025E-3</v>
      </c>
      <c r="L76" s="8"/>
      <c r="M76" s="27" t="s">
        <v>195</v>
      </c>
      <c r="N76" s="27"/>
      <c r="O76" s="27"/>
      <c r="P76" s="27"/>
      <c r="Q76" s="27"/>
      <c r="R76" s="27"/>
    </row>
    <row r="77" spans="1:18">
      <c r="A77" s="19" t="s">
        <v>175</v>
      </c>
      <c r="B77" s="19" t="s">
        <v>176</v>
      </c>
      <c r="C77" s="10" t="s">
        <v>6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177</v>
      </c>
      <c r="B78" s="19" t="s">
        <v>178</v>
      </c>
      <c r="C78" s="10" t="s">
        <v>6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179</v>
      </c>
      <c r="B79" s="19" t="s">
        <v>180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210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18</v>
      </c>
      <c r="B80" s="19" t="s">
        <v>19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20</v>
      </c>
      <c r="B81" s="19" t="s">
        <v>21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29</v>
      </c>
      <c r="B82" s="19" t="s">
        <v>28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99</v>
      </c>
      <c r="B83" s="3" t="s">
        <v>100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101</v>
      </c>
      <c r="B84" s="3" t="s">
        <v>102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181</v>
      </c>
      <c r="B85" s="3" t="s">
        <v>182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183</v>
      </c>
      <c r="B86" s="3" t="s">
        <v>184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185</v>
      </c>
      <c r="B87" s="3" t="s">
        <v>186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187</v>
      </c>
      <c r="B88" s="3" t="s">
        <v>188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189</v>
      </c>
      <c r="B89" s="3" t="s">
        <v>190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103</v>
      </c>
      <c r="B90" s="3" t="s">
        <v>104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191</v>
      </c>
      <c r="B91" s="14" t="s">
        <v>192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105</v>
      </c>
      <c r="B92" s="3" t="s">
        <v>106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22</v>
      </c>
      <c r="B93" s="3" t="s">
        <v>23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24</v>
      </c>
      <c r="B94" s="3" t="s">
        <v>25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211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212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3D79BD5-F387-4C95-A3D0-5B801EBA63A3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D3638363-8FD2-4715-9B37-8B7F4A60DA88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61F00B88-9860-4535-A58D-DB355C9389FC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KAPAKU </vt:lpstr>
      <vt:lpstr>1-Pasqyra e Pozicioni Financiar</vt:lpstr>
      <vt:lpstr>2.1-Pasqyra e Perform. (natyra)</vt:lpstr>
      <vt:lpstr>Shpenzime te pazbritshme 14  </vt:lpstr>
      <vt:lpstr>'1-Pasqyra e Pozicioni Financiar'!Print_Area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2021-03-11T11:40:52Z</cp:lastPrinted>
  <dcterms:created xsi:type="dcterms:W3CDTF">2012-01-19T09:31:29Z</dcterms:created>
  <dcterms:modified xsi:type="dcterms:W3CDTF">2021-07-26T10:05:41Z</dcterms:modified>
</cp:coreProperties>
</file>