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\share\Baer\1.KONTABILITET\Viti  2018\4-ERDA 2018\"/>
    </mc:Choice>
  </mc:AlternateContent>
  <xr:revisionPtr revIDLastSave="0" documentId="13_ncr:1_{E7DBC969-DB62-4AC7-9A52-052C685F490D}" xr6:coauthVersionLast="43" xr6:coauthVersionMax="43" xr10:uidLastSave="{00000000-0000-0000-0000-000000000000}"/>
  <bookViews>
    <workbookView xWindow="12015" yWindow="105" windowWidth="16545" windowHeight="15195" xr2:uid="{36A25FEF-C5AC-4885-9751-345315A09136}"/>
  </bookViews>
  <sheets>
    <sheet name="Sheet2" sheetId="1" r:id="rId1"/>
  </sheets>
  <externalReferences>
    <externalReference r:id="rId2"/>
  </externalReferences>
  <definedNames>
    <definedName name="bardha">#REF!</definedName>
    <definedName name="xe110soc">#REF!</definedName>
    <definedName name="xe180soc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6" i="1" l="1"/>
  <c r="B46" i="1"/>
  <c r="D45" i="1"/>
  <c r="B45" i="1"/>
  <c r="D44" i="1"/>
  <c r="B44" i="1"/>
  <c r="D41" i="1"/>
  <c r="B41" i="1"/>
  <c r="D40" i="1"/>
  <c r="B40" i="1"/>
  <c r="D39" i="1"/>
  <c r="B39" i="1"/>
  <c r="D38" i="1"/>
  <c r="B38" i="1"/>
  <c r="D37" i="1"/>
  <c r="B37" i="1"/>
  <c r="D35" i="1"/>
  <c r="B35" i="1"/>
  <c r="D34" i="1"/>
  <c r="B34" i="1"/>
  <c r="D33" i="1"/>
  <c r="B33" i="1"/>
  <c r="D32" i="1"/>
  <c r="B32" i="1"/>
  <c r="D31" i="1"/>
  <c r="B31" i="1"/>
  <c r="D30" i="1"/>
  <c r="B30" i="1"/>
  <c r="D29" i="1"/>
  <c r="B29" i="1"/>
  <c r="D27" i="1"/>
  <c r="B27" i="1"/>
  <c r="D26" i="1"/>
  <c r="B26" i="1"/>
  <c r="D25" i="1"/>
  <c r="B25" i="1"/>
  <c r="D24" i="1"/>
  <c r="B24" i="1"/>
  <c r="D23" i="1"/>
  <c r="B23" i="1"/>
  <c r="D22" i="1"/>
  <c r="B22" i="1"/>
  <c r="D20" i="1"/>
  <c r="B20" i="1"/>
  <c r="D19" i="1"/>
  <c r="B19" i="1"/>
  <c r="D17" i="1"/>
  <c r="B17" i="1"/>
  <c r="D16" i="1"/>
  <c r="B16" i="1"/>
  <c r="D15" i="1"/>
  <c r="B15" i="1"/>
  <c r="D10" i="1"/>
  <c r="B10" i="1"/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<sst xmlns="http://schemas.openxmlformats.org/spreadsheetml/2006/main" count="66" uniqueCount="62">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</sst>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29FB92EB-3680-4515-82E2-8219C8C9964C}"/>
    <cellStyle name="Normal 3" xfId="5" xr:uid="{8E122813-854F-45A5-972A-20921A4266EE}"/>
    <cellStyle name="Normal_Albania_-__Income_Statement_September_2009" xfId="3" xr:uid="{D1DBE06F-07F5-4E54-BDC6-0CE8B51064FF}"/>
    <cellStyle name="Normal_SHEET" xfId="4" xr:uid="{803D132E-E186-4194-8CE2-F4CEEE55D6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12.%20ERDA%20Pasq.%20Shoq.%20%20JANAR%20%20DHJETOR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ka"/>
      <sheetName val="Head"/>
      <sheetName val="Aktivi Skk"/>
      <sheetName val="Assets"/>
      <sheetName val="Detyrimet dhe Kapitali Skk"/>
      <sheetName val="Equity &amp; Obligations"/>
      <sheetName val="PASH Skk "/>
      <sheetName val="Financial Performance"/>
      <sheetName val="PASH Gjitheperfshirese"/>
      <sheetName val="Comprehensive Income"/>
      <sheetName val="Cash Flow Skk  "/>
      <sheetName val="Cashflow Statements"/>
      <sheetName val="Kapitali Skk  "/>
      <sheetName val="Shareholders Equity"/>
      <sheetName val="Analiza e shpenzimeve"/>
      <sheetName val="Expenses Analize"/>
      <sheetName val="Analiza e shpenzimeve  muj"/>
      <sheetName val="Blerjet Sip.Natyres "/>
      <sheetName val="Bought as per nature"/>
      <sheetName val="Kontrata Leasing"/>
      <sheetName val="Tatimi ne Burim"/>
      <sheetName val="Importe"/>
      <sheetName val="Aktive  Afatshkurtera"/>
      <sheetName val="Short term Assets"/>
      <sheetName val="Mjetet Monetare"/>
      <sheetName val="Monetary Cashflow"/>
      <sheetName val="Banka"/>
      <sheetName val="Bank"/>
      <sheetName val="Arka mjete monetare"/>
      <sheetName val="Cash"/>
      <sheetName val="Aktive Financ Afatshkurt."/>
      <sheetName val="Attivi Finanz Breve  Termine"/>
      <sheetName val="Kerkesa te Arketueshme Kliente"/>
      <sheetName val="Clients Analitical"/>
      <sheetName val="Kerkesa te tj. te Arketuesh"/>
      <sheetName val="Other Receivable"/>
      <sheetName val="Parapagime Furnitore"/>
      <sheetName val="Permb.T.F"/>
      <sheetName val="Income Tax"/>
      <sheetName val="Permbl.tvsh"/>
      <sheetName val="VAT"/>
      <sheetName val="Inventare"/>
      <sheetName val="Inventory"/>
      <sheetName val="Parapagime e shpenzime te shtyr"/>
      <sheetName val="Prepaid "/>
      <sheetName val="Investime Financiare Afatgjata"/>
      <sheetName val="Financial Investment Long Term"/>
      <sheetName val=" Permb. Inventari A.A.M "/>
      <sheetName val="Historical Value Assets"/>
      <sheetName val="Amortizimi  Permbledhje"/>
      <sheetName val="Depreciation"/>
      <sheetName val="Aktivet Afatgjata Jo Materiale"/>
      <sheetName val="Intangible assets"/>
      <sheetName val="Detyrimet  Afatshkurtera "/>
      <sheetName val="Short Term Liabilities"/>
      <sheetName val="Huamarrjet afatshkurtera"/>
      <sheetName val="Short term Lons"/>
      <sheetName val="Huate dhe Parapagimet"/>
      <sheetName val="Other Short Liabilities"/>
      <sheetName val="Furnitore Analitike"/>
      <sheetName val="Suppliers"/>
      <sheetName val="Detyrime te Tjera AASH"/>
      <sheetName val="Grants &amp; Postpone Income"/>
      <sheetName val="Detyrimet  Afatgjata"/>
      <sheetName val="Long Term debts"/>
      <sheetName val="Huate Afatgjata"/>
      <sheetName val="Long Term Loans"/>
      <sheetName val="Huamarrjet te tjera Afatgjata"/>
      <sheetName val="Other Long Term Loans"/>
      <sheetName val="Grante e te ardhura te shtyra "/>
      <sheetName val="Grant &amp; Postphone Income LT"/>
      <sheetName val="Kapitali"/>
      <sheetName val="Equity"/>
      <sheetName val="Shpenz.te Aktivitetit"/>
      <sheetName val="Expenses"/>
      <sheetName val="Shpenz.te Panjohura"/>
      <sheetName val="Not Taxable Expenses"/>
      <sheetName val="Llogaritja e Fitimit"/>
      <sheetName val="Income tax Calculation"/>
      <sheetName val="Librat e Shitjes"/>
      <sheetName val="Sales Book"/>
      <sheetName val="Librat e Blerjes"/>
      <sheetName val="Bought Book"/>
      <sheetName val="Permb.paga e sig.shoq."/>
      <sheetName val="Salaries"/>
      <sheetName val="Llog.e Tat.Fit."/>
      <sheetName val="Modulo imposta annuale"/>
      <sheetName val="Shenime ME GJERE "/>
      <sheetName val=" Shenime  AAM"/>
      <sheetName val=" Shenime  Kapitali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E17">
            <v>168332106</v>
          </cell>
          <cell r="H17">
            <v>179587674.16999999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  <cell r="H20">
            <v>1133330</v>
          </cell>
        </row>
        <row r="23">
          <cell r="E23">
            <v>-97556472.594999984</v>
          </cell>
          <cell r="H23">
            <v>-110982480.23999999</v>
          </cell>
        </row>
        <row r="24">
          <cell r="E24">
            <v>0</v>
          </cell>
        </row>
        <row r="25">
          <cell r="E25">
            <v>-100000</v>
          </cell>
          <cell r="H25">
            <v>-20111.650000000001</v>
          </cell>
        </row>
        <row r="27">
          <cell r="E27">
            <v>-27893199</v>
          </cell>
          <cell r="H27">
            <v>-26783971</v>
          </cell>
        </row>
        <row r="28">
          <cell r="E28">
            <v>-4658163.0029999996</v>
          </cell>
          <cell r="H28">
            <v>-4470147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-38805276.824600004</v>
          </cell>
          <cell r="H32">
            <v>-39360133.829999998</v>
          </cell>
        </row>
        <row r="36">
          <cell r="E36">
            <v>0</v>
          </cell>
          <cell r="H36">
            <v>0</v>
          </cell>
        </row>
        <row r="37">
          <cell r="E37">
            <v>0</v>
          </cell>
        </row>
        <row r="39">
          <cell r="E39">
            <v>0</v>
          </cell>
          <cell r="H39">
            <v>5964572.1699999999</v>
          </cell>
        </row>
        <row r="40">
          <cell r="E40">
            <v>2409744</v>
          </cell>
        </row>
        <row r="41">
          <cell r="E41">
            <v>319349.14</v>
          </cell>
          <cell r="H41">
            <v>71407.570000000007</v>
          </cell>
        </row>
        <row r="45">
          <cell r="E45">
            <v>-52.45</v>
          </cell>
          <cell r="H45">
            <v>-8.0500000000000007</v>
          </cell>
        </row>
        <row r="46">
          <cell r="E46">
            <v>-23637.149999999998</v>
          </cell>
          <cell r="H46">
            <v>-67029.59</v>
          </cell>
        </row>
        <row r="53">
          <cell r="E53">
            <v>-381953.15810999984</v>
          </cell>
          <cell r="H53">
            <v>-859619.6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45CEF-E36F-464F-A804-96850913902A}">
  <dimension ref="A1:F65"/>
  <sheetViews>
    <sheetView tabSelected="1" topLeftCell="A37" workbookViewId="0">
      <selection activeCell="B10" sqref="B10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f>'[1]PASH Skk '!$E$17</f>
        <v>168332106</v>
      </c>
      <c r="C10" s="10"/>
      <c r="D10" s="13">
        <f>'[1]PASH Skk '!H17</f>
        <v>179587674.16999999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>
        <f>'[1]PASH Skk '!E18</f>
        <v>0</v>
      </c>
      <c r="C15" s="10"/>
      <c r="D15" s="13">
        <f>'[1]PASH Skk '!H18</f>
        <v>0</v>
      </c>
      <c r="E15" s="9"/>
      <c r="F15" s="3"/>
    </row>
    <row r="16" spans="1:6" x14ac:dyDescent="0.25">
      <c r="A16" s="8" t="s">
        <v>19</v>
      </c>
      <c r="B16" s="13">
        <f>'[1]PASH Skk '!E19</f>
        <v>0</v>
      </c>
      <c r="C16" s="10"/>
      <c r="D16" s="13">
        <f>'[1]PASH Skk '!H19</f>
        <v>0</v>
      </c>
      <c r="E16" s="9"/>
      <c r="F16" s="3"/>
    </row>
    <row r="17" spans="1:6" x14ac:dyDescent="0.25">
      <c r="A17" s="8" t="s">
        <v>20</v>
      </c>
      <c r="B17" s="13">
        <f>'[1]PASH Skk '!E20</f>
        <v>0</v>
      </c>
      <c r="C17" s="10"/>
      <c r="D17" s="13">
        <f>'[1]PASH Skk '!H20</f>
        <v>1133330</v>
      </c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f>'[1]PASH Skk '!E23+'[1]PASH Skk '!E24</f>
        <v>-97556472.594999984</v>
      </c>
      <c r="C19" s="10"/>
      <c r="D19" s="13">
        <f>'[1]PASH Skk '!H23+'[1]PASH Skk '!H24</f>
        <v>-110982480.23999999</v>
      </c>
      <c r="E19" s="9"/>
      <c r="F19" s="3"/>
    </row>
    <row r="20" spans="1:6" x14ac:dyDescent="0.25">
      <c r="A20" s="12" t="s">
        <v>22</v>
      </c>
      <c r="B20" s="13">
        <f>'[1]PASH Skk '!E25</f>
        <v>-100000</v>
      </c>
      <c r="C20" s="10"/>
      <c r="D20" s="13">
        <f>'[1]PASH Skk '!H25</f>
        <v>-20111.650000000001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f>'[1]PASH Skk '!E27</f>
        <v>-27893199</v>
      </c>
      <c r="C22" s="10"/>
      <c r="D22" s="13">
        <f>'[1]PASH Skk '!H27</f>
        <v>-26783971</v>
      </c>
      <c r="E22" s="9"/>
      <c r="F22" s="3"/>
    </row>
    <row r="23" spans="1:6" x14ac:dyDescent="0.25">
      <c r="A23" s="12" t="s">
        <v>25</v>
      </c>
      <c r="B23" s="13">
        <f>'[1]PASH Skk '!E28</f>
        <v>-4658163.0029999996</v>
      </c>
      <c r="C23" s="10"/>
      <c r="D23" s="13">
        <f>'[1]PASH Skk '!H28</f>
        <v>-4470147</v>
      </c>
      <c r="E23" s="9"/>
      <c r="F23" s="3"/>
    </row>
    <row r="24" spans="1:6" x14ac:dyDescent="0.25">
      <c r="A24" s="12" t="s">
        <v>26</v>
      </c>
      <c r="B24" s="13">
        <f>'[1]PASH Skk '!E29</f>
        <v>0</v>
      </c>
      <c r="C24" s="10"/>
      <c r="D24" s="13">
        <f>'[1]PASH Skk '!H29</f>
        <v>0</v>
      </c>
      <c r="E24" s="9"/>
      <c r="F24" s="3"/>
    </row>
    <row r="25" spans="1:6" x14ac:dyDescent="0.25">
      <c r="A25" s="8" t="s">
        <v>27</v>
      </c>
      <c r="B25" s="13">
        <f>'[1]PASH Skk '!E30</f>
        <v>0</v>
      </c>
      <c r="C25" s="10"/>
      <c r="D25" s="13">
        <f>'[1]PASH Skk '!H30</f>
        <v>0</v>
      </c>
      <c r="E25" s="9"/>
      <c r="F25" s="3"/>
    </row>
    <row r="26" spans="1:6" x14ac:dyDescent="0.25">
      <c r="A26" s="8" t="s">
        <v>28</v>
      </c>
      <c r="B26" s="13">
        <f>'[1]PASH Skk '!E31</f>
        <v>0</v>
      </c>
      <c r="C26" s="10"/>
      <c r="D26" s="13">
        <f>'[1]PASH Skk '!H31</f>
        <v>0</v>
      </c>
      <c r="E26" s="9"/>
      <c r="F26" s="3"/>
    </row>
    <row r="27" spans="1:6" x14ac:dyDescent="0.25">
      <c r="A27" s="8" t="s">
        <v>29</v>
      </c>
      <c r="B27" s="13">
        <f>'[1]PASH Skk '!E32</f>
        <v>-38805276.824600004</v>
      </c>
      <c r="C27" s="10"/>
      <c r="D27" s="13">
        <f>'[1]PASH Skk '!H32</f>
        <v>-39360133.829999998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>
        <f>'[1]PASH Skk '!E36</f>
        <v>0</v>
      </c>
      <c r="C29" s="10"/>
      <c r="D29" s="13">
        <f>'[1]PASH Skk '!H36</f>
        <v>0</v>
      </c>
      <c r="E29" s="9"/>
      <c r="F29" s="3"/>
    </row>
    <row r="30" spans="1:6" ht="15" customHeight="1" x14ac:dyDescent="0.25">
      <c r="A30" s="12" t="s">
        <v>32</v>
      </c>
      <c r="B30" s="13">
        <f>'[1]PASH Skk '!E37</f>
        <v>0</v>
      </c>
      <c r="C30" s="10"/>
      <c r="D30" s="13">
        <f>'[1]PASH Skk '!H37</f>
        <v>0</v>
      </c>
      <c r="E30" s="9"/>
      <c r="F30" s="3"/>
    </row>
    <row r="31" spans="1:6" ht="15" customHeight="1" x14ac:dyDescent="0.25">
      <c r="A31" s="12" t="s">
        <v>33</v>
      </c>
      <c r="B31" s="13">
        <f>'[1]PASH Skk '!E38</f>
        <v>0</v>
      </c>
      <c r="C31" s="10"/>
      <c r="D31" s="13">
        <f>'[1]PASH Skk '!H38</f>
        <v>0</v>
      </c>
      <c r="E31" s="9"/>
      <c r="F31" s="3"/>
    </row>
    <row r="32" spans="1:6" ht="15" customHeight="1" x14ac:dyDescent="0.25">
      <c r="A32" s="12" t="s">
        <v>34</v>
      </c>
      <c r="B32" s="13">
        <f>'[1]PASH Skk '!E39</f>
        <v>0</v>
      </c>
      <c r="C32" s="10"/>
      <c r="D32" s="13">
        <f>'[1]PASH Skk '!H39</f>
        <v>5964572.1699999999</v>
      </c>
      <c r="E32" s="9"/>
      <c r="F32" s="3"/>
    </row>
    <row r="33" spans="1:6" ht="15" customHeight="1" x14ac:dyDescent="0.25">
      <c r="A33" s="12" t="s">
        <v>35</v>
      </c>
      <c r="B33" s="13">
        <f>'[1]PASH Skk '!E40</f>
        <v>2409744</v>
      </c>
      <c r="C33" s="10"/>
      <c r="D33" s="13">
        <f>'[1]PASH Skk '!H40</f>
        <v>0</v>
      </c>
      <c r="E33" s="9"/>
      <c r="F33" s="3"/>
    </row>
    <row r="34" spans="1:6" ht="15" customHeight="1" x14ac:dyDescent="0.25">
      <c r="A34" s="12" t="s">
        <v>36</v>
      </c>
      <c r="B34" s="13">
        <f>'[1]PASH Skk '!E41</f>
        <v>319349.14</v>
      </c>
      <c r="C34" s="10"/>
      <c r="D34" s="13">
        <f>'[1]PASH Skk '!H41</f>
        <v>71407.570000000007</v>
      </c>
      <c r="E34" s="9"/>
      <c r="F34" s="3"/>
    </row>
    <row r="35" spans="1:6" x14ac:dyDescent="0.25">
      <c r="A35" s="8" t="s">
        <v>37</v>
      </c>
      <c r="B35" s="13">
        <f>'[1]PASH Skk '!E42</f>
        <v>0</v>
      </c>
      <c r="C35" s="10"/>
      <c r="D35" s="13">
        <f>'[1]PASH Skk '!H42</f>
        <v>0</v>
      </c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>
        <f>'[1]PASH Skk '!E45</f>
        <v>-52.45</v>
      </c>
      <c r="C37" s="10"/>
      <c r="D37" s="13">
        <f>'[1]PASH Skk '!H45</f>
        <v>-8.0500000000000007</v>
      </c>
      <c r="E37" s="9"/>
      <c r="F37" s="3"/>
    </row>
    <row r="38" spans="1:6" x14ac:dyDescent="0.25">
      <c r="A38" s="12" t="s">
        <v>40</v>
      </c>
      <c r="B38" s="13">
        <f>'[1]PASH Skk '!E46</f>
        <v>-23637.149999999998</v>
      </c>
      <c r="C38" s="10"/>
      <c r="D38" s="13">
        <f>'[1]PASH Skk '!H46</f>
        <v>-67029.59</v>
      </c>
      <c r="E38" s="9"/>
      <c r="F38" s="3"/>
    </row>
    <row r="39" spans="1:6" x14ac:dyDescent="0.25">
      <c r="A39" s="12" t="s">
        <v>41</v>
      </c>
      <c r="B39" s="13">
        <f>'[1]PASH Skk '!E47</f>
        <v>0</v>
      </c>
      <c r="C39" s="10"/>
      <c r="D39" s="13">
        <f>'[1]PASH Skk '!H47</f>
        <v>0</v>
      </c>
      <c r="E39" s="9"/>
      <c r="F39" s="3"/>
    </row>
    <row r="40" spans="1:6" x14ac:dyDescent="0.25">
      <c r="A40" s="8" t="s">
        <v>42</v>
      </c>
      <c r="B40" s="13">
        <f>'[1]PASH Skk '!E48</f>
        <v>0</v>
      </c>
      <c r="C40" s="10"/>
      <c r="D40" s="13">
        <f>'[1]PASH Skk '!H48</f>
        <v>0</v>
      </c>
      <c r="E40" s="9"/>
      <c r="F40" s="3"/>
    </row>
    <row r="41" spans="1:6" x14ac:dyDescent="0.25">
      <c r="A41" s="15" t="s">
        <v>43</v>
      </c>
      <c r="B41" s="13">
        <f>'[1]PASH Skk '!E49</f>
        <v>0</v>
      </c>
      <c r="C41" s="10"/>
      <c r="D41" s="13">
        <f>'[1]PASH Skk '!H49</f>
        <v>0</v>
      </c>
      <c r="E41" s="9"/>
      <c r="F41" s="3"/>
    </row>
    <row r="42" spans="1:6" x14ac:dyDescent="0.25">
      <c r="A42" s="8" t="s">
        <v>44</v>
      </c>
      <c r="B42" s="16">
        <f>SUM(B9:B41)</f>
        <v>2024398.1174000141</v>
      </c>
      <c r="C42" s="17"/>
      <c r="D42" s="16">
        <f>SUM(D9:D41)</f>
        <v>5073102.5499999886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>
        <f>'[1]PASH Skk '!E53</f>
        <v>-381953.15810999984</v>
      </c>
      <c r="C44" s="10"/>
      <c r="D44" s="13">
        <f>'[1]PASH Skk '!H53</f>
        <v>-859619.6</v>
      </c>
      <c r="E44" s="9"/>
      <c r="F44" s="3"/>
    </row>
    <row r="45" spans="1:6" x14ac:dyDescent="0.25">
      <c r="A45" s="12" t="s">
        <v>47</v>
      </c>
      <c r="B45" s="13">
        <f>'[1]PASH Skk '!E54</f>
        <v>0</v>
      </c>
      <c r="C45" s="10"/>
      <c r="D45" s="13">
        <f>'[1]PASH Skk '!H54</f>
        <v>0</v>
      </c>
      <c r="E45" s="9"/>
      <c r="F45" s="3"/>
    </row>
    <row r="46" spans="1:6" x14ac:dyDescent="0.25">
      <c r="A46" s="12" t="s">
        <v>48</v>
      </c>
      <c r="B46" s="13">
        <f>'[1]PASH Skk '!E55</f>
        <v>0</v>
      </c>
      <c r="C46" s="10"/>
      <c r="D46" s="13">
        <f>'[1]PASH Skk '!H55</f>
        <v>0</v>
      </c>
      <c r="E46" s="9"/>
      <c r="F46" s="3"/>
    </row>
    <row r="47" spans="1:6" x14ac:dyDescent="0.25">
      <c r="A47" s="8" t="s">
        <v>49</v>
      </c>
      <c r="B47" s="16">
        <f>SUM(B42:B46)</f>
        <v>1642444.9592900141</v>
      </c>
      <c r="C47" s="17"/>
      <c r="D47" s="16">
        <f>SUM(D42:D46)</f>
        <v>4213482.949999989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1642444.9592900141</v>
      </c>
      <c r="C57" s="31"/>
      <c r="D57" s="30">
        <f>D47+D55</f>
        <v>4213482.949999989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Ergys D</dc:creator>
  <cp:lastModifiedBy>Ergys D</cp:lastModifiedBy>
  <dcterms:created xsi:type="dcterms:W3CDTF">2019-07-04T14:43:43Z</dcterms:created>
  <dcterms:modified xsi:type="dcterms:W3CDTF">2019-07-05T06:17:13Z</dcterms:modified>
</cp:coreProperties>
</file>