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0 Deklarim\Green Revolution Shpk\"/>
    </mc:Choice>
  </mc:AlternateContent>
  <xr:revisionPtr revIDLastSave="0" documentId="13_ncr:1_{3A143F59-7425-445A-9C76-6474ABD9408C}" xr6:coauthVersionLast="47" xr6:coauthVersionMax="47" xr10:uidLastSave="{00000000-0000-0000-0000-000000000000}"/>
  <bookViews>
    <workbookView xWindow="-120" yWindow="-120" windowWidth="29040" windowHeight="15840" xr2:uid="{883E6EF5-149A-468B-8CC8-8110EA47668A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[1]MagQ!$B$7:$V$388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B10" i="1"/>
  <c r="B42" i="1" s="1"/>
  <c r="B47" i="1" s="1"/>
  <c r="A2" i="1"/>
  <c r="B57" i="1" l="1"/>
  <c r="D57" i="1"/>
</calcChain>
</file>

<file path=xl/sharedStrings.xml><?xml version="1.0" encoding="utf-8"?>
<sst xmlns="http://schemas.openxmlformats.org/spreadsheetml/2006/main" count="65" uniqueCount="61">
  <si>
    <t>Pasqyrat financiare te vitit 2020</t>
  </si>
  <si>
    <t>NIPT L88718402C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</si>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</sst>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ECDE7EB9-A2A9-4372-A1DF-90469A1246AE}"/>
    <cellStyle name="Normal" xfId="0" builtinId="0"/>
    <cellStyle name="Normal 21 2" xfId="3" xr:uid="{0337EDE6-58A0-476B-BC47-62ACCDC91013}"/>
    <cellStyle name="Normal 3 2" xfId="6" xr:uid="{F2205F38-0179-4DB6-B4BB-D962626C2458}"/>
    <cellStyle name="Normal 7" xfId="1" xr:uid="{AD2379B4-54CA-40C3-B436-E066705CC8A4}"/>
    <cellStyle name="Normal_Albania_-__Income_Statement_September_2009" xfId="4" xr:uid="{436AE263-7D3F-4EE7-9023-D496E1CF38E1}"/>
    <cellStyle name="Normal_SHEET" xfId="5" xr:uid="{C70C5E4E-CC4B-41D9-9B1A-551B308F6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0/Bilanci%202020%20Green%20Revolution%20Shpk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User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ilanci Ri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Hime</v>
          </cell>
          <cell r="D8" t="str">
            <v>Kg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311002</v>
          </cell>
          <cell r="C9" t="str">
            <v>Miser</v>
          </cell>
          <cell r="D9" t="str">
            <v>Kg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Fare tershere</v>
          </cell>
          <cell r="D10" t="str">
            <v>Kg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342001</v>
          </cell>
          <cell r="C22" t="str">
            <v>Qumesht dele</v>
          </cell>
          <cell r="D22" t="str">
            <v>litra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4113</v>
          </cell>
          <cell r="O22">
            <v>0</v>
          </cell>
          <cell r="P22">
            <v>0</v>
          </cell>
          <cell r="Q22">
            <v>-4113</v>
          </cell>
          <cell r="R22">
            <v>0</v>
          </cell>
          <cell r="S22">
            <v>0</v>
          </cell>
        </row>
        <row r="23">
          <cell r="B23">
            <v>342002</v>
          </cell>
          <cell r="C23" t="str">
            <v>Qumesht Lope</v>
          </cell>
          <cell r="D23" t="str">
            <v>Litra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8218</v>
          </cell>
          <cell r="O23">
            <v>0</v>
          </cell>
          <cell r="P23">
            <v>0</v>
          </cell>
          <cell r="Q23">
            <v>-8218</v>
          </cell>
          <cell r="R23">
            <v>0</v>
          </cell>
          <cell r="S23">
            <v>0</v>
          </cell>
        </row>
        <row r="24">
          <cell r="B24">
            <v>342003</v>
          </cell>
          <cell r="C24" t="str">
            <v>Qingja</v>
          </cell>
          <cell r="D24" t="str">
            <v>Krere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342004</v>
          </cell>
          <cell r="C25" t="str">
            <v xml:space="preserve">Qumesht  Dhie </v>
          </cell>
          <cell r="D25" t="str">
            <v>Litra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200</v>
          </cell>
          <cell r="O25">
            <v>0</v>
          </cell>
          <cell r="P25">
            <v>0</v>
          </cell>
          <cell r="Q25">
            <v>-200</v>
          </cell>
          <cell r="R25">
            <v>0</v>
          </cell>
          <cell r="S25">
            <v>0</v>
          </cell>
        </row>
        <row r="26">
          <cell r="B26">
            <v>342005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342006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376001</v>
          </cell>
          <cell r="C38" t="str">
            <v xml:space="preserve">Gje e gjalle( Qingja) </v>
          </cell>
          <cell r="D38">
            <v>0</v>
          </cell>
          <cell r="E38">
            <v>100</v>
          </cell>
          <cell r="F38">
            <v>2000</v>
          </cell>
          <cell r="G38">
            <v>200000</v>
          </cell>
          <cell r="H38">
            <v>0</v>
          </cell>
          <cell r="I38">
            <v>0</v>
          </cell>
          <cell r="J38">
            <v>0</v>
          </cell>
          <cell r="K38">
            <v>100</v>
          </cell>
          <cell r="L38">
            <v>2000</v>
          </cell>
          <cell r="M38">
            <v>200000</v>
          </cell>
          <cell r="N38">
            <v>29</v>
          </cell>
          <cell r="O38">
            <v>2000</v>
          </cell>
          <cell r="P38">
            <v>58000</v>
          </cell>
          <cell r="Q38">
            <v>71</v>
          </cell>
          <cell r="R38">
            <v>2000</v>
          </cell>
          <cell r="S38">
            <v>142000</v>
          </cell>
        </row>
        <row r="39">
          <cell r="B39">
            <v>376002</v>
          </cell>
          <cell r="C39" t="str">
            <v>Gje e gjalle(Gjedhe)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376003</v>
          </cell>
          <cell r="C40" t="str">
            <v>Gje e gjalle(Nje thundrake)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C46" t="str">
            <v>Produkte</v>
          </cell>
          <cell r="G46">
            <v>200000</v>
          </cell>
          <cell r="J46">
            <v>0</v>
          </cell>
          <cell r="M46">
            <v>200000</v>
          </cell>
          <cell r="P46">
            <v>58000</v>
          </cell>
          <cell r="S46">
            <v>142000</v>
          </cell>
          <cell r="V46">
            <v>0</v>
          </cell>
        </row>
        <row r="47">
          <cell r="B47">
            <v>24001</v>
          </cell>
          <cell r="C47" t="str">
            <v>Gje e gjalle(Gjedhe)</v>
          </cell>
          <cell r="D47" t="str">
            <v>cop</v>
          </cell>
          <cell r="E47">
            <v>20</v>
          </cell>
          <cell r="F47">
            <v>25000</v>
          </cell>
          <cell r="G47">
            <v>500000</v>
          </cell>
          <cell r="H47">
            <v>0</v>
          </cell>
          <cell r="I47">
            <v>0</v>
          </cell>
          <cell r="J47">
            <v>0</v>
          </cell>
          <cell r="K47">
            <v>20</v>
          </cell>
          <cell r="L47">
            <v>25000</v>
          </cell>
          <cell r="M47">
            <v>500000</v>
          </cell>
          <cell r="N47">
            <v>0</v>
          </cell>
          <cell r="O47">
            <v>25000</v>
          </cell>
          <cell r="P47">
            <v>0</v>
          </cell>
          <cell r="Q47">
            <v>20</v>
          </cell>
          <cell r="R47">
            <v>25000</v>
          </cell>
          <cell r="S47">
            <v>500000</v>
          </cell>
        </row>
        <row r="48">
          <cell r="B48">
            <v>24002</v>
          </cell>
          <cell r="C48" t="str">
            <v>Gje e gjalle(Nje thundrake)</v>
          </cell>
          <cell r="D48" t="str">
            <v>cop</v>
          </cell>
          <cell r="E48">
            <v>2</v>
          </cell>
          <cell r="F48">
            <v>45000</v>
          </cell>
          <cell r="G48">
            <v>90000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45000</v>
          </cell>
          <cell r="M48">
            <v>90000</v>
          </cell>
          <cell r="N48">
            <v>0</v>
          </cell>
          <cell r="O48">
            <v>45000</v>
          </cell>
          <cell r="P48">
            <v>0</v>
          </cell>
          <cell r="Q48">
            <v>2</v>
          </cell>
          <cell r="R48">
            <v>45000</v>
          </cell>
          <cell r="S48">
            <v>90000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C385" t="str">
            <v>Mallra</v>
          </cell>
          <cell r="G385">
            <v>990000</v>
          </cell>
          <cell r="J385">
            <v>0</v>
          </cell>
          <cell r="M385">
            <v>990000</v>
          </cell>
          <cell r="P385">
            <v>116000</v>
          </cell>
          <cell r="S385">
            <v>874000</v>
          </cell>
          <cell r="V385">
            <v>0</v>
          </cell>
        </row>
        <row r="386"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C388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GREEN REVOLUTION SHPK</v>
          </cell>
        </row>
      </sheetData>
      <sheetData sheetId="14"/>
      <sheetData sheetId="15">
        <row r="182">
          <cell r="E182">
            <v>541350.5</v>
          </cell>
          <cell r="F182">
            <v>0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217500.5</v>
          </cell>
          <cell r="F185">
            <v>0</v>
          </cell>
        </row>
        <row r="188">
          <cell r="E188">
            <v>-20000</v>
          </cell>
          <cell r="F188">
            <v>-369126.67000000004</v>
          </cell>
        </row>
        <row r="189">
          <cell r="E189">
            <v>-58000</v>
          </cell>
          <cell r="F189">
            <v>0</v>
          </cell>
        </row>
        <row r="192">
          <cell r="E192">
            <v>-375000</v>
          </cell>
          <cell r="F192">
            <v>-365182</v>
          </cell>
        </row>
        <row r="194">
          <cell r="E194">
            <v>-62625</v>
          </cell>
          <cell r="F194">
            <v>-60985</v>
          </cell>
        </row>
        <row r="196">
          <cell r="E196">
            <v>0</v>
          </cell>
          <cell r="F196">
            <v>0</v>
          </cell>
        </row>
        <row r="197">
          <cell r="E197">
            <v>-1138744.5712333333</v>
          </cell>
          <cell r="F197">
            <v>-1922470.882</v>
          </cell>
        </row>
        <row r="198">
          <cell r="E198">
            <v>-2497370.6264</v>
          </cell>
          <cell r="F198">
            <v>-1165067.8015999999</v>
          </cell>
        </row>
        <row r="202">
          <cell r="E202">
            <v>-66</v>
          </cell>
          <cell r="F202">
            <v>0</v>
          </cell>
        </row>
        <row r="204">
          <cell r="E204">
            <v>4730117</v>
          </cell>
          <cell r="F204">
            <v>9756588</v>
          </cell>
        </row>
        <row r="206">
          <cell r="E206">
            <v>2.06</v>
          </cell>
          <cell r="F206">
            <v>368.59</v>
          </cell>
        </row>
        <row r="209">
          <cell r="E209">
            <v>0</v>
          </cell>
          <cell r="F209">
            <v>0</v>
          </cell>
        </row>
        <row r="213">
          <cell r="E213">
            <v>-550405.76</v>
          </cell>
          <cell r="F213">
            <v>-51.99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118013.71535499993</v>
          </cell>
          <cell r="F221">
            <v>2160829.6703066668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9550-47C9-4F46-8910-58B80D2F688A}">
  <sheetPr codeName="Sheet26">
    <pageSetUpPr fitToPage="1"/>
  </sheetPr>
  <dimension ref="A1:F65"/>
  <sheetViews>
    <sheetView showGridLines="0" tabSelected="1" zoomScaleNormal="100" workbookViewId="0">
      <selection activeCell="A68" sqref="A68"/>
    </sheetView>
  </sheetViews>
  <sheetFormatPr defaultRowHeight="15" x14ac:dyDescent="0.25"/>
  <cols>
    <col min="1" max="1" width="99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GREEN REVOLUTION SHPK</v>
      </c>
    </row>
    <row r="3" spans="1:6" x14ac:dyDescent="0.25">
      <c r="A3" s="4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6"/>
      <c r="B6" s="7" t="s">
        <v>4</v>
      </c>
      <c r="C6" s="7"/>
      <c r="D6" s="7" t="s">
        <v>4</v>
      </c>
      <c r="E6" s="7"/>
      <c r="F6" s="3"/>
    </row>
    <row r="7" spans="1:6" x14ac:dyDescent="0.25">
      <c r="A7" s="6"/>
      <c r="B7" s="7" t="s">
        <v>5</v>
      </c>
      <c r="C7" s="7"/>
      <c r="D7" s="7" t="s">
        <v>6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7</v>
      </c>
      <c r="B9" s="10"/>
      <c r="C9" s="11"/>
      <c r="D9" s="10"/>
      <c r="E9" s="10"/>
      <c r="F9" s="12" t="s">
        <v>8</v>
      </c>
    </row>
    <row r="10" spans="1:6" x14ac:dyDescent="0.25">
      <c r="A10" s="13" t="s">
        <v>9</v>
      </c>
      <c r="B10" s="14">
        <f>ROUND([1]Bilanci!E182,0)</f>
        <v>541351</v>
      </c>
      <c r="C10" s="11"/>
      <c r="D10" s="14">
        <f>+ROUND([1]Bilanci!F182,0)</f>
        <v>0</v>
      </c>
      <c r="E10" s="10"/>
      <c r="F10" s="15" t="s">
        <v>10</v>
      </c>
    </row>
    <row r="11" spans="1:6" x14ac:dyDescent="0.25">
      <c r="A11" s="13" t="s">
        <v>11</v>
      </c>
      <c r="B11" s="14"/>
      <c r="C11" s="11"/>
      <c r="D11" s="14"/>
      <c r="E11" s="10"/>
      <c r="F11" s="15" t="s">
        <v>12</v>
      </c>
    </row>
    <row r="12" spans="1:6" x14ac:dyDescent="0.25">
      <c r="A12" s="13" t="s">
        <v>13</v>
      </c>
      <c r="B12" s="14"/>
      <c r="C12" s="11"/>
      <c r="D12" s="14"/>
      <c r="E12" s="10"/>
      <c r="F12" s="15" t="s">
        <v>12</v>
      </c>
    </row>
    <row r="13" spans="1:6" x14ac:dyDescent="0.25">
      <c r="A13" s="13" t="s">
        <v>14</v>
      </c>
      <c r="B13" s="14"/>
      <c r="C13" s="11"/>
      <c r="D13" s="14"/>
      <c r="E13" s="10"/>
      <c r="F13" s="15" t="s">
        <v>12</v>
      </c>
    </row>
    <row r="14" spans="1:6" x14ac:dyDescent="0.25">
      <c r="A14" s="13" t="s">
        <v>15</v>
      </c>
      <c r="B14" s="14"/>
      <c r="C14" s="11"/>
      <c r="D14" s="14"/>
      <c r="E14" s="10"/>
      <c r="F14" s="15" t="s">
        <v>16</v>
      </c>
    </row>
    <row r="15" spans="1:6" x14ac:dyDescent="0.25">
      <c r="A15" s="9" t="s">
        <v>17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18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19</v>
      </c>
      <c r="B17" s="14">
        <f>+ROUND([1]Bilanci!E185,0)</f>
        <v>217501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20</v>
      </c>
      <c r="B18" s="10"/>
      <c r="C18" s="11"/>
      <c r="D18" s="10"/>
      <c r="E18" s="10"/>
      <c r="F18" s="3"/>
    </row>
    <row r="19" spans="1:6" x14ac:dyDescent="0.25">
      <c r="A19" s="13" t="s">
        <v>20</v>
      </c>
      <c r="B19" s="14">
        <f>+ROUND([1]Bilanci!E188,0)</f>
        <v>-20000</v>
      </c>
      <c r="C19" s="11"/>
      <c r="D19" s="14">
        <f>+ROUND([1]Bilanci!F188,0)</f>
        <v>-369127</v>
      </c>
      <c r="E19" s="10"/>
      <c r="F19" s="3"/>
    </row>
    <row r="20" spans="1:6" x14ac:dyDescent="0.25">
      <c r="A20" s="13" t="s">
        <v>21</v>
      </c>
      <c r="B20" s="14">
        <f>+ROUND([1]Bilanci!E189,0)</f>
        <v>-58000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22</v>
      </c>
      <c r="B21" s="10"/>
      <c r="C21" s="11"/>
      <c r="D21" s="10"/>
      <c r="E21" s="10"/>
      <c r="F21" s="3"/>
    </row>
    <row r="22" spans="1:6" x14ac:dyDescent="0.25">
      <c r="A22" s="13" t="s">
        <v>23</v>
      </c>
      <c r="B22" s="14">
        <f>+ROUND([1]Bilanci!E192,0)</f>
        <v>-375000</v>
      </c>
      <c r="C22" s="11"/>
      <c r="D22" s="14">
        <f>+ROUND([1]Bilanci!F192,0)</f>
        <v>-365182</v>
      </c>
      <c r="E22" s="10"/>
      <c r="F22" s="3"/>
    </row>
    <row r="23" spans="1:6" x14ac:dyDescent="0.25">
      <c r="A23" s="13" t="s">
        <v>24</v>
      </c>
      <c r="B23" s="14">
        <f>+ROUND([1]Bilanci!E194,0)</f>
        <v>-62625</v>
      </c>
      <c r="C23" s="11"/>
      <c r="D23" s="14">
        <f>+ROUND([1]Bilanci!F194,0)</f>
        <v>-60985</v>
      </c>
      <c r="E23" s="10"/>
      <c r="F23" s="3"/>
    </row>
    <row r="24" spans="1:6" x14ac:dyDescent="0.25">
      <c r="A24" s="13" t="s">
        <v>25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26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27</v>
      </c>
      <c r="B26" s="14">
        <f>+ROUND([1]Bilanci!E197,0)</f>
        <v>-1138745</v>
      </c>
      <c r="C26" s="11"/>
      <c r="D26" s="14">
        <f>+ROUND([1]Bilanci!F197,0)</f>
        <v>-1922471</v>
      </c>
      <c r="E26" s="10"/>
      <c r="F26" s="3"/>
    </row>
    <row r="27" spans="1:6" x14ac:dyDescent="0.25">
      <c r="A27" s="9" t="s">
        <v>28</v>
      </c>
      <c r="B27" s="14">
        <f>+ROUND([1]Bilanci!E198,0)</f>
        <v>-2497371</v>
      </c>
      <c r="C27" s="11"/>
      <c r="D27" s="14">
        <f>+ROUND([1]Bilanci!F198,0)</f>
        <v>-1165068</v>
      </c>
      <c r="E27" s="10"/>
      <c r="F27" s="3"/>
    </row>
    <row r="28" spans="1:6" x14ac:dyDescent="0.25">
      <c r="A28" s="9" t="s">
        <v>29</v>
      </c>
      <c r="B28" s="10"/>
      <c r="C28" s="11"/>
      <c r="D28" s="10"/>
      <c r="E28" s="10"/>
      <c r="F28" s="3"/>
    </row>
    <row r="29" spans="1:6" ht="15" customHeight="1" x14ac:dyDescent="0.25">
      <c r="A29" s="13" t="s">
        <v>30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31</v>
      </c>
      <c r="B30" s="14">
        <f>ROUND([1]Bilanci!E202,0)</f>
        <v>-66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32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33</v>
      </c>
      <c r="B32" s="14">
        <f>ROUND([1]Bilanci!E204,0)</f>
        <v>4730117</v>
      </c>
      <c r="C32" s="11"/>
      <c r="D32" s="14">
        <f>+ROUND([1]Bilanci!F204,0)</f>
        <v>9756588</v>
      </c>
      <c r="E32" s="10"/>
      <c r="F32" s="3"/>
    </row>
    <row r="33" spans="1:6" ht="15" customHeight="1" x14ac:dyDescent="0.25">
      <c r="A33" s="13" t="s">
        <v>34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35</v>
      </c>
      <c r="B34" s="14">
        <f>+ROUND([1]Bilanci!E206,0)</f>
        <v>2</v>
      </c>
      <c r="C34" s="11"/>
      <c r="D34" s="14">
        <f>+ROUND([1]Bilanci!F206,0)</f>
        <v>369</v>
      </c>
      <c r="E34" s="10"/>
      <c r="F34" s="3"/>
    </row>
    <row r="35" spans="1:6" x14ac:dyDescent="0.25">
      <c r="A35" s="9" t="s">
        <v>36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37</v>
      </c>
      <c r="B36" s="10"/>
      <c r="C36" s="11"/>
      <c r="D36" s="10"/>
      <c r="E36" s="10"/>
      <c r="F36" s="3"/>
    </row>
    <row r="37" spans="1:6" x14ac:dyDescent="0.25">
      <c r="A37" s="13" t="s">
        <v>38</v>
      </c>
      <c r="B37" s="14">
        <f>+ROUND([1]Bilanci!E213,0)</f>
        <v>-550406</v>
      </c>
      <c r="C37" s="11"/>
      <c r="D37" s="14">
        <f>+ROUND([1]Bilanci!F213,0)</f>
        <v>-52</v>
      </c>
      <c r="E37" s="10"/>
      <c r="F37" s="3"/>
    </row>
    <row r="38" spans="1:6" x14ac:dyDescent="0.25">
      <c r="A38" s="13" t="s">
        <v>39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40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41</v>
      </c>
      <c r="B40" s="14"/>
      <c r="C40" s="11"/>
      <c r="D40" s="14"/>
      <c r="E40" s="10"/>
      <c r="F40" s="3"/>
    </row>
    <row r="41" spans="1:6" x14ac:dyDescent="0.25">
      <c r="A41" s="16" t="s">
        <v>42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43</v>
      </c>
      <c r="B42" s="17">
        <f>SUM(B9:B41)</f>
        <v>786758</v>
      </c>
      <c r="C42" s="18"/>
      <c r="D42" s="17">
        <f>SUM(D9:D41)</f>
        <v>5874072</v>
      </c>
      <c r="E42" s="18"/>
      <c r="F42" s="3"/>
    </row>
    <row r="43" spans="1:6" x14ac:dyDescent="0.25">
      <c r="A43" s="9" t="s">
        <v>44</v>
      </c>
      <c r="B43" s="18"/>
      <c r="C43" s="18"/>
      <c r="D43" s="18"/>
      <c r="E43" s="18"/>
      <c r="F43" s="3"/>
    </row>
    <row r="44" spans="1:6" x14ac:dyDescent="0.25">
      <c r="A44" s="13" t="s">
        <v>45</v>
      </c>
      <c r="B44" s="14">
        <f>ROUND(-[1]Bilanci!E221,0)</f>
        <v>-118014</v>
      </c>
      <c r="C44" s="11"/>
      <c r="D44" s="14">
        <f>+ROUND(-[1]Bilanci!F221,0)</f>
        <v>-2160830</v>
      </c>
      <c r="E44" s="10"/>
      <c r="F44" s="3"/>
    </row>
    <row r="45" spans="1:6" x14ac:dyDescent="0.25">
      <c r="A45" s="13" t="s">
        <v>46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47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48</v>
      </c>
      <c r="B47" s="17">
        <f>SUM(B42:B46)</f>
        <v>668744</v>
      </c>
      <c r="C47" s="18"/>
      <c r="D47" s="17">
        <f>SUM(D42:D46)</f>
        <v>3713242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49</v>
      </c>
      <c r="B49" s="22"/>
      <c r="C49" s="22"/>
      <c r="D49" s="22"/>
      <c r="E49" s="11"/>
      <c r="F49" s="3"/>
    </row>
    <row r="50" spans="1:6" x14ac:dyDescent="0.25">
      <c r="A50" s="13" t="s">
        <v>50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51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52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53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54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55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56</v>
      </c>
      <c r="B57" s="31">
        <f>B47+B55</f>
        <v>668744</v>
      </c>
      <c r="C57" s="32"/>
      <c r="D57" s="31">
        <f>D47+D55</f>
        <v>3713242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57</v>
      </c>
      <c r="B59" s="30"/>
      <c r="C59" s="30"/>
      <c r="D59" s="30"/>
      <c r="E59" s="34"/>
      <c r="F59" s="34"/>
    </row>
    <row r="60" spans="1:6" x14ac:dyDescent="0.25">
      <c r="A60" s="29" t="s">
        <v>58</v>
      </c>
      <c r="B60" s="14"/>
      <c r="C60" s="10"/>
      <c r="D60" s="14"/>
      <c r="E60" s="34"/>
      <c r="F60" s="34"/>
    </row>
    <row r="61" spans="1:6" x14ac:dyDescent="0.25">
      <c r="A61" s="29" t="s">
        <v>59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60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2021-07-26T14:20:33Z</dcterms:created>
  <dcterms:modified xsi:type="dcterms:W3CDTF">2021-07-26T14:21:07Z</dcterms:modified>
</cp:coreProperties>
</file>