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CB0" lockStructure="1"/>
  <bookViews>
    <workbookView xWindow="0" yWindow="45" windowWidth="15195" windowHeight="8445" tabRatio="932"/>
  </bookViews>
  <sheets>
    <sheet name="KAPAK " sheetId="21" r:id="rId1"/>
    <sheet name="New BS" sheetId="22" r:id="rId2"/>
    <sheet name="New PL" sheetId="23" r:id="rId3"/>
    <sheet name="Cash flow-met.indirekte" sheetId="40" r:id="rId4"/>
    <sheet name="Ndrysh.ne kapital-e pakonsolid." sheetId="38" r:id="rId5"/>
    <sheet name="Mjete monetare" sheetId="13" r:id="rId6"/>
    <sheet name="kerkesa te arketueshme" sheetId="73" r:id="rId7"/>
    <sheet name="Llog dhe kerkesa e tjera te ark" sheetId="30" r:id="rId8"/>
    <sheet name="Mallra per rishitje" sheetId="67" r:id="rId9"/>
    <sheet name="Inventari " sheetId="86" r:id="rId10"/>
    <sheet name="Ndryshimi i gjendjes inventar" sheetId="87" r:id="rId11"/>
    <sheet name="PROVIGJON 2010" sheetId="84" r:id="rId12"/>
    <sheet name="AAM" sheetId="83" r:id="rId13"/>
    <sheet name="Huate" sheetId="15" r:id="rId14"/>
    <sheet name="Furnitore" sheetId="32" r:id="rId15"/>
    <sheet name="Detyrime te tjera" sheetId="74" r:id="rId16"/>
    <sheet name="Te Ardhura nga shitja" sheetId="61" r:id="rId17"/>
    <sheet name="Pasqyra e shpenzimeve" sheetId="29" r:id="rId18"/>
    <sheet name="Permbledhese e rrogave" sheetId="81" r:id="rId19"/>
    <sheet name="Te ardh e shp fin" sheetId="68" r:id="rId20"/>
    <sheet name="21-deferred tax asset" sheetId="78" r:id="rId21"/>
    <sheet name="Shpenzime te pazbitshme" sheetId="56" r:id="rId22"/>
    <sheet name="Aneks Statistikor" sheetId="85" r:id="rId23"/>
    <sheet name="aktivitet per BM" sheetId="89" r:id="rId24"/>
    <sheet name="Mjete Transporti" sheetId="28" r:id="rId25"/>
    <sheet name="Qerate " sheetId="88" r:id="rId26"/>
    <sheet name="Raporte fin" sheetId="72" r:id="rId27"/>
    <sheet name="Asset 2010 per tatim fitimin" sheetId="54" r:id="rId28"/>
    <sheet name="Rimarrje Provigjoni" sheetId="77" r:id="rId29"/>
    <sheet name="Dekl.Tat.ardh" sheetId="75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ACC107">[1]Mapping!$E$11+[1]Mapping!$H$11+[1]Mapping!$K$11+#REF!+#REF!+#REF!-[1]Mapping!$D$11-[1]Mapping!$G$11-[1]Mapping!$J$11-#REF!-#REF!-#REF!</definedName>
    <definedName name="____ACC107">[1]Mapping!$E$11+[1]Mapping!$H$11+[1]Mapping!$K$11+#REF!+#REF!+#REF!-[1]Mapping!$D$11-[1]Mapping!$G$11-[1]Mapping!$J$11-#REF!-#REF!-#REF!</definedName>
    <definedName name="___04_PL_monthly">#REF!</definedName>
    <definedName name="___04_TB_monthly">#REF!</definedName>
    <definedName name="___acc3">[2]Acc!$B$3:$D$70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04_PL_monthly">#REF!</definedName>
    <definedName name="__04_TB_monthly">#REF!</definedName>
    <definedName name="__ACC107">[3]Mapping!$E$11+[3]Mapping!$H$11+[3]Mapping!$K$11+#REF!+#REF!+#REF!-[3]Mapping!$D$11-[3]Mapping!$G$11-[3]Mapping!$J$11-#REF!-#REF!-#REF!</definedName>
    <definedName name="__acc3">[2]Acc!$B$3:$D$70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04_PL_monthly">#REF!</definedName>
    <definedName name="_04_TB_monthly">#REF!</definedName>
    <definedName name="_1_04_PL_monthly">#REF!</definedName>
    <definedName name="_2_04_TB_monthly">#REF!</definedName>
    <definedName name="_ACC107">#REF!+#REF!+#REF!+#REF!+#REF!+#REF!-#REF!-#REF!-#REF!-#REF!-#REF!-#REF!</definedName>
    <definedName name="_acc3">[2]Acc!$B$3:$D$70</definedName>
    <definedName name="_DAT1" localSheetId="27">#REF!</definedName>
    <definedName name="_DAT1" localSheetId="29">#REF!</definedName>
    <definedName name="_DAT1" localSheetId="10">#REF!</definedName>
    <definedName name="_DAT1" localSheetId="18">#REF!</definedName>
    <definedName name="_DAT1" localSheetId="28">#REF!</definedName>
    <definedName name="_DAT1" localSheetId="21">#REF!</definedName>
    <definedName name="_DAT1">#REF!</definedName>
    <definedName name="_DAT10" localSheetId="27">#REF!</definedName>
    <definedName name="_DAT10" localSheetId="29">#REF!</definedName>
    <definedName name="_DAT10" localSheetId="10">#REF!</definedName>
    <definedName name="_DAT10" localSheetId="28">#REF!</definedName>
    <definedName name="_DAT10" localSheetId="21">#REF!</definedName>
    <definedName name="_DAT10">#REF!</definedName>
    <definedName name="_DAT11" localSheetId="27">#REF!</definedName>
    <definedName name="_DAT11" localSheetId="29">#REF!</definedName>
    <definedName name="_DAT11" localSheetId="10">#REF!</definedName>
    <definedName name="_DAT11" localSheetId="28">#REF!</definedName>
    <definedName name="_DAT11" localSheetId="21">#REF!</definedName>
    <definedName name="_DAT11">#REF!</definedName>
    <definedName name="_DAT12" localSheetId="27">#REF!</definedName>
    <definedName name="_DAT12" localSheetId="29">#REF!</definedName>
    <definedName name="_DAT12" localSheetId="10">#REF!</definedName>
    <definedName name="_DAT12" localSheetId="18">#REF!</definedName>
    <definedName name="_DAT12" localSheetId="28">#REF!</definedName>
    <definedName name="_DAT12" localSheetId="21">#REF!</definedName>
    <definedName name="_DAT12">#REF!</definedName>
    <definedName name="_DAT13" localSheetId="27">#REF!</definedName>
    <definedName name="_DAT13" localSheetId="29">#REF!</definedName>
    <definedName name="_DAT13" localSheetId="10">#REF!</definedName>
    <definedName name="_DAT13" localSheetId="18">#REF!</definedName>
    <definedName name="_DAT13" localSheetId="28">#REF!</definedName>
    <definedName name="_DAT13" localSheetId="21">#REF!</definedName>
    <definedName name="_DAT13">#REF!</definedName>
    <definedName name="_DAT14" localSheetId="27">#REF!</definedName>
    <definedName name="_DAT14" localSheetId="29">#REF!</definedName>
    <definedName name="_DAT14" localSheetId="10">#REF!</definedName>
    <definedName name="_DAT14" localSheetId="28">#REF!</definedName>
    <definedName name="_DAT14" localSheetId="21">#REF!</definedName>
    <definedName name="_DAT14">#REF!</definedName>
    <definedName name="_DAT15" localSheetId="27">#REF!</definedName>
    <definedName name="_DAT15" localSheetId="29">#REF!</definedName>
    <definedName name="_DAT15" localSheetId="10">#REF!</definedName>
    <definedName name="_DAT15" localSheetId="28">#REF!</definedName>
    <definedName name="_DAT15" localSheetId="21">#REF!</definedName>
    <definedName name="_DAT15">#REF!</definedName>
    <definedName name="_DAT16" localSheetId="10">#REF!</definedName>
    <definedName name="_DAT16" localSheetId="28">#REF!</definedName>
    <definedName name="_DAT16" localSheetId="21">#REF!</definedName>
    <definedName name="_DAT16">#REF!</definedName>
    <definedName name="_DAT17" localSheetId="10">#REF!</definedName>
    <definedName name="_DAT17" localSheetId="28">#REF!</definedName>
    <definedName name="_DAT17" localSheetId="21">#REF!</definedName>
    <definedName name="_DAT17">#REF!</definedName>
    <definedName name="_DAT18" localSheetId="10">#REF!</definedName>
    <definedName name="_DAT18" localSheetId="28">#REF!</definedName>
    <definedName name="_DAT18" localSheetId="21">#REF!</definedName>
    <definedName name="_DAT18">#REF!</definedName>
    <definedName name="_DAT19" localSheetId="10">#REF!</definedName>
    <definedName name="_DAT19">#REF!</definedName>
    <definedName name="_DAT2" localSheetId="27">#REF!</definedName>
    <definedName name="_DAT2" localSheetId="29">#REF!</definedName>
    <definedName name="_DAT2" localSheetId="10">#REF!</definedName>
    <definedName name="_DAT2" localSheetId="28">#REF!</definedName>
    <definedName name="_DAT2" localSheetId="21">#REF!</definedName>
    <definedName name="_DAT2">#REF!</definedName>
    <definedName name="_DAT20" localSheetId="10">#REF!</definedName>
    <definedName name="_DAT20">#REF!</definedName>
    <definedName name="_DAT21" localSheetId="10">#REF!</definedName>
    <definedName name="_DAT21">#REF!</definedName>
    <definedName name="_DAT22" localSheetId="10">#REF!</definedName>
    <definedName name="_DAT22">#REF!</definedName>
    <definedName name="_DAT23" localSheetId="10">#REF!</definedName>
    <definedName name="_DAT23">#REF!</definedName>
    <definedName name="_DAT24" localSheetId="10">#REF!</definedName>
    <definedName name="_DAT24">#REF!</definedName>
    <definedName name="_DAT25" localSheetId="10">#REF!</definedName>
    <definedName name="_DAT25">#REF!</definedName>
    <definedName name="_DAT3" localSheetId="27">#REF!</definedName>
    <definedName name="_DAT3" localSheetId="29">#REF!</definedName>
    <definedName name="_DAT3" localSheetId="10">#REF!</definedName>
    <definedName name="_DAT3" localSheetId="28">#REF!</definedName>
    <definedName name="_DAT3" localSheetId="21">#REF!</definedName>
    <definedName name="_DAT3">#REF!</definedName>
    <definedName name="_DAT4" localSheetId="27">#REF!</definedName>
    <definedName name="_DAT4" localSheetId="29">#REF!</definedName>
    <definedName name="_DAT4" localSheetId="10">#REF!</definedName>
    <definedName name="_DAT4" localSheetId="28">#REF!</definedName>
    <definedName name="_DAT4" localSheetId="21">#REF!</definedName>
    <definedName name="_DAT4">#REF!</definedName>
    <definedName name="_DAT5" localSheetId="27">#REF!</definedName>
    <definedName name="_DAT5" localSheetId="29">#REF!</definedName>
    <definedName name="_DAT5" localSheetId="10">#REF!</definedName>
    <definedName name="_DAT5" localSheetId="18">#REF!</definedName>
    <definedName name="_DAT5" localSheetId="28">#REF!</definedName>
    <definedName name="_DAT5" localSheetId="21">#REF!</definedName>
    <definedName name="_DAT5">#REF!</definedName>
    <definedName name="_DAT6" localSheetId="27">#REF!</definedName>
    <definedName name="_DAT6" localSheetId="29">#REF!</definedName>
    <definedName name="_DAT6" localSheetId="10">#REF!</definedName>
    <definedName name="_DAT6" localSheetId="28">#REF!</definedName>
    <definedName name="_DAT6" localSheetId="21">#REF!</definedName>
    <definedName name="_DAT6">#REF!</definedName>
    <definedName name="_DAT7" localSheetId="27">#REF!</definedName>
    <definedName name="_DAT7" localSheetId="29">#REF!</definedName>
    <definedName name="_DAT7" localSheetId="10">#REF!</definedName>
    <definedName name="_DAT7" localSheetId="28">#REF!</definedName>
    <definedName name="_DAT7" localSheetId="21">#REF!</definedName>
    <definedName name="_DAT7">#REF!</definedName>
    <definedName name="_DAT8" localSheetId="27">#REF!</definedName>
    <definedName name="_DAT8" localSheetId="29">#REF!</definedName>
    <definedName name="_DAT8" localSheetId="10">#REF!</definedName>
    <definedName name="_DAT8" localSheetId="28">#REF!</definedName>
    <definedName name="_DAT8" localSheetId="21">#REF!</definedName>
    <definedName name="_DAT8">#REF!</definedName>
    <definedName name="_DAT9" localSheetId="27">#REF!</definedName>
    <definedName name="_DAT9" localSheetId="29">#REF!</definedName>
    <definedName name="_DAT9" localSheetId="10">#REF!</definedName>
    <definedName name="_DAT9" localSheetId="28">#REF!</definedName>
    <definedName name="_DAT9" localSheetId="21">#REF!</definedName>
    <definedName name="_DAT9">#REF!</definedName>
    <definedName name="_xlnm._FilterDatabase" localSheetId="23" hidden="1">'aktivitet per BM'!$H$5:$J$42</definedName>
    <definedName name="_xlnm._FilterDatabase" localSheetId="22" hidden="1">'Aneks Statistikor'!$A$33:$Q$91</definedName>
    <definedName name="_xlnm._FilterDatabase" localSheetId="27" hidden="1">'Asset 2010 per tatim fitimin'!$A$5:$E$7</definedName>
    <definedName name="_xlnm._FilterDatabase" localSheetId="15" hidden="1">'Detyrime te tjera'!#REF!</definedName>
    <definedName name="_xlnm._FilterDatabase" localSheetId="14" hidden="1">Furnitore!$A$11:$D$11</definedName>
    <definedName name="_xlnm._FilterDatabase" localSheetId="9" hidden="1">'Inventari '!$A$12:$R$46</definedName>
    <definedName name="_xlnm._FilterDatabase" localSheetId="10" hidden="1">'Ndryshimi i gjendjes inventar'!$A$9:$R$100</definedName>
    <definedName name="_xlnm._FilterDatabase" localSheetId="28" hidden="1">'Rimarrje Provigjoni'!$A$10:$H$42</definedName>
    <definedName name="_Key1" hidden="1">[4]PRODUKTE!#REF!</definedName>
    <definedName name="_Key2" hidden="1">[4]PRODUKTE!#REF!</definedName>
    <definedName name="_Order1" hidden="1">255</definedName>
    <definedName name="_Order2" hidden="1">255</definedName>
    <definedName name="acc">[5]Acc!$B$3:$D$70</definedName>
    <definedName name="AcTotal" localSheetId="27">#N/A</definedName>
    <definedName name="AcTotal" localSheetId="3">#N/A</definedName>
    <definedName name="AcTotal" localSheetId="18">#N/A</definedName>
    <definedName name="AcTotal" localSheetId="21">#N/A</definedName>
    <definedName name="AcTotal">#N/A</definedName>
    <definedName name="AfG_nach_Marken">#REF!</definedName>
    <definedName name="app_date">[6]Data!$B$1</definedName>
    <definedName name="APPR_DATE">[7]BASIC!#REF!</definedName>
    <definedName name="APPR_YEAR">[7]BASIC!#REF!</definedName>
    <definedName name="appryear">[8]BASIC!$B$1</definedName>
    <definedName name="Ar_Fold">[9]Adat!$B$25</definedName>
    <definedName name="Areas">[10]Data!$B$3:$D$43</definedName>
    <definedName name="AS2DocOpenMode" hidden="1">"AS2DocumentEdit"</definedName>
    <definedName name="averaged_NL">[6]Data!$B$12</definedName>
    <definedName name="BalanceSheetDates" localSheetId="20">#REF!</definedName>
    <definedName name="BalanceSheetDates" localSheetId="3">#REF!</definedName>
    <definedName name="BalanceSheetDates" localSheetId="10">#REF!</definedName>
    <definedName name="BalanceSheetDates">#REF!</definedName>
    <definedName name="base2">[9]Adat!$B$55:$C$59</definedName>
    <definedName name="Basement">[9]Adat!$B$51</definedName>
    <definedName name="BEx00TZ6VRJPLUDEFYWV0KWFP11W" hidden="1">#REF!</definedName>
    <definedName name="BEx01HSU26A1WCSZA0LD2XYU13YJ" hidden="1">#REF!</definedName>
    <definedName name="BEx01TXROZF5GXCZ8GAMILX7LZ9B" hidden="1">#REF!</definedName>
    <definedName name="BEx02EBG6F0KNM339JBX6PZTBMM2" hidden="1">#REF!</definedName>
    <definedName name="BEx03DZFFDY3HNM3HZDBL1VQIXKZ" hidden="1">#REF!</definedName>
    <definedName name="BEx03KVKQG0F0Y7YF1PL3CDN6M4J" hidden="1">#REF!</definedName>
    <definedName name="BEx1EYP50WN2FYQXAD4JUIJUZLAQ" hidden="1">#REF!</definedName>
    <definedName name="BEx1GY13QIYOA8E4L8YLBN1SQ2SB" hidden="1">[11]CLOE!#REF!</definedName>
    <definedName name="BEx1HBNX0T47X6ZXITSB5QNTBGDO" hidden="1">#REF!</definedName>
    <definedName name="BEx1HH26AYAPULFVT3ZOGRFBAXPZ" hidden="1">#REF!</definedName>
    <definedName name="BEx1I2SGIKC69YX3DE02HYN1K19A" hidden="1">#REF!</definedName>
    <definedName name="BEx1IG4JR16656OEI6ADDHY9R195" hidden="1">[11]CLO!#REF!</definedName>
    <definedName name="BEx1IKX6ZBQNUG9ON9NUS4GWPTBQ" hidden="1">#REF!</definedName>
    <definedName name="BEx1J01Z72NZTP8ZBSNBUBRU54LG" hidden="1">#REF!</definedName>
    <definedName name="BEx1J85B1AFOD1YE88FP7HFM9H13" hidden="1">[11]CGL!#REF!</definedName>
    <definedName name="BEx1JCXX3RH6MRDQW43320A0BDCH" hidden="1">#REF!</definedName>
    <definedName name="BEx1JXX659YTZZGDWS1J2J0B66DK" hidden="1">[11]CFX!#REF!</definedName>
    <definedName name="BEx1KIG7EUHWTP7SZG39Z3CW5Z3Q" hidden="1">[11]CEQ!#REF!</definedName>
    <definedName name="BEx1KKJR00QYKOIU8NKLJ03W0ADS" hidden="1">#REF!</definedName>
    <definedName name="BEx1L1BY9BTGEDD7BXUSWGXH31TJ" hidden="1">[12]N17!#REF!</definedName>
    <definedName name="BEx1LHNWYQOMKQ6AP9SYE9Y46IQJ" hidden="1">#REF!</definedName>
    <definedName name="BEx1MIDLI8EDZ3Y9Y6CUZ0ACOAQE" hidden="1">#REF!</definedName>
    <definedName name="BEx1N2R9HBERGKNBIFQJCG134VND" hidden="1">#REF!</definedName>
    <definedName name="BEx1N2RAMPKP9V49CL344D8PFXLB" hidden="1">#REF!</definedName>
    <definedName name="BEx1NU14986D8FN6GCFF82OTR22F" hidden="1">#REF!</definedName>
    <definedName name="BEx1NVDLYWUQPGFWWEFC49UOE85M" hidden="1">#REF!</definedName>
    <definedName name="BEx1O0681DVTSBK4BY0UJQ595A87" hidden="1">[11]CLOE!#REF!</definedName>
    <definedName name="BEx1PABU5WWLZ55RJRXX7YTGSRZF" hidden="1">#REF!</definedName>
    <definedName name="BEx1PKO05FDLUYAJCMWBXBZZ0VTZ" hidden="1">[11]CFX!#REF!</definedName>
    <definedName name="BEx1Q2NCSPNGKFR130YLQSSHV2T2" hidden="1">[11]CFX!#REF!</definedName>
    <definedName name="BEx1QLDNG42YJQYP1HGSWZ704OCM" hidden="1">#REF!</definedName>
    <definedName name="BEx1R0TEGNFNLTG3AB9NMWX9M1YS" hidden="1">#REF!</definedName>
    <definedName name="BEx1R920TPL63LHXZXDZUHTE1HGM" hidden="1">#REF!</definedName>
    <definedName name="BEx1RF7BEFL5APEQXPILCV4M7YLW" hidden="1">#REF!</definedName>
    <definedName name="BEx1RSONMP1LYUUTATD4UQKQJ9E8" hidden="1">#REF!</definedName>
    <definedName name="BEx1RWVVR1CM70VKM9IXMFBIIJGA" hidden="1">#REF!</definedName>
    <definedName name="BEx1SKESTAARRI7OC410X1YIUBPO" hidden="1">[11]CLL!#REF!</definedName>
    <definedName name="BEx1SOLV6TVBEFR8LKMJUJP742FX" hidden="1">[11]CLO!#REF!</definedName>
    <definedName name="BEx1SR006HQ9TMJ8C9KY6RG9FBDO" hidden="1">[12]N03!#REF!</definedName>
    <definedName name="BEx1TDRZQC3BO53FVKZ92Z8JBKRC" hidden="1">#REF!</definedName>
    <definedName name="BEx1TT2B07ZWIHK3031XQSGBHOD6" hidden="1">#REF!</definedName>
    <definedName name="BEx1V6IK0DBDYIMVMVT7EJLO3VVD" hidden="1">#REF!</definedName>
    <definedName name="BEx1VHWM19IYQCHC9TM6HPLCBI4V" hidden="1">#REF!</definedName>
    <definedName name="BEx1VUN1NC8BOJSVCNQ2WZT63GI1" hidden="1">#REF!</definedName>
    <definedName name="BEx1W1U0R9WR74BVD3S1XBA1NX3K" hidden="1">#REF!</definedName>
    <definedName name="BEx1WB9SX18C9HLYPBLNC5LE6804" hidden="1">#REF!</definedName>
    <definedName name="BEx1XIQB1029FU3WBOZFG1F485YE" hidden="1">#REF!</definedName>
    <definedName name="BEx3AQ6TVGU2EMANMEAXARIP0SE1" hidden="1">#REF!</definedName>
    <definedName name="BEx3CA30DVID87VTKYSL3C7SU2LE" hidden="1">#REF!</definedName>
    <definedName name="BEx3CDZAI8DT79NRSLWNGQJAQKIB" hidden="1">#REF!</definedName>
    <definedName name="BEx3DIFV5KASJTR902I3HK6K4BQ5" hidden="1">#REF!</definedName>
    <definedName name="BEx3DN8I8QH7OTQ4YOSH32GL0XWF" hidden="1">#REF!</definedName>
    <definedName name="BEx3EXU7FR0WDBYAQQEPZF4QVGSX" hidden="1">#REF!</definedName>
    <definedName name="BEx3FHGUPSYU73L8XZ9EPC3HSN0L" hidden="1">#REF!</definedName>
    <definedName name="BEx3FVPGX28MD8HFJ8PYF9OO0B94" hidden="1">#REF!</definedName>
    <definedName name="BEx3GFC3EQLU1VRU6O0NVP2G3APR" hidden="1">#REF!</definedName>
    <definedName name="BEx3GSISUL0YR1MFIYCAD801C3ZS" hidden="1">[11]CLOE!#REF!</definedName>
    <definedName name="BEx3HC056N7YJY65XUSVQOFKHZWM" hidden="1">#REF!</definedName>
    <definedName name="BEx3HCWJMSY99D0DEUUQR9NK8YGF" hidden="1">#REF!</definedName>
    <definedName name="BEx3HKUEJ1YBYC6TBDS3DIP6RV6R" hidden="1">[11]CLO!#REF!</definedName>
    <definedName name="BEx3K91OVB4M27ZVY9Y6LN1GKIXU" hidden="1">#REF!</definedName>
    <definedName name="BEx3KK4XCAEOZXQA7I9JX22I48ZK" hidden="1">#REF!</definedName>
    <definedName name="BEx3LC06FRU2EP1NHWJBXVO5K2YD" hidden="1">#REF!</definedName>
    <definedName name="BEx3MS5KGR6QDDHXKTY7MA3W2KGG" hidden="1">#REF!</definedName>
    <definedName name="BEx3MSWNHF9QX2NHGPXNZUV4MH3M" hidden="1">#REF!</definedName>
    <definedName name="BEx3NTGTLE9HBE80CGMMLP90K9BA" hidden="1">#REF!</definedName>
    <definedName name="BEx3P8F1ZNHD7RDVRSZDZJYC590B" hidden="1">#REF!</definedName>
    <definedName name="BEx3PC0JJXTYWPRLNWZECZ5ZNBCB" hidden="1">#REF!</definedName>
    <definedName name="BEx3PDYLFMG4275PIKF8H02WD4J9" hidden="1">[11]CEQ!#REF!</definedName>
    <definedName name="BEx3PXFWQRSIKC302UJ7VVI1JVTO" hidden="1">#REF!</definedName>
    <definedName name="BEx3Q2395JXXLCDBB8BHAEA43SSC" hidden="1">[11]CLO!#REF!</definedName>
    <definedName name="BEx3QS5S4D4GQ0TJB65GEGJ0TYMK" hidden="1">#REF!</definedName>
    <definedName name="BEx3RAQP1PAGFPNJMQPP8ZVX5WDL" hidden="1">#REF!</definedName>
    <definedName name="BEx3RNXFTZD5MP3FX3LL7LC10VJK" hidden="1">#REF!</definedName>
    <definedName name="BEx3TDYWURKY5Z8DV60RXHZL0342" hidden="1">#REF!</definedName>
    <definedName name="BEx3U5JF6TXRWKTEB24SAA0KA90F" hidden="1">#REF!</definedName>
    <definedName name="BEx3U6L8YX41N4NMIDL33PZ22TKC" hidden="1">#REF!</definedName>
    <definedName name="BEx3URPU5IZ6YTJ6KMH9Y4MPD97E" hidden="1">#REF!</definedName>
    <definedName name="BEx3V3PECIIUICH5B0GOQIDF9AM3" hidden="1">#REF!</definedName>
    <definedName name="BEx5770472N8L1Z8O14FKCH9F14A" hidden="1">[12]N14!#REF!</definedName>
    <definedName name="BEx58WFZJG6CRL499UQ3FOBWHO40" hidden="1">#REF!</definedName>
    <definedName name="BEx59AZ7XCYAM272O2O0JPKEPDTS" hidden="1">#REF!</definedName>
    <definedName name="BEx5A8E79LCU596V4XWOH67U01BB" hidden="1">#REF!</definedName>
    <definedName name="BEx5B4BD00D7QEYLXRJ3PGBOAOVS" hidden="1">[11]CLL!#REF!</definedName>
    <definedName name="BEx5BD5LRIAAXOG5WF1P4P2RJWXP" hidden="1">#REF!</definedName>
    <definedName name="BEx5BHCM7HQVYGARURJ4PQLKJSV8" hidden="1">#REF!</definedName>
    <definedName name="BEx5BTXT6SFH8RHQCT2YU7JIG94L" hidden="1">#REF!</definedName>
    <definedName name="BEx5BXDSWW50J90F0C85R3MIYMG6" hidden="1">#REF!</definedName>
    <definedName name="BEx5C08DJWCI72TL92JUWVZL7MRQ" hidden="1">#REF!</definedName>
    <definedName name="BEx5CO7J2EYBUWW3104MRG1RNCWB" hidden="1">#REF!</definedName>
    <definedName name="BEx5CV90MEN0XJT7KYTZFZ5T29ZY" hidden="1">#REF!</definedName>
    <definedName name="BEx5CXNCBV016B3LZWTNYXEDLHH8" hidden="1">#REF!</definedName>
    <definedName name="BEx5CYJOV3N9ZWAWFV04WYYX7I7X" hidden="1">[11]CLO!#REF!</definedName>
    <definedName name="BEx5DW465CXL4R90BLS1KV5FLO5Q" hidden="1">#REF!</definedName>
    <definedName name="BEx5DXWV52DFQ1IUCBAWWHFJFZJZ" hidden="1">#REF!</definedName>
    <definedName name="BEx5DZUXDJVANCWH4C8O38B5G8L3" hidden="1">[11]CEQ!#REF!</definedName>
    <definedName name="BEx5E8P56P4IO26H4CRQDXHQ9237" hidden="1">[11]CLO!#REF!</definedName>
    <definedName name="BEx5EIVZEK7QFWNNQPSZ6NXRW86V" hidden="1">[11]CFX!#REF!</definedName>
    <definedName name="BEx5EYBQHNQHM66RNXA9LL4ZP3EZ" hidden="1">#REF!</definedName>
    <definedName name="BEx5FBCZYQTCV65AJRTP3MBOF2XI" hidden="1">#REF!</definedName>
    <definedName name="BEx5FJ5IM26R8JTGWCIY8ID3ARFX" hidden="1">[11]CGL!#REF!</definedName>
    <definedName name="BEx5ILQS68TJG8YQC468MNJQ7S6W" hidden="1">#REF!</definedName>
    <definedName name="BEx5J8TK764GEF4G79Z9H817O650" hidden="1">#REF!</definedName>
    <definedName name="BEx5KE6D9MBV0OSM3IX8CYN6OEEM" hidden="1">[11]CLO!#REF!</definedName>
    <definedName name="BEx5KKMG5VK37O38AN63MEKEQPA6" hidden="1">#REF!</definedName>
    <definedName name="BEx5LLC3CXNVJAOYMYWT1RL0J4BA" hidden="1">[11]CLOE!#REF!</definedName>
    <definedName name="BEx5LSZ4P9QB88DN5YTEKF9Y5I2X" hidden="1">#REF!</definedName>
    <definedName name="BEx5M9GKXK33F4D7MC7RR44GACZJ" hidden="1">#REF!</definedName>
    <definedName name="BEx5MI5HWZ8M5PZOWM7ZTKT607NX" hidden="1">#REF!</definedName>
    <definedName name="BEx5MMY3DWGSXXWK51PB8V6POKTM" hidden="1">[11]CGL!#REF!</definedName>
    <definedName name="BEx5MZU2LBGXZ11LHCFNDMJ9J109" hidden="1">#REF!</definedName>
    <definedName name="BEx5N52SJIBC1C0850RGAF3E9LRY" hidden="1">[11]CGL!#REF!</definedName>
    <definedName name="BEx5NGX2S4XR43MKSXVOCTSZA62B" hidden="1">#REF!</definedName>
    <definedName name="BEx5NJM5ITNH45Y02KLHRP9SPQ6W" hidden="1">#REF!</definedName>
    <definedName name="BEx5NKD2Y12EJO0X8H1PZWBMSM1E" hidden="1">#REF!</definedName>
    <definedName name="BEx5O4ANRN1HBO6B46JSMH80IP72" hidden="1">#REF!</definedName>
    <definedName name="BEx5O9JEHS59VY15GDSV87BT8TIA" hidden="1">#REF!</definedName>
    <definedName name="BEx5OE6JUTN60Y9AW1524NAFKOI8" hidden="1">#REF!</definedName>
    <definedName name="BEx5OS9ORYA8TVV7AWWBNBME55AF" hidden="1">#REF!</definedName>
    <definedName name="BEx5OT0RF6HB0WMOVE4BCQYIINC3" hidden="1">#REF!</definedName>
    <definedName name="BEx5OWM783IB0KK9NOPX5SEBIF69" hidden="1">#REF!</definedName>
    <definedName name="BEx5OXNWLLVLHSB2SMM2KJVKHDYJ" hidden="1">#REF!</definedName>
    <definedName name="BEx5PJP0WJVH2P2AZWK8KHG95NRJ" hidden="1">[11]CGL!#REF!</definedName>
    <definedName name="BEx5PZ4KZ6UY5YRNKL9PDV6PFSU7" hidden="1">[12]N14!#REF!</definedName>
    <definedName name="BEx5Q60SPQAQ66ZFKK9QIHHFIF9I" hidden="1">#REF!</definedName>
    <definedName name="BEx5QEPNW2N2AWUW1780E4VV8A7Q" hidden="1">#REF!</definedName>
    <definedName name="BEx5QPSVNNV8T23M7M1SQ454ESNB" hidden="1">#REF!</definedName>
    <definedName name="BEx73JBMI99O3W0MTT9P8PBGSJZG" hidden="1">#REF!</definedName>
    <definedName name="BEx74UZ5FFS1SQJVFPEJ1OPB0G4O" hidden="1">[12]N03!#REF!</definedName>
    <definedName name="BEx75L1UD5LWKQ0YYYOBOGP6ECEP" hidden="1">#REF!</definedName>
    <definedName name="BEx75NQXR3LRMJWWDQRQ23TJ5BFM" hidden="1">#REF!</definedName>
    <definedName name="BEx76ADI0PXG3TO8V9BO3ZAHGT36" hidden="1">[11]CLO!#REF!</definedName>
    <definedName name="BEx76GD8NIFK229BPWHM3SD9N6ZG" hidden="1">#REF!</definedName>
    <definedName name="BEx76GDACYOET0NNO55A8TCU6ICE" hidden="1">#REF!</definedName>
    <definedName name="BEx76S22JIFG56TTFP9STX3PUYRF" hidden="1">#REF!</definedName>
    <definedName name="BEx774Y1SMWXKN3LFMLNRECU2K8B" hidden="1">#REF!</definedName>
    <definedName name="BEx77B34BZJ3D2I53XS7KAONG7G4" hidden="1">[11]CLO!#REF!</definedName>
    <definedName name="BEx77M6CHNONBWNT5XQZIG5413MU" hidden="1">#REF!</definedName>
    <definedName name="BEx77WYRHA7GMFTMPXHERTZ8GU5B" hidden="1">#REF!</definedName>
    <definedName name="BEx7857FH0P11GCB8PJOCXADLKLV" hidden="1">#REF!</definedName>
    <definedName name="BEx79B5YQPZCBGVK2VOK95MEHM5C" hidden="1">#REF!</definedName>
    <definedName name="BEx79T5BX7J9OOCHGL1AJ3V9HMAM" hidden="1">[11]CLOE!#REF!</definedName>
    <definedName name="BEx7A5L0PB1CP33BMD1FML7VZETD" hidden="1">[12]N04!#REF!</definedName>
    <definedName name="BEx7A7OK00X3F9AWP2MEV3IE2FDG" hidden="1">#REF!</definedName>
    <definedName name="BEx7AIGZJHSE14VPA9MK7IMT6QH6" hidden="1">#REF!</definedName>
    <definedName name="BEx7B5ZWHH56WPKX9VC7N4DTBUM1" hidden="1">#REF!</definedName>
    <definedName name="BEx7BYGWGJAUUVVAA3CFA89YDUBB" hidden="1">#REF!</definedName>
    <definedName name="BEx7C39J6OYSAUAW61QRNRC5HVS2" hidden="1">#REF!</definedName>
    <definedName name="BEx7C39JS8RYBGUPXF4VRMYI842D" hidden="1">#REF!</definedName>
    <definedName name="BEx7DG9JYGSV5ZILXNPIAV6EDXCA" hidden="1">#REF!</definedName>
    <definedName name="BEx7DKGMAAXRMBY24ISFV2Q2H5IS" hidden="1">#REF!</definedName>
    <definedName name="BEx7DSP99JXD0JBZGPOHV29Z63VP" hidden="1">#REF!</definedName>
    <definedName name="BEx7E076QWZGLSTBYA51LAJVPXF8" hidden="1">[11]CLOE!#REF!</definedName>
    <definedName name="BEx7E9HHR113JY1H7EMNEITDHQB8" hidden="1">#REF!</definedName>
    <definedName name="BEx7EWPL4O1S5YBBXFGEBQKO2F3W" hidden="1">#REF!</definedName>
    <definedName name="BEx7EYD0G1JLVDIAW2PJD3W4ONGG" hidden="1">#REF!</definedName>
    <definedName name="BEx7F891QLW2NNLU6RHD26JMCT7L" hidden="1">#REF!</definedName>
    <definedName name="BEx7FGSJCTH57CO2RGMBLZ45GNJX" hidden="1">#REF!</definedName>
    <definedName name="BEx7FLQKVPA3FAQMVD91XLWUJRL5" hidden="1">#REF!</definedName>
    <definedName name="BEx7FQJ8LPDHL7B5O4AGP649WISD" hidden="1">[11]CGL!#REF!</definedName>
    <definedName name="BEx7GFPDRTT6QDFYRDPYTQZJCAR5" hidden="1">[11]CEQ!#REF!</definedName>
    <definedName name="BEx7GUJLTOJ3TCQPANGNVO4PIWZX" hidden="1">#REF!</definedName>
    <definedName name="BEx7H0OP3WYY9CM970WLJ7MCPJ0F" hidden="1">#REF!</definedName>
    <definedName name="BEx7H2XQA3LTYSGURGMAUG60HS5M" hidden="1">#REF!</definedName>
    <definedName name="BEx7HC2P1HQ05TOBPYPY9XUYGZCU" hidden="1">#REF!</definedName>
    <definedName name="BEx7HWR70HQLGYO2IWMF8QXSYLCD" hidden="1">#REF!</definedName>
    <definedName name="BEx7HZ5HPOA4W6DD33CXPKQB6X81" hidden="1">#REF!</definedName>
    <definedName name="BEx7IQKOWA2FHYQ8D9KZYFNYKANH" hidden="1">#REF!</definedName>
    <definedName name="BEx7J3RG61ZQ3CHKX4KJRKDWZVYF" hidden="1">[11]CLL!#REF!</definedName>
    <definedName name="BEx7K8TM86Z8QU71AEW7QXIFSRET" hidden="1">#REF!</definedName>
    <definedName name="BEx7KM5MJGX34FBQDCLNZ90NR02Z" hidden="1">#REF!</definedName>
    <definedName name="BEx7KRJU6XR67RXNC22I0LB1XQBM" hidden="1">[11]CEQ!#REF!</definedName>
    <definedName name="BEx7L4AHET3ZG0186WLHQB93O3X5" hidden="1">#REF!</definedName>
    <definedName name="BEx7LD4QNDK4COZ1T9FKIT03UMJF" hidden="1">#REF!</definedName>
    <definedName name="BEx7MBQTKXQXLPGJB36QJYUCY7V1" hidden="1">#REF!</definedName>
    <definedName name="BEx7MVIZH4KMT7KUFDOSJH4I8UUA" hidden="1">#REF!</definedName>
    <definedName name="BEx7N1TJLWW56SWHYLBANM8LSUZ9" hidden="1">#REF!</definedName>
    <definedName name="BEx7NMI08OXSGHUCXJ8RIQC97RMM" hidden="1">#REF!</definedName>
    <definedName name="BEx90TCY8EPXOSVFT8OI9PFWN452" hidden="1">#REF!</definedName>
    <definedName name="BEx91O8BAN03MYLKRBU5G6WG037M" hidden="1">#REF!</definedName>
    <definedName name="BEx92CNKRUYFNY1UQ3O3HNY8RE3I" hidden="1">#REF!</definedName>
    <definedName name="BEx92EWE91PD3SWEHKO27DP6AQXB" hidden="1">#REF!</definedName>
    <definedName name="BEx92YOIUXPKFZADAVO9IPV6ZJMP" hidden="1">#REF!</definedName>
    <definedName name="BEx93FGR7PTK2BK9FCV2YF3A4PJD" hidden="1">#REF!</definedName>
    <definedName name="BEx93KUXH1IUTJDMMG80CD79MJER" hidden="1">#REF!</definedName>
    <definedName name="BEx943QP4YVQQI1E3CTBX4XCKT22" hidden="1">#REF!</definedName>
    <definedName name="BEx94OF7MQUXLCLI1YOFRIK13RU3" hidden="1">#REF!</definedName>
    <definedName name="BEx958NELILR1GX1AVF5I8OV06N9" hidden="1">#REF!</definedName>
    <definedName name="BEx96LCNSFE1OWVXHGSUH2D4W05C" hidden="1">#REF!</definedName>
    <definedName name="BEx96RN8UABOZ8R57N1NDCR1JRSV" hidden="1">#REF!</definedName>
    <definedName name="BEx97ADHDII0NBYQADRI43PPCR05" hidden="1">#REF!</definedName>
    <definedName name="BEx98HJ7YR2UKAQXSTJCC1S98WRR" hidden="1">#REF!</definedName>
    <definedName name="BEx998T31YZRK66UQU3B6CYEBGZ9" hidden="1">#REF!</definedName>
    <definedName name="BEx999PAZDOT79TMUBNXGQ1V0C87" hidden="1">#REF!</definedName>
    <definedName name="BEx99CEE5FH0B47V6IUNWLC1654N" hidden="1">#REF!</definedName>
    <definedName name="BEx99DG8KRV0CYL9URAEGLFR04ZF" hidden="1">#REF!</definedName>
    <definedName name="BEx99QHI4F4F70XQARDSAHQH8JZC" hidden="1">#REF!</definedName>
    <definedName name="BEx9BQ48LAZD9Y7WHFC4UX4GDS7A" hidden="1">#REF!</definedName>
    <definedName name="BEx9C6WFWYHY5KE4ILEBTW1XIRDZ" hidden="1">[11]CLL!#REF!</definedName>
    <definedName name="BEx9CFVZZ92T3POTNXNE1TYCEWOK" hidden="1">#REF!</definedName>
    <definedName name="BEx9CZ2IHL1HAAET4CK1R1J9MZ7R" hidden="1">[11]CLL!#REF!</definedName>
    <definedName name="BEx9D8IAZI6MA18ZUF4X1DMM9UIJ" hidden="1">#REF!</definedName>
    <definedName name="BEx9DIZXT56SZEM3DNXWBG560DZX" hidden="1">[12]N15!#REF!</definedName>
    <definedName name="BEx9E7KPBDMHD0I7T8UJ5W413LF2" hidden="1">#REF!</definedName>
    <definedName name="BEx9FYD0OMMMEZM9HVD6NKAL1Y7K" hidden="1">#REF!</definedName>
    <definedName name="BEx9H7RKTEF3WXITY8JYJZCY47HQ" hidden="1">#REF!</definedName>
    <definedName name="BEx9HA5W5U7I21F9KB01076JRRQU" hidden="1">#REF!</definedName>
    <definedName name="BEx9HEYKF1MYVPB39Y5WNGDZI4UF" hidden="1">#REF!</definedName>
    <definedName name="BExAXP5S8TPZV4NX3U5XSWM53VS2" hidden="1">#REF!</definedName>
    <definedName name="BExAXREKVI00W3CYBTCZLTYOZ7G6" hidden="1">#REF!</definedName>
    <definedName name="BExAXTCRUARM1JX51J0C1NJV0WRI" hidden="1">#REF!</definedName>
    <definedName name="BExAY7FXXOBN0FEC3E581NQK1IP0" hidden="1">#REF!</definedName>
    <definedName name="BExAYAVXF8R4X24JDQAKA0JY1BZ8" hidden="1">#REF!</definedName>
    <definedName name="BExAYLJ1BBUPH3S2ZPF29ZIKBVLE" hidden="1">#REF!</definedName>
    <definedName name="BExAZP33WQA2O6K85N3SLUMRF6C9" hidden="1">[11]CLOE!#REF!</definedName>
    <definedName name="BExB03XAAU8SHRL0D8LVQ6OV7DTS" hidden="1">[12]N12!#REF!</definedName>
    <definedName name="BExB141CDZ0YNRQYH00RKVKKT1DH" hidden="1">#REF!</definedName>
    <definedName name="BExB1HDES554O5NKD8EBTE24Z888" hidden="1">[11]CLOE!#REF!</definedName>
    <definedName name="BExB1SRE3YE6NODW68K1UHABPG3P" hidden="1">[11]CFX!#REF!</definedName>
    <definedName name="BExB27QWTZIPLLLXTM4NZMEWGJXI" hidden="1">[11]CLOE!#REF!</definedName>
    <definedName name="BExB2AAI9OW64YBXC33X3BZ64QGC" hidden="1">#REF!</definedName>
    <definedName name="BExB325XV2KXQ7Q4OVZBEZ1K9YPW" hidden="1">#REF!</definedName>
    <definedName name="BExB38GI6H1NNEE5OKM4KH9ZLAQV" hidden="1">#REF!</definedName>
    <definedName name="BExB430XBPCOXE6N2V5S5EA5K4EO" hidden="1">[11]CGL!#REF!</definedName>
    <definedName name="BExB56QLNXZ3PB3Q4PWFKXGDERQ2" hidden="1">#REF!</definedName>
    <definedName name="BExB5PMED7JUW2T4DPO67VV538RM" hidden="1">#REF!</definedName>
    <definedName name="BExB5YLWDODKLVCAYC9DYZRJ8ITY" hidden="1">[11]CFX!#REF!</definedName>
    <definedName name="BExB64AVF6GT7G98H55QAR55IWW2" hidden="1">#REF!</definedName>
    <definedName name="BExB732IU33Y5QA5T707IEBDR97F" hidden="1">#REF!</definedName>
    <definedName name="BExB75RLZPICAZP10WEGI955YJLO" hidden="1">#REF!</definedName>
    <definedName name="BExB7NG7RIT62FMZ07I0F83MCMSX" hidden="1">#REF!</definedName>
    <definedName name="BExB818J9N6TMG0AHPPV69QQDYAP" hidden="1">#REF!</definedName>
    <definedName name="BExB8GITAICETH86SH89B1R9MSSH" hidden="1">#REF!</definedName>
    <definedName name="BExB8YY9FUTOB74ZJA2XG72HC2IE" hidden="1">#REF!</definedName>
    <definedName name="BExB958W1M8HYNEWHUC7NJX1OAJA" hidden="1">#REF!</definedName>
    <definedName name="BExB9G6LD1MWNMIDNUXJHF0HS9LL" hidden="1">#REF!</definedName>
    <definedName name="BExB9H89KQGIXXHU726TWNKX9TXQ" hidden="1">[11]CLL!#REF!</definedName>
    <definedName name="BExB9KJ6B8BL2MTX3ZEAPLE6F0VG" hidden="1">#REF!</definedName>
    <definedName name="BExB9XEXAVGZRADHAT4RZJA6YYCI" hidden="1">#REF!</definedName>
    <definedName name="BExBASL11J82YHTAVMX5UZDIDKSG" hidden="1">#REF!</definedName>
    <definedName name="BExBB2XDAU4VDU1206DWZA4HPT1A" hidden="1">#REF!</definedName>
    <definedName name="BExBCGDHWU0SEJY6WL3KQ8GSCUBT" hidden="1">#REF!</definedName>
    <definedName name="BExBD2UQD3GTJF5AVPZDFMJJ3VAV" hidden="1">[11]CLOE!#REF!</definedName>
    <definedName name="BExBDB3CHU1FHEALY3DG3Q9XPFQN" hidden="1">#REF!</definedName>
    <definedName name="BExCSMTR01FFFF4UDDU8NQ17UBGD" hidden="1">#REF!</definedName>
    <definedName name="BExCSSDF1EXKN7MT2JQHXVMH728H" hidden="1">#REF!</definedName>
    <definedName name="BExCT1YOMF94MKUBR3BT1DOVQS9W" hidden="1">#REF!</definedName>
    <definedName name="BExCTUVTH9DH7UVGCAKV2FQN68NX" hidden="1">#REF!</definedName>
    <definedName name="BExCTZTX3OC16437AWWJR70AESBJ" hidden="1">#REF!</definedName>
    <definedName name="BExCUDRKGV2OGW43CAXNUD59P1HN" hidden="1">#REF!</definedName>
    <definedName name="BExCUMB0UOYMQEPGVOMSQIVV8GKI" hidden="1">#REF!</definedName>
    <definedName name="BExCUT1UN9XBKEKU7JQJ3EF3QIUV" hidden="1">#REF!</definedName>
    <definedName name="BExCV63462FTJL3FOP323JMUWG7Q" hidden="1">#REF!</definedName>
    <definedName name="BExCVNM9L939BTXKID06C3QL1C1E" hidden="1">#REF!</definedName>
    <definedName name="BExCWGOUAKWJW30JVIUGVXWCPHE6" hidden="1">[11]CFX!#REF!</definedName>
    <definedName name="BExCX7D4KYY2HHYFOHDOV6ZZRBAD" hidden="1">#REF!</definedName>
    <definedName name="BExCY1MOUHPA5WANM2XQVV3JSPVB" hidden="1">#REF!</definedName>
    <definedName name="BExCYCVEXZ469LL108YNC5N4N3C4" hidden="1">#REF!</definedName>
    <definedName name="BExCYT20RER7749WX4V1MZ4BF7T4" hidden="1">[11]CEQ!#REF!</definedName>
    <definedName name="BExCZFU1HPOHIGOTOQEG7GE5H1UT" hidden="1">[11]CFX!#REF!</definedName>
    <definedName name="BExCZG4TYKXJS2CA1D320GQU93OR" hidden="1">#REF!</definedName>
    <definedName name="BExCZHS3VYKOSMYDRQUDACSD2AVO" hidden="1">#REF!</definedName>
    <definedName name="BExCZKXGLYQC8V6CF56YJ3L9TFHE" hidden="1">#REF!</definedName>
    <definedName name="BExCZTGW6CL43CZEQ5D9Z1OG59TF" hidden="1">#REF!</definedName>
    <definedName name="BExD0KL9Y5S5YF10P07KKN2ROAZB" hidden="1">#REF!</definedName>
    <definedName name="BExD0U6IR7URUEM8YMZZ43R4XPQ2" hidden="1">#REF!</definedName>
    <definedName name="BExD1PHYFXHK8T0YBF9C2VXGK64P" hidden="1">#REF!</definedName>
    <definedName name="BExD26A7R9Y67M2XOT0AQS4D00N7" hidden="1">'[13]ACQ N16'!#REF!</definedName>
    <definedName name="BExD29FKPLOOUF7FAR0DVB16PHUP" hidden="1">#REF!</definedName>
    <definedName name="BExD2TYKTKCOEXAMTIPFNBROTQP2" hidden="1">#REF!</definedName>
    <definedName name="BExD40YV01GT2IDOSBK4L0SIIYBQ" hidden="1">#REF!</definedName>
    <definedName name="BExD45M5YJP726JUJ1CIAKUZWC4V" hidden="1">#REF!</definedName>
    <definedName name="BExD46YLS608IOWG05N3ZWJT16MW" hidden="1">[12]N13!#REF!</definedName>
    <definedName name="BExD473Y435WS1G220UQTNA3FHBK" hidden="1">#REF!</definedName>
    <definedName name="BExD4N58DRK8QDOHRCJK5RCXGBQL" hidden="1">#REF!</definedName>
    <definedName name="BExD4USB70L0RYEQO4MODMQ104KF" hidden="1">#REF!</definedName>
    <definedName name="BExD56XEGZWOF5E86B1X8VAIWS56" hidden="1">#REF!</definedName>
    <definedName name="BExD5BVC600VBSEG7PKVCDG4OH27" hidden="1">#REF!</definedName>
    <definedName name="BExD5KUZPDE6PAVY87U9G6YWF210" hidden="1">#REF!</definedName>
    <definedName name="BExD7IUAZ5BE7698LT2RD2B18CVO" hidden="1">[11]CGL!#REF!</definedName>
    <definedName name="BExD7W6C2L992QFBAGEU3NRN73H1" hidden="1">[11]CLL!#REF!</definedName>
    <definedName name="BExD8DPNDOY8GUD7NTYZY2AGTD83" hidden="1">#REF!</definedName>
    <definedName name="BExD98A0FLRUTND9WY0DJ46M8VPG" hidden="1">#REF!</definedName>
    <definedName name="BExD9HPSXIYE3FYC5I9R5KPEVV02" hidden="1">#REF!</definedName>
    <definedName name="BExD9O0K0FBUDZL3A3IQXK6XMC6E" hidden="1">#REF!</definedName>
    <definedName name="BExDA6W5M15FU210WOZC8LWFF3YR" hidden="1">#REF!</definedName>
    <definedName name="BExDAJ6IH557HMP20808J4SD9OEF" hidden="1">#REF!</definedName>
    <definedName name="BExDB6UWLU6Y1SJZXO88HV9WUSO6" hidden="1">#REF!</definedName>
    <definedName name="BExEOD49AL8DKZWGCLDL4D31YM08" hidden="1">[11]CLOE!#REF!</definedName>
    <definedName name="BExEOZLG04DX1E2NSY43AFWN99OH" hidden="1">#REF!</definedName>
    <definedName name="BExEPHQ6BRFLRLHP1S092DBN5VC9" hidden="1">[11]CLO!#REF!</definedName>
    <definedName name="BExEPRM8TN2L8S9HXXH4NIBGQPR6" hidden="1">[11]CFX!#REF!</definedName>
    <definedName name="BExEQ00C0M1AL1V1FRIMXGZ4T8LR" hidden="1">#REF!</definedName>
    <definedName name="BExEQ17IHUKXE2GQFTYA2JGK0OOG" hidden="1">#REF!</definedName>
    <definedName name="BExEQA771X4K7USQS1N57NRQPILU" hidden="1">#REF!</definedName>
    <definedName name="BExEQVH8RZECPIBTZC54154X06BC" hidden="1">#REF!</definedName>
    <definedName name="BExERR8Y8RATQ3EUIV5FZWP80AF4" hidden="1">#REF!</definedName>
    <definedName name="BExES8BS7PJHXQQO6TCWJYFSKXYR" hidden="1">#REF!</definedName>
    <definedName name="BExESAA00T0S31BYNS410KSH773E" hidden="1">#REF!</definedName>
    <definedName name="BExESLIIKMJY88HH655MLJJHHU9N" hidden="1">#REF!</definedName>
    <definedName name="BExESTLUMIWEZNKK6BNOMGTZ5HUM" hidden="1">#REF!</definedName>
    <definedName name="BExESYJZVM6QORJUPB0FF5R4MNFK" hidden="1">#REF!</definedName>
    <definedName name="BExETR0UHYLFRJBU8LOJPYVQZP92" hidden="1">#REF!</definedName>
    <definedName name="BExETRH2WY5XBXSNX16YZ5CCF1BQ" hidden="1">#REF!</definedName>
    <definedName name="BExEX7P72CTBXQ9JIRZK35BR2OLP" hidden="1">#REF!</definedName>
    <definedName name="BExEXF1LKCR2IYGJ502XBGF148D9" hidden="1">#REF!</definedName>
    <definedName name="BExEY30LEMTJUBK9LPQH8Q3F5NF6" hidden="1">#REF!</definedName>
    <definedName name="BExEYA28YDVJ8R1ZW1J8AJX7T6FN" hidden="1">#REF!</definedName>
    <definedName name="BExEYDCY4KU5D8JZ5M05UJ6NWBF7" hidden="1">#REF!</definedName>
    <definedName name="BExEZFPUUXLM1VF2ATYJS6BVTM7D" hidden="1">#REF!</definedName>
    <definedName name="BExEZWYB624CF1C510ZEHD72BIG5" hidden="1">#REF!</definedName>
    <definedName name="BExF0HBV23500LR3OUNZXF9OJLPB" hidden="1">[11]CLL!#REF!</definedName>
    <definedName name="BExF1CNHWDNPPXTNLJBQWLMMJBQQ" hidden="1">#REF!</definedName>
    <definedName name="BExF1POQ9KBYTL7YDKCT0N1EFMAG" hidden="1">#REF!</definedName>
    <definedName name="BExF28KGVQ335UYTC00S9907CCEI" hidden="1">#REF!</definedName>
    <definedName name="BExF2KUVF7X00XWSUH828TLQ65QG" hidden="1">[11]CLO!#REF!</definedName>
    <definedName name="BExF2Z8RJZEP2JWG45ZL9P3H7TZX" hidden="1">#REF!</definedName>
    <definedName name="BExF3GMDOA3EOLHI3ZU1X70K58Z0" hidden="1">#REF!</definedName>
    <definedName name="BExF3OEXB0M8X1O7IKBH7KACTKFU" hidden="1">#REF!</definedName>
    <definedName name="BExF4EN3P1SB4ZBF1KXPY9IA4DOR" hidden="1">#REF!</definedName>
    <definedName name="BExF4IDVRR3V8SPC32YTBZBR01YA" hidden="1">[11]CEQ!#REF!</definedName>
    <definedName name="BExF4YVBJM1PR4NJ0OOJLWRQ8KQ1" hidden="1">#REF!</definedName>
    <definedName name="BExF53YPZJEN0F653CSUGKG4TH7C" hidden="1">[11]CLL!#REF!</definedName>
    <definedName name="BExF54PLJJ6WXJ0WN4RL67180JWE" hidden="1">#REF!</definedName>
    <definedName name="BExF59NRXT0ZBW7W17R2K5A2TJA4" hidden="1">#REF!</definedName>
    <definedName name="BExF5APF9X0FGL9SXAC2Q7U81553" hidden="1">#REF!</definedName>
    <definedName name="BExF5N592S4W0VFU8T0NSYYIRRXN" hidden="1">[11]CLL!#REF!</definedName>
    <definedName name="BExF5UHJVLD2RWKYKSJRXZAUK2NX" hidden="1">#REF!</definedName>
    <definedName name="BExF636G9W1R51LLBWMY66NOPPBV" hidden="1">[12]N06!#REF!</definedName>
    <definedName name="BExF6RAXCDKOSHG038HKF9CX1R0N" hidden="1">#REF!</definedName>
    <definedName name="BExF6XWAWDUKPWXTD07QXHO1ASLK" hidden="1">#REF!</definedName>
    <definedName name="BExF74N5JWL6O82KQJN7RAY44OES" hidden="1">#REF!</definedName>
    <definedName name="BExF7RKICJ14WLUAEONTDA9I72TR" hidden="1">#REF!</definedName>
    <definedName name="BExF84R84JALBV3XLLJMK877ZZ8W" hidden="1">#REF!</definedName>
    <definedName name="BExF8E1PLWJ213GJFKF631W3YU6S" hidden="1">#REF!</definedName>
    <definedName name="BExGM5L4X5G7WIX2A1OOGAP7CL42" hidden="1">#REF!</definedName>
    <definedName name="BExGM7ONJBYZYSG3Y1M9Q0TT7ZHF" hidden="1">#REF!</definedName>
    <definedName name="BExGN4I0SNC3LU4LV43S1MWMS5DI" hidden="1">[11]CGL!#REF!</definedName>
    <definedName name="BExGNDSHPJ7380YZU1J6G7P3RM6J" hidden="1">#REF!</definedName>
    <definedName name="BExGOBYC0UL94009GQ6N55DGFIPD" hidden="1">#REF!</definedName>
    <definedName name="BExGOLEBBJTBRGMR8J35RPD6HOII" hidden="1">#REF!</definedName>
    <definedName name="BExGOO3FBWBRRICY4T1OUF5DEB1U" hidden="1">#REF!</definedName>
    <definedName name="BExGP98022QCMD2Z5PNA8Z9BPGTP" hidden="1">#REF!</definedName>
    <definedName name="BExGPDKKFZOP3AOA4R3UQENLM16X" hidden="1">#REF!</definedName>
    <definedName name="BExGPQR3PW0CH3B4SDG2W04EKJYK" hidden="1">#REF!</definedName>
    <definedName name="BExGQ3XV0QCSPKNLLY3Z9P6YXNTK" hidden="1">[11]CLO!#REF!</definedName>
    <definedName name="BExGQEA6TLRVNLPG7UC2NYEBY1OJ" hidden="1">#REF!</definedName>
    <definedName name="BExGQF6JZOBE4VHIFYNQ5LX0TWYI" hidden="1">#REF!</definedName>
    <definedName name="BExGRRA7A2IQC4WNETEQX3X5D1A8" hidden="1">[11]CGL!#REF!</definedName>
    <definedName name="BExGSQSP7F22IPWFWI21827DPL6Y" hidden="1">#REF!</definedName>
    <definedName name="BExGSQY6FU75X1HZ7K7O6Z8UOBZS" hidden="1">#REF!</definedName>
    <definedName name="BExGSRUKOQQ7HIYN4GBE69DK2UW3" hidden="1">#REF!</definedName>
    <definedName name="BExGT62Z7N515RYGCBAK3YYPNCN3" hidden="1">#REF!</definedName>
    <definedName name="BExGTCTTVSYIS61PLSDJXYV0DPXX" hidden="1">#REF!</definedName>
    <definedName name="BExGTLTCWJM5KMX2FAX356UHAHHR" hidden="1">#REF!</definedName>
    <definedName name="BExGTTRDZ63X9ZSJ0CEREOC0TXUP" hidden="1">#REF!</definedName>
    <definedName name="BExGTWLSEIPZCN9I6B981SKKYKM7" hidden="1">#REF!</definedName>
    <definedName name="BExGTZ5L132ZTJU32VRD9NBP0RI5" hidden="1">#REF!</definedName>
    <definedName name="BExGU3NESG939P1MMYKA8S9LPOEJ" hidden="1">[11]CEQ!#REF!</definedName>
    <definedName name="BExGV726QJ1C9VYRUH3ZJSDD1EEO" hidden="1">#REF!</definedName>
    <definedName name="BExGVRFVCVAVVDR0QQ06YEFWXK5X" hidden="1">#REF!</definedName>
    <definedName name="BExGVS6SNLD2YQ2ZLCSG209YZM12" hidden="1">#REF!</definedName>
    <definedName name="BExGVZ2YMC3LH0BJT2708JQ1HLHJ" hidden="1">#REF!</definedName>
    <definedName name="BExGW1H97GNTZYH57148G0F7JNFY" hidden="1">#REF!</definedName>
    <definedName name="BExGWPLRBAEN84XXL26QQV52Z9IV" hidden="1">#REF!</definedName>
    <definedName name="BExGX38KJ83BEKW2KZR9W4WKDL9G" hidden="1">[11]CLO!#REF!</definedName>
    <definedName name="BExGXRYTUSEJLSI0ZZFN9BA0VTRF" hidden="1">#REF!</definedName>
    <definedName name="BExGY8AQQ9PABDPRFXKV7CEMOUYN" hidden="1">#REF!</definedName>
    <definedName name="BExGYKQMXJQQMAB3FMK5R1D0RW9G" hidden="1">#REF!</definedName>
    <definedName name="BExGYMTZAD99OLCKKND302IHKL25" hidden="1">#REF!</definedName>
    <definedName name="BExGYTKUZ88G9XNE8BHMXQ9QZ4LE" hidden="1">#REF!</definedName>
    <definedName name="BExGZGI5VKO22CZ4JY18AKD2J75I" hidden="1">[11]CEQ!#REF!</definedName>
    <definedName name="BExH0D0WKD8RPC2U9I25UTMA4N4A" hidden="1">#REF!</definedName>
    <definedName name="BExH0U98WPF3YPZLS9ESL6P0D5CO" hidden="1">#REF!</definedName>
    <definedName name="BExH19E208UDPVCK9J1Q73G2DF9Y" hidden="1">[11]CLOE!#REF!</definedName>
    <definedName name="BExH1AVZOH6MZUBBK2CPMZMZ1P4P" hidden="1">#REF!</definedName>
    <definedName name="BExH1GA69BOGJISZ8G0IZ5SMH38V" hidden="1">#REF!</definedName>
    <definedName name="BExH23NT7GAH32L2JWTBW4P50TZ6" hidden="1">#REF!</definedName>
    <definedName name="BExH2ZFHUZV9FI7Y393WGEV7KVMR" hidden="1">#REF!</definedName>
    <definedName name="BExIFZ8RQ1SLMBJOV9NTVDYRQ8JB" hidden="1">[11]CLL!#REF!</definedName>
    <definedName name="BExIHF3F55SV5N6Q2RM12T5RER7H" hidden="1">#REF!</definedName>
    <definedName name="BExII7EYGA7A5R3VPOHLC1GQPRE2" hidden="1">[11]CEQ!#REF!</definedName>
    <definedName name="BExIIJ96M0PLNKTK3LXQLOZH072L" hidden="1">[11]CEQ!#REF!</definedName>
    <definedName name="BExIILNIXNWK8PGL7LOPWZJUM5QR" hidden="1">#REF!</definedName>
    <definedName name="BExIIQ56NRX9G03PK610GTRHJY3P" hidden="1">#REF!</definedName>
    <definedName name="BExIJD2OC9BBI1ZA6U17HDXZYTHT" hidden="1">#REF!</definedName>
    <definedName name="BExIK11PVCJL7OKJWPGOJE8VYRVX" hidden="1">#REF!</definedName>
    <definedName name="BExIKOVJWGEWG2LA3K9LI16E5BS1" hidden="1">#REF!</definedName>
    <definedName name="BExIKQTMCU4SOLAM5R0F1INFRBXD" hidden="1">#REF!</definedName>
    <definedName name="BExIKT7WV6UDJRYTZX0T36U641YS" hidden="1">#REF!</definedName>
    <definedName name="BExIKZTBP2KTIZ2DOMK7VXZAHJ1S" hidden="1">#REF!</definedName>
    <definedName name="BExIM0DML9Y95M29D8YAS372Z7W1" hidden="1">#REF!</definedName>
    <definedName name="BExIMGK9KQSMPHQFFKV0A6B89WEA" hidden="1">#REF!</definedName>
    <definedName name="BExIMWANJ8WEUSDVNM554I40VCHM" hidden="1">#REF!</definedName>
    <definedName name="BExIN7DV89WU6FJRXE7FTXRS2I8C" hidden="1">#REF!</definedName>
    <definedName name="BExIO41SZH3945HGZDFGVY9XVRA0" hidden="1">#REF!</definedName>
    <definedName name="BExIOS1336L7LSRPDYKWR9NVYCTN" hidden="1">[11]CGL!#REF!</definedName>
    <definedName name="BExIPD5PER92FWG9IDAS4XLN71UR" hidden="1">#REF!</definedName>
    <definedName name="BExIPPQVXU6DKAE4IMI02A9DFD2D" hidden="1">[11]CLO!#REF!</definedName>
    <definedName name="BExIQ0JAGE7BZHZGVEZQA42E1MZ3" hidden="1">#REF!</definedName>
    <definedName name="BExIQAVGK6BDXG8C20DXQ0RU8WH9" hidden="1">[11]CGL!#REF!</definedName>
    <definedName name="BExIQIYS9HF44QHA7OM9K3GU803Y" hidden="1">#REF!</definedName>
    <definedName name="BExIRXGQDYTK9NJDHX4V1RQHUI9E" hidden="1">#REF!</definedName>
    <definedName name="BExITGGK16Q51S33HD1HMUWPLMWE" hidden="1">#REF!</definedName>
    <definedName name="BExIU4AA0IQYWCPUS5OQS8L5P5BD" hidden="1">#REF!</definedName>
    <definedName name="BExIUB15122HL3SPYKLRAQPI6DPO" hidden="1">[11]CEQ!#REF!</definedName>
    <definedName name="BExIV6SNF0X3JGUVTEYVNDXOPKHW" hidden="1">#REF!</definedName>
    <definedName name="BExIV9N8Y1AJ9662NFJNCHO8DE2O" hidden="1">#REF!</definedName>
    <definedName name="BExIVJDTYJ6FZ64QOWT51IO6VKRD" hidden="1">#REF!</definedName>
    <definedName name="BExIVLC2ATZMPHDI3OLMJAFA58MJ" hidden="1">#REF!</definedName>
    <definedName name="BExIXHD4NTQ49G7JRST2OEBWCKSO" hidden="1">#REF!</definedName>
    <definedName name="BExIXHD5P5ZBDSZ5DFWEBBNSZFBA" hidden="1">#REF!</definedName>
    <definedName name="BExIXQ20U0K36W0KE4QXM2ZUS7PC" hidden="1">#REF!</definedName>
    <definedName name="BExIY3JJOV95INEMUBEO027DMS0N" hidden="1">[11]CGL!#REF!</definedName>
    <definedName name="BExIYRYTVOZG8BDFH95XAOBNLR9V" hidden="1">#REF!</definedName>
    <definedName name="BExIYUNY1L7BCLBAJE2RWRYGLQE3" hidden="1">#REF!</definedName>
    <definedName name="BExIZBLHAVALXQ2FM4XNOLVK7DHC" hidden="1">[11]CEQ!#REF!</definedName>
    <definedName name="BExIZI6V2RRSQUW9311PL7U9WX1N" hidden="1">[11]CFX!#REF!</definedName>
    <definedName name="BExJ01DE7PX956M6HHMSSBQJHULI" hidden="1">#REF!</definedName>
    <definedName name="BExJ059N9VU2RCL2OQNI5AIZUBGQ" hidden="1">[11]CFX!#REF!</definedName>
    <definedName name="BExJ0UQRRCZ7KFMLWM0ZCEPK3K0S" hidden="1">[11]CEQ!#REF!</definedName>
    <definedName name="BExJ0YXUCSR2JH23XVRZJH3UOFUI" hidden="1">#REF!</definedName>
    <definedName name="BExKDF4IEI0PMV3NRQ3HTH9936EZ" hidden="1">#REF!</definedName>
    <definedName name="BExKEMVR69B8QYVQ92OCLCDIR6R1" hidden="1">#REF!</definedName>
    <definedName name="BExKERIX8OW3G4DYATKN6HZVSTR5" hidden="1">[11]CFX!#REF!</definedName>
    <definedName name="BExKETBNGKC40OB6FO9Q6R1CQ5WE" hidden="1">[11]CEQ!#REF!</definedName>
    <definedName name="BExKF49F9E7I8KL46HCM4D2P8OV6" hidden="1">#REF!</definedName>
    <definedName name="BExKF50FX550MUO6X4H6IU1P1RWN" hidden="1">#REF!</definedName>
    <definedName name="BExKFFNJRQFVUSCZUZV0R4H01K9X" hidden="1">[11]CGL!#REF!</definedName>
    <definedName name="BExKFH013C4QP5RORDWLU8J7YBAL" hidden="1">#REF!</definedName>
    <definedName name="BExKFJP5J9EZBNKVDKYDRW1CZ7FA" hidden="1">#REF!</definedName>
    <definedName name="BExKFSJBSI6COAIKSFBTU5YIXU5M" hidden="1">#REF!</definedName>
    <definedName name="BExKG6MH4ZVBXAUO4DVA90NEQZI3" hidden="1">[11]CLO!#REF!</definedName>
    <definedName name="BExKGDYWHAJOXF8RAS4WHCGI3EVM" hidden="1">#REF!</definedName>
    <definedName name="BExKGK9BN0OPLFBASZVE47MUGARO" hidden="1">#REF!</definedName>
    <definedName name="BExKHCVTH48D3VYNLKHVBHQGPY4F" hidden="1">#REF!</definedName>
    <definedName name="BExKHL4GO9G80LDOFIT9N1NXATHT" hidden="1">#REF!</definedName>
    <definedName name="BExKHMRWC84AIBKSIRTGHLNU8760" hidden="1">[11]CLO!#REF!</definedName>
    <definedName name="BExKHT2AVJQA4G840K6I44A2E63G" hidden="1">#REF!</definedName>
    <definedName name="BExKHVRKPOJRRMC8LMGRSRB717SX" hidden="1">#REF!</definedName>
    <definedName name="BExKIW6FE5X2DWOO2UTUTUBRDU3Y" hidden="1">#REF!</definedName>
    <definedName name="BExKIXODHJMAVBJMSR8CTUJZGFE5" hidden="1">#REF!</definedName>
    <definedName name="BExKK3XJ97J3YHA5TVGZTB54Y72Z" hidden="1">[11]CLO!#REF!</definedName>
    <definedName name="BExKKXR7WX4WYNLGSAGA1B6FAXOW" hidden="1">#REF!</definedName>
    <definedName name="BExKL3WB75L8VIRI9C7G9MTCK0OT" hidden="1">#REF!</definedName>
    <definedName name="BExKLNDMWDXN68FTPYVIW4N1PTYI" hidden="1">#REF!</definedName>
    <definedName name="BExKM22CN7718I2H8RPGFRQ7YFAU" hidden="1">#REF!</definedName>
    <definedName name="BExKN5X6N28E9LPUX6UMZL5F4N2M" hidden="1">#REF!</definedName>
    <definedName name="BExKNG9HXL2NERLRT5OFPA0CLVST" hidden="1">[11]CLOE!#REF!</definedName>
    <definedName name="BExKNTLKJ81NY5VQ2WPCB1HOMRIX" hidden="1">#REF!</definedName>
    <definedName name="BExKOGZ7AIUG29EO1B6PRJ04SV7E" hidden="1">#REF!</definedName>
    <definedName name="BExKOHVIJ8YRE7I6XLYX3QUQGXNH" hidden="1">#REF!</definedName>
    <definedName name="BExKPAHUQTDGBQ78RRBTD8NLVC9J" hidden="1">[11]CEQ!#REF!</definedName>
    <definedName name="BExKPYBKV9QFBI07PLCI3HW9MIL5" hidden="1">#REF!</definedName>
    <definedName name="BExKR4A30UXQYF6FGB3LPWQ8XSUQ" hidden="1">#REF!</definedName>
    <definedName name="BExKRQB3ICL9WKD7WLICRX0C3PK9" hidden="1">#REF!</definedName>
    <definedName name="BExKRYUNS6ZRS1EK6R2B4LMEKRX8" hidden="1">#REF!</definedName>
    <definedName name="BExKS739AQP5CPN5WJ77DFFW0414" hidden="1">#REF!</definedName>
    <definedName name="BExKSA37DKG1OC6Y4JLJOZTA8CPI" hidden="1">[11]CGL!#REF!</definedName>
    <definedName name="BExKSI6IBCOI1B20RLUKGJX80WF2" hidden="1">#REF!</definedName>
    <definedName name="BExKSV2GOOMELND8N5DDJD63J96M" hidden="1">#REF!</definedName>
    <definedName name="BExKT7NMOZJKVTUV92D8VCQZRUZJ" hidden="1">#REF!</definedName>
    <definedName name="BExKUH26NCWINSIMX4RDZTU668TB" hidden="1">#REF!</definedName>
    <definedName name="BExKUU8WXPR2GF7AVWO7A62QLRJN" hidden="1">#REF!</definedName>
    <definedName name="BExKUWN8B7XYP11VY8VXWI6FX5FT" hidden="1">#REF!</definedName>
    <definedName name="BExKW0NK17PPV5PX6ZPX6QN0FNHG" hidden="1">[11]CLL!#REF!</definedName>
    <definedName name="BExM9UQMF9Q3YXEPPR14WHINKZNG" hidden="1">#REF!</definedName>
    <definedName name="BExMAAMGWL8B5QFUCYKH6C24Z1ZB" hidden="1">#REF!</definedName>
    <definedName name="BExMAJ0KIA6I4ZHMZCBCD7IFY7CV" hidden="1">#REF!</definedName>
    <definedName name="BExMBGQD3Z50QLE7EUAO34SA137G" hidden="1">[11]CLOE!#REF!</definedName>
    <definedName name="BExMBZRE7P5WLYNMQW15SKLQS0N6" hidden="1">[11]CLL!#REF!</definedName>
    <definedName name="BExMC6I99Q92NQ1FG3OSPRSBFQUS" hidden="1">#REF!</definedName>
    <definedName name="BExMCIHTMH86CUA3Y7Z52RPWC6P0" hidden="1">#REF!</definedName>
    <definedName name="BExMCNW1XUCFXSE8NRAOVGMWFHZC" hidden="1">#REF!</definedName>
    <definedName name="BExMCYOFX71P7XRJ1QHJP3AG2XXT" hidden="1">#REF!</definedName>
    <definedName name="BExMDMI67U5QN8ONL2OCJDR22N89" hidden="1">#REF!</definedName>
    <definedName name="BExMDVCJMVHZASFOQR75IMGB45PK" hidden="1">#REF!</definedName>
    <definedName name="BExMDVSNP7EE132DGU8QYEMAO7ZN" hidden="1">#REF!</definedName>
    <definedName name="BExMEKZ031KFEMHHJB8YMJ72AN0F" hidden="1">#REF!</definedName>
    <definedName name="BExMEN2IG1S3KWHF6A70L6WZ2MF3" hidden="1">#REF!</definedName>
    <definedName name="BExMEYWL4DJAECQ2TDKIYIFW9BWR" hidden="1">[11]CFX!#REF!</definedName>
    <definedName name="BExMFBHR83DBPFHC1QYBUX2IRV43" hidden="1">#REF!</definedName>
    <definedName name="BExMFCZR69C6JDIYTETE8F1YL4JP" hidden="1">[11]CLOE!#REF!</definedName>
    <definedName name="BExMFWBK8PPBGETQ2FPEWCOHSCU6" hidden="1">#REF!</definedName>
    <definedName name="BExMGV35KIKFQLEVLDK4KUD7G07F" hidden="1">[12]N13!#REF!</definedName>
    <definedName name="BExMH1DRMFLOKX3CNDNCS0NY5GFA" hidden="1">[11]CGL!#REF!</definedName>
    <definedName name="BExMHI0IKLU2Q651ELK4TKZEEFMS" hidden="1">#REF!</definedName>
    <definedName name="BExMIAMT0L76W4PXKRP1XFUBX9BF" hidden="1">[11]CLL!#REF!</definedName>
    <definedName name="BExMJHC8Y6PHFGHKGMY3SHKS0Q4Z" hidden="1">#REF!</definedName>
    <definedName name="BExMJT12SOWYIBMHO2PLW4W9HOSZ" hidden="1">#REF!</definedName>
    <definedName name="BExMM23MBRMMC85SBM0ESFJ3Z4K1" hidden="1">#REF!</definedName>
    <definedName name="BExMM474JNK1Q3GUT4X6LDS32YXO" hidden="1">#REF!</definedName>
    <definedName name="BExMMM0ZOWZB2KO0ZJJD8IA187BC" hidden="1">#REF!</definedName>
    <definedName name="BExMMR9XCBEDI315USTV0YCOZ912" hidden="1">#REF!</definedName>
    <definedName name="BExMMRF82U9HWQ2RG8V9SII5IJK7" hidden="1">#REF!</definedName>
    <definedName name="BExMNQSFV01P1M6EOA9I01OEM4WY" hidden="1">#REF!</definedName>
    <definedName name="BExMNZHA9TIE9QK4Y1A3MUTQJ8QH" hidden="1">#REF!</definedName>
    <definedName name="BExMP78KUNM9RIUQS0J0KOBP3U6M" hidden="1">#REF!</definedName>
    <definedName name="BExMP915XA4K9OQ5X613RJ0JWGYG" hidden="1">#REF!</definedName>
    <definedName name="BExMPAJ4HAZ1SVDP0XWI1LH895NS" hidden="1">[11]CFX!#REF!</definedName>
    <definedName name="BExMPHQ35VKA8K4A6TG3JP7QNO6Q" hidden="1">[11]CLO!#REF!</definedName>
    <definedName name="BExMQ17G746STUXV1PXDL4QASVIL" hidden="1">#REF!</definedName>
    <definedName name="BExMQBE9B2VRZ1XURFRKCPW7YGR9" hidden="1">#REF!</definedName>
    <definedName name="BExMQHJIG5ZEIE7YL2L2KBX0JWSF" hidden="1">#REF!</definedName>
    <definedName name="BExMQLL4HPZH1YJKYWE5EMOBP1QU" hidden="1">[12]N15!#REF!</definedName>
    <definedName name="BExMR7M1QAAQ6GPGG3FECRTGVUHE" hidden="1">#REF!</definedName>
    <definedName name="BExMSG9P3BMQNUPJW69PWG8WYRNC" hidden="1">#REF!</definedName>
    <definedName name="BExMSJ9LYU21PLAWAGHMIB16LMTQ" hidden="1">#REF!</definedName>
    <definedName name="BExMSL2CL7UXX6UGINQ7OW0RIAG1" hidden="1">[12]N04!#REF!</definedName>
    <definedName name="BExMTE4Y0KTGDTBJS4MEION0D0OB" hidden="1">#REF!</definedName>
    <definedName name="BExO5GJAOMZWDVA8X0MQHYPNTP9J" hidden="1">#REF!</definedName>
    <definedName name="BExO5LXH5UX8ATJHDQ0WDEJ5ZWI9" hidden="1">[11]CLO!#REF!</definedName>
    <definedName name="BExO68USESIM60RPKYVR70QD4SZY" hidden="1">#REF!</definedName>
    <definedName name="BExO6ZDT1PD3BFD83Z9PJUIIG6VD" hidden="1">[11]CEQ!#REF!</definedName>
    <definedName name="BExO73FCRTXBTW437OV85J5FRZRC" hidden="1">#REF!</definedName>
    <definedName name="BExO7UZZIORPRISB3BZ6AUO0R1K6" hidden="1">#REF!</definedName>
    <definedName name="BExO8EMMMRM37J2O3R29E13J0SRV" hidden="1">[11]CLOE!#REF!</definedName>
    <definedName name="BExO8UNZAUY6UOPYAB3NWXCEAGLG" hidden="1">#REF!</definedName>
    <definedName name="BExO97EGUA3SXBF4JLVIZQ19WRM5" hidden="1">#REF!</definedName>
    <definedName name="BExO9L6R8PR6LYYWAWKR65GR9RTX" hidden="1">#REF!</definedName>
    <definedName name="BExO9O16PMA98W0EJ5OGXWPRGIIH" hidden="1">#REF!</definedName>
    <definedName name="BExOA59O3SJ3MZIGOJ29ELF7H3QD" hidden="1">#REF!</definedName>
    <definedName name="BExOAL5DDXYQ0BYKI4YZX5QT0RLL" hidden="1">#REF!</definedName>
    <definedName name="BExOB34QW603EMS5FUDPX64UZ1MI" hidden="1">#REF!</definedName>
    <definedName name="BExOD0T9ZYFUZZ0RY0DCPZ1SR4S3" hidden="1">[11]CLOE!#REF!</definedName>
    <definedName name="BExOD43ZGTFYNG9593RW4KRLMTMN" hidden="1">#REF!</definedName>
    <definedName name="BExOEB9MVH5FKIME41KFU8FV2NXF" hidden="1">#REF!</definedName>
    <definedName name="BExOEF5X2E60JN61ZCUB99V5ZDJY" hidden="1">#REF!</definedName>
    <definedName name="BExOEOG8CQWWVE1T982MKKBEB3HG" hidden="1">#REF!</definedName>
    <definedName name="BExOEOLPZ91L0X8CZZ4FUZM8BI5K" hidden="1">#REF!</definedName>
    <definedName name="BExOERR3LORH3Y5Z10M2TSEL86N5" hidden="1">[11]CLO!#REF!</definedName>
    <definedName name="BExOFT2BYL9I4XSLSQCQO626OOJX" hidden="1">#REF!</definedName>
    <definedName name="BExOGW6ATLX15WQI1RC7WT3SEYWY" hidden="1">#REF!</definedName>
    <definedName name="BExOHDUQZBFVONJ8XNL76FKY3BQJ" hidden="1">#REF!</definedName>
    <definedName name="BExOHVZKVNVH97ZU7CIE9V8XJKS6" hidden="1">#REF!</definedName>
    <definedName name="BExOI5Q6HHWYR8E5F7P2L2PKGWIP" hidden="1">#REF!</definedName>
    <definedName name="BExOI6H7FHJNC9Z190ET47G2PD4L" hidden="1">#REF!</definedName>
    <definedName name="BExOI8Q1MHOTB9YKKV73BS9B86AT" hidden="1">#REF!</definedName>
    <definedName name="BExOIEF0T45QSYRGQ00W60ZQQB5O" hidden="1">[11]CGL!#REF!</definedName>
    <definedName name="BExOIH9N1IL9BX1C5AHOLWZVB05R" hidden="1">#REF!</definedName>
    <definedName name="BExOIPNQAMDQ7HEB5VWKRZDXE0US" hidden="1">#REF!</definedName>
    <definedName name="BExOJ0AQ9U82CIQZXBUNCMBT7I7H" hidden="1">#REF!</definedName>
    <definedName name="BExOJ58MH2O5IITMA1JKPCN459OQ" hidden="1">[11]CLO!#REF!</definedName>
    <definedName name="BExOJVWWTT6YGD2BLA3HJJ76QEZC" hidden="1">[11]CLL!#REF!</definedName>
    <definedName name="BExOK0K39WDX3LUPSVQL7Q5PF18C" hidden="1">[11]CFX!#REF!</definedName>
    <definedName name="BExOLHLUUTIQLOVXHZZ2470PDTOU" hidden="1">#REF!</definedName>
    <definedName name="BExOMKF2DIDEE7YI2OLQLEJW98NU" hidden="1">#REF!</definedName>
    <definedName name="BExOMXLT7PKJLU7DJQ1GP9K3YEH3" hidden="1">#REF!</definedName>
    <definedName name="BExON8JJJU682YA15DR3ZI2YSQO9" hidden="1">[11]CEQ!#REF!</definedName>
    <definedName name="BExON9LCUN46KI22TK1NAKXIXF47" hidden="1">#REF!</definedName>
    <definedName name="BExONHOOGR13E4GBFP8Y5HLKOSXF" hidden="1">#REF!</definedName>
    <definedName name="BExONIA8SXQHPF6J3CRFJVHBOL8N" hidden="1">#REF!</definedName>
    <definedName name="BExONK8AEDMT4J6O48HQDODBI9R4" hidden="1">'[13]ACQ N16'!#REF!</definedName>
    <definedName name="BExONWDEY0Q3QBVKQ2T09CCJEK4J" hidden="1">#REF!</definedName>
    <definedName name="BExONWYYI9890K3R1PGSVOPW29JS" hidden="1">#REF!</definedName>
    <definedName name="BExOOOE3GMTEKCPM3IWJK2JEMBZ6" hidden="1">#REF!</definedName>
    <definedName name="BExOOTN1LBERXW7STN1J6WRNHWBM" hidden="1">#REF!</definedName>
    <definedName name="BExQ0UDY1KJT5BRJN2IDET9M5QPT" hidden="1">[11]CFX!#REF!</definedName>
    <definedName name="BExQ32EQN8FD1PODQ6QHYH9P2QR0" hidden="1">[11]CLOE!#REF!</definedName>
    <definedName name="BExQ4G5OI9I39GPN0BEVE2JBA8EB" hidden="1">#REF!</definedName>
    <definedName name="BExQ5OO0ZFY6TTRLX6JLIT9OUNVX" hidden="1">#REF!</definedName>
    <definedName name="BExQ6A8PU327IRPGM1YN3I6OXZ5P" hidden="1">#REF!</definedName>
    <definedName name="BExQ6KA8Z1R59JUXX4A734L5LMYS" hidden="1">#REF!</definedName>
    <definedName name="BExQ8UP8DVM3K4QWYOUYYZ12IUHG" hidden="1">[12]N12!#REF!</definedName>
    <definedName name="BExQ9RTGI1U5GLWJ6D7FNV5SX0J3" hidden="1">#REF!</definedName>
    <definedName name="BExQAPTYM51VBONFWSCR1KYS8L3C" hidden="1">#REF!</definedName>
    <definedName name="BExQBCRFKT0PLX7BVUKPSHD0AOZ8" hidden="1">#REF!</definedName>
    <definedName name="BExQCETKN3HRDRPZTFVJBB7XY646" hidden="1">[11]CGL!#REF!</definedName>
    <definedName name="BExQCYAW5HZ9PEUHR4OHGEQ54OA6" hidden="1">[11]CEQ!#REF!</definedName>
    <definedName name="BExQCZI1G9YG58RFOKCOW0VWUXFX" hidden="1">[12]N14!#REF!</definedName>
    <definedName name="BExQDO83DAT2MDYF895L6AXW0UZ9" hidden="1">#REF!</definedName>
    <definedName name="BExQESORFBI2VWMF3L0F34OJHT3D" hidden="1">[11]CGL!#REF!</definedName>
    <definedName name="BExQF00ZI6ZPL5DSX7CJTQ8M4G0D" hidden="1">#REF!</definedName>
    <definedName name="BExQGHDK9SV8MGWDOJHH4QF0UKT1" hidden="1">[11]CGL!#REF!</definedName>
    <definedName name="BExQH1WJ7IMPZ7JSMEFB9PDX4D5T" hidden="1">#REF!</definedName>
    <definedName name="BExQH27CLVUYXAO6DYQQBVKL8UEV" hidden="1">[11]CLOE!#REF!</definedName>
    <definedName name="BExQHB72AHU9CAA5HK0H5A87C2WP" hidden="1">#REF!</definedName>
    <definedName name="BExQHEN223BYTUY9QS2BJ3NRVE79" hidden="1">[11]CFX!#REF!</definedName>
    <definedName name="BExQHKC2DGVHLRDDCQIO7KN43V7I" hidden="1">#REF!</definedName>
    <definedName name="BExQHYPXVEH0BZK9A9TLSO4O5EGC" hidden="1">[11]CLOE!#REF!</definedName>
    <definedName name="BExQI8M0ITUFZPFW86HK6YLZCIMI" hidden="1">#REF!</definedName>
    <definedName name="BExQIJUINXE9CWNI8PFX9RYM68W6" hidden="1">#REF!</definedName>
    <definedName name="BExQIL1OV4WKXR5CZNGNLJRJZK8V" hidden="1">#REF!</definedName>
    <definedName name="BExQJJ2E4T1F3BQ43NYHX6555NQ6" hidden="1">#REF!</definedName>
    <definedName name="BExQKSRR90D537W4JH8IRZR3RXAB" hidden="1">#REF!</definedName>
    <definedName name="BExQLJQSQE7BZ7LIBP9W1H0CZBHV" hidden="1">[11]CLL!#REF!</definedName>
    <definedName name="BExRYONJ71JBR94AKH4IGSG29H0B" hidden="1">#REF!</definedName>
    <definedName name="BExRZHQ4OJA8OVLSS7VTWJ0X9X2W" hidden="1">#REF!</definedName>
    <definedName name="BExRZPTG2JAN2B4PMCLEATXK467F" hidden="1">#REF!</definedName>
    <definedName name="BExS035HBB9AR6Y81SZJDA83S95G" hidden="1">#REF!</definedName>
    <definedName name="BExS0HU5M29PKSMK1DY339B171KH" hidden="1">#REF!</definedName>
    <definedName name="BExS0L4VT621PJYFTKPIZ9RX9BPU" hidden="1">[11]CLOE!#REF!</definedName>
    <definedName name="BExS0OVU92P4DBRAMUBXTBO7WPIS" hidden="1">[11]CGL!#REF!</definedName>
    <definedName name="BExS1SFWF43AHJZY5OQALC8JW7H3" hidden="1">[11]CLL!#REF!</definedName>
    <definedName name="BExS32APENVTSMWC9HEJQZDJ72NU" hidden="1">[11]CGL!#REF!</definedName>
    <definedName name="BExS3WPT7LS3TA9FTUIZL2N1Y323" hidden="1">#REF!</definedName>
    <definedName name="BExS4HEA9BJW36N4397O2OMUIBEQ" hidden="1">#REF!</definedName>
    <definedName name="BExS4IW6ZEVS8D85KLVJ6E5TWKI8" hidden="1">[12]N17!#REF!</definedName>
    <definedName name="BExS4OL882PMQ54GGZRC5GAYS1EK" hidden="1">#REF!</definedName>
    <definedName name="BExS5O3PA9R4UOUZU9DKUNUQN5ZW" hidden="1">#REF!</definedName>
    <definedName name="BExS7LBXYJ0E1PCQW0AP3EMI6Z1Q" hidden="1">#REF!</definedName>
    <definedName name="BExS7MJ4ZTKOZ70GHNLZFHMA14QZ" hidden="1">[11]CLL!#REF!</definedName>
    <definedName name="BExS7PDPDV6KYB6ATBYDUNRDOPMW" hidden="1">#REF!</definedName>
    <definedName name="BExS934LFTHAXVBUHHGLQIEYB9X5" hidden="1">#REF!</definedName>
    <definedName name="BExS9BDGD8NH68WVIZJZFECNY11J" hidden="1">#REF!</definedName>
    <definedName name="BExS9T7BR1CNSXT8N8CW83OZN2SF" hidden="1">#REF!</definedName>
    <definedName name="BExS9YWBYCYJU2HCLBNLQK604SFT" hidden="1">[11]CLO!#REF!</definedName>
    <definedName name="BExSA21KJLPKSS32W3T95LP19JIU" hidden="1">#REF!</definedName>
    <definedName name="BExSA5C93LSNGRRB922TFZOAHF48" hidden="1">#REF!</definedName>
    <definedName name="BExSA81BLYY5TUQOT9DABAFZ2TFW" hidden="1">#REF!</definedName>
    <definedName name="BExSA86SQC5KT98GZ1A7BA55SHI8" hidden="1">#REF!</definedName>
    <definedName name="BExSBFSN3GAHDFYQAAPBW3NN29LS" hidden="1">#REF!</definedName>
    <definedName name="BExSBJ3AOGMW85GPSCMZO3N4KGK9" hidden="1">#REF!</definedName>
    <definedName name="BExSBQL17AA7VM6YBW92NPMQO82B" hidden="1">#REF!</definedName>
    <definedName name="BExSE5XZLMSAF023S9ZCHAPOJORZ" hidden="1">[11]CEQ!#REF!</definedName>
    <definedName name="BExSECOUBXDT56BG3UPB39ESH0I3" hidden="1">#REF!</definedName>
    <definedName name="BExSF2GQ70FXW27SKWERNTNVEC93" hidden="1">#REF!</definedName>
    <definedName name="BExSF50D9TKEXKXKOI07JYSK6H9I" hidden="1">#REF!</definedName>
    <definedName name="BExSFCSWWZEU2RCASPFNEV33GIFD" hidden="1">#REF!</definedName>
    <definedName name="BExSFDJT95553OCWQNDCNUG452JP" hidden="1">#REF!</definedName>
    <definedName name="BExSFGJOODNVTLPMX9KZ9H8LD54X" hidden="1">#REF!</definedName>
    <definedName name="BExSG6X7BCGG4XE976W1NOICOTOC" hidden="1">[11]CLL!#REF!</definedName>
    <definedName name="BExSGMT1F80FUX16VV186LHHGAW9" hidden="1">#REF!</definedName>
    <definedName name="BExSGWJT6KT1IFUHT5VHF3F21OKY" hidden="1">[11]CLOE!#REF!</definedName>
    <definedName name="BExSH6VXGN2CF41CDBKKGMHRNJBF" hidden="1">#REF!</definedName>
    <definedName name="BExTUPQG4EY5J5VOVRQ3T227TF5L" hidden="1">[11]CLL!#REF!</definedName>
    <definedName name="BExTUS4QPYVU9CIAU66Y4QH7TM3S" hidden="1">#REF!</definedName>
    <definedName name="BExTV1F9CIMG8ROQB9014AUA2ML0" hidden="1">#REF!</definedName>
    <definedName name="BExTVJEN2F7BDSUKIRPP0KO3LR7Z" hidden="1">#REF!</definedName>
    <definedName name="BExTW1U3ZXL6C2GLBPWJIDEHZ5ON" hidden="1">#REF!</definedName>
    <definedName name="BExTW7DS7HW5H72165C4991GLR4Z" hidden="1">#REF!</definedName>
    <definedName name="BExTWHV9ZIKDBFEFDV7K6S4QF7ZQ" hidden="1">#REF!</definedName>
    <definedName name="BExTWMYPALEILTVPQ9PJPNVJST01" hidden="1">#REF!</definedName>
    <definedName name="BExTWTPKKY2ETPTSUDIOMWEU3QT7" hidden="1">#REF!</definedName>
    <definedName name="BExTWZJURWPUV1FOOSO4GTDFLO43" hidden="1">#REF!</definedName>
    <definedName name="BExTY7GGH4ZJSQ9KVOAJVQWWPACA" hidden="1">#REF!</definedName>
    <definedName name="BExTYCJVXRK41WOKJDJ1RKEFJ3MO" hidden="1">[11]CLO!#REF!</definedName>
    <definedName name="BExTYZBWZDKJIHLP79QEPQGDROBW" hidden="1">#REF!</definedName>
    <definedName name="BExTZUSU4TX6P3C94ZUTY5E42EAD" hidden="1">#REF!</definedName>
    <definedName name="BExTZWQVWGMNFO5ZHIA2ESOXSYU4" hidden="1">#REF!</definedName>
    <definedName name="BExU0IMI960F4W18UD9RK68ASE6W" hidden="1">#REF!</definedName>
    <definedName name="BExU1JXR5WVQY3FJMDQA4WVFGG5B" hidden="1">#REF!</definedName>
    <definedName name="BExU1KZEC1TH2QFQCRYBD7UW6ZBG" hidden="1">#REF!</definedName>
    <definedName name="BExU25TEDCDTGQK7E5C8IXONQ4LV" hidden="1">#REF!</definedName>
    <definedName name="BExU2UE4OH5UPVS1AVNJB2VOEAGV" hidden="1">#REF!</definedName>
    <definedName name="BExU2UU87THR4AIZH2GTF9JGG36Q" hidden="1">[11]CLO!#REF!</definedName>
    <definedName name="BExU3SPGQKBXYJMXQNN9BOM5G64V" hidden="1">#REF!</definedName>
    <definedName name="BExU48AIKTSSEDEFM6JRCXB6TNXQ" hidden="1">#REF!</definedName>
    <definedName name="BExU56R6XK0KCYH7LP6VU4C8YGNQ" hidden="1">#REF!</definedName>
    <definedName name="BExU5X9YQAH7DMNTZRE1B8SR2KPB" hidden="1">#REF!</definedName>
    <definedName name="BExU669OAMULCTKRUXFMJ1O0GLFQ" hidden="1">#REF!</definedName>
    <definedName name="BExU6O970GA8FHTO2RFVY6VLZ79S" hidden="1">[11]CGL!#REF!</definedName>
    <definedName name="BExU82R0R7NY0IFMNNR5FAZ5JR0F" hidden="1">#REF!</definedName>
    <definedName name="BExU8SOF8FLIALL4GPN4ZWQB0Y9T" hidden="1">#REF!</definedName>
    <definedName name="BExU9TU5ZH1WLXXPIN0G5RAFECYX" hidden="1">#REF!</definedName>
    <definedName name="BExUAGBER1N12GHEYZEJV5JAZSEL" hidden="1">[11]CEQ!#REF!</definedName>
    <definedName name="BExUAU96W1D4ZPZZ27C8IPO4JQEN" hidden="1">#REF!</definedName>
    <definedName name="BExUAWYA2II5O0FKXYP79KVQEGDE" hidden="1">[11]CLL!#REF!</definedName>
    <definedName name="BExUC6I5RGW038PN5JZBZ6N37DP3" hidden="1">#REF!</definedName>
    <definedName name="BExUDLAXF872P5KHF22M1SSH3BZX" hidden="1">#REF!</definedName>
    <definedName name="BExUDNEFRLE07U5S72EEHZY7R842" hidden="1">#REF!</definedName>
    <definedName name="BExVRB1MDH9B7JS868042CGFBBYZ" hidden="1">#REF!</definedName>
    <definedName name="BExVRQ1395H94A2LRTYUWH9HBWVP" hidden="1">#REF!</definedName>
    <definedName name="BExVSKLMSBHK28PBOR58M7D98J9G" hidden="1">#REF!</definedName>
    <definedName name="BExVT89U6DD1GOIP7ABP418HA09V" hidden="1">#REF!</definedName>
    <definedName name="BExVT8FC1U1ZWRU003TUE0UR8UQV" hidden="1">#REF!</definedName>
    <definedName name="BExVU0WDI0WIEVJOKU2O8SHSCAI7" hidden="1">[11]CLL!#REF!</definedName>
    <definedName name="BExVUBU20UZ2QIROTP4WFOQGBA99" hidden="1">#REF!</definedName>
    <definedName name="BExVUTYSASLJXDSPR3A5ATAAE1GS" hidden="1">#REF!</definedName>
    <definedName name="BExVV1RB7XCAB85SXD4IR3Q7XPZY" hidden="1">#REF!</definedName>
    <definedName name="BExVV8NGRIOYH1KL8U3LJ6Q1ANT5" hidden="1">#REF!</definedName>
    <definedName name="BExVVUTX7CCGLE9DJJFYJTYEXIA4" hidden="1">#REF!</definedName>
    <definedName name="BExVW2RQIU5FRGCHHPP2C5FY3SH2" hidden="1">#REF!</definedName>
    <definedName name="BExVW7V68FB3MLKZE7BAN2CC193H" hidden="1">#REF!</definedName>
    <definedName name="BExVWINKYG6REW6QCPXG4C0YKVWZ" hidden="1">#REF!</definedName>
    <definedName name="BExVWKLSWGCJHOKBLS33DWJJRKOT" hidden="1">#REF!</definedName>
    <definedName name="BExVWYE4WHY5WWIQ9VWHH3PLPRIL" hidden="1">#REF!</definedName>
    <definedName name="BExVXDTPD7XJRDQJF8ANNACMO0V0" hidden="1">#REF!</definedName>
    <definedName name="BExVXJ7Y6PYLNGLSL3NLRTM1RP2H" hidden="1">#REF!</definedName>
    <definedName name="BExVXJTH0A94ZKTMV6XMBNGA4LMG" hidden="1">[11]CEQ!#REF!</definedName>
    <definedName name="BExVYPML8XU5KLOHKSIQGZI2QQ5J" hidden="1">#REF!</definedName>
    <definedName name="BExW10CCELUJYF3G9YY8PDAGRCJU" hidden="1">[11]CLL!#REF!</definedName>
    <definedName name="BExW1BFL3HBR8OZTGP0Z3NLZD4R6" hidden="1">[11]CEQ!#REF!</definedName>
    <definedName name="BExW1D307DZ0AK1JU47AMB0Y3EZR" hidden="1">#REF!</definedName>
    <definedName name="BExW1IBR74R13INRQZWOIATIUVH3" hidden="1">#REF!</definedName>
    <definedName name="BExW1J842BIGYLK53QDV7T8K9GMH" hidden="1">#REF!</definedName>
    <definedName name="BExW1XWT0JH64EXOR7ZJGNBH6S0A" hidden="1">#REF!</definedName>
    <definedName name="BExW27NCZWSE2S9F8W4I2R63PEJM" hidden="1">#REF!</definedName>
    <definedName name="BExW2CAPTMNPR8KLC2EOI0PQZAX8" hidden="1">#REF!</definedName>
    <definedName name="BExW2VS1AYSF75JKAI4EBYAOORAH" hidden="1">#REF!</definedName>
    <definedName name="BExW376239LW0O47SHAGD2W7F2B2" hidden="1">#REF!</definedName>
    <definedName name="BExW3T1K2VZQPHCBZBAVG3M6DZ2I" hidden="1">#REF!</definedName>
    <definedName name="BExW4LIKHB7ZV31ZDURZ5P2W2I8M" hidden="1">#REF!</definedName>
    <definedName name="BExW4SEPIRNTW5DDE686ID33JHWE" hidden="1">[11]CFX!#REF!</definedName>
    <definedName name="BExW4V956AC0FEWV6HD24VM5F7IU" hidden="1">#REF!</definedName>
    <definedName name="BExW4YEITKRO7DQI9QV4LNSDBIO2" hidden="1">#REF!</definedName>
    <definedName name="BExW5VD6VC5ICGF66SPNMY0R8ZJU" hidden="1">#REF!</definedName>
    <definedName name="BExW5Z44ZXNILDVMCDDMQF45CFZ5" hidden="1">[11]CLL!#REF!</definedName>
    <definedName name="BExW69WKLBORANS3XT7C911RPDR9" hidden="1">#REF!</definedName>
    <definedName name="BExW6CLOT523Y9XJ5CGJNMERCJJR" hidden="1">#REF!</definedName>
    <definedName name="BExW6NU7XFZEKNIK7KCVY886Z9CV" hidden="1">#REF!</definedName>
    <definedName name="BExW6WOEOEBOZU4QJRT0C6BE6PFD" hidden="1">[11]CLOE!#REF!</definedName>
    <definedName name="BExW7CEXY4EEZDGJW2N5EIKK46ZN" hidden="1">#REF!</definedName>
    <definedName name="BExW7SATMYVUCUBCAW9O3HDR9O18" hidden="1">#REF!</definedName>
    <definedName name="BExW943PCACI61L3M9VV9SX7ZRDQ" hidden="1">#REF!</definedName>
    <definedName name="BExW96I0PKV6ZN6DXCPE7T8Y4485" hidden="1">[11]CGL!#REF!</definedName>
    <definedName name="BExXLP2ZQHOPN7LG7X7K4OTWP011" hidden="1">#REF!</definedName>
    <definedName name="BExXNYWK1SNJH3ND10MZ0TM61UY3" hidden="1">#REF!</definedName>
    <definedName name="BExXOJFKHPGU1ADU91K0QB9190N4" hidden="1">#REF!</definedName>
    <definedName name="BExXPJ3CK8REWT1OFBG6IAKA5B0D" hidden="1">#REF!</definedName>
    <definedName name="BExXPMZN0Z2V1DGCAYENG2ICXFIC" hidden="1">#REF!</definedName>
    <definedName name="BExXQ6RPU7ON7LCGCND22730IGKI" hidden="1">#REF!</definedName>
    <definedName name="BExXQR04I6YZPICTWUCENIEER6NH" hidden="1">[11]CGL!#REF!</definedName>
    <definedName name="BExXQUG4OQ5VF0UZ04WVEG94JZ32" hidden="1">#REF!</definedName>
    <definedName name="BExXR3QKIZOAURCBGMQSUG8XNCK9" hidden="1">#REF!</definedName>
    <definedName name="BExXR8DS0F3HU37TH7698P36T4YY" hidden="1">[11]CFX!#REF!</definedName>
    <definedName name="BExXRB30M67FPAMFIKYWSXIKF7OG" hidden="1">#REF!</definedName>
    <definedName name="BExXS8HZ7QF5JI84QEOV3MKYM0YZ" hidden="1">#REF!</definedName>
    <definedName name="BExXSMABN542DWT0OGW07N0C5ZVB" hidden="1">#REF!</definedName>
    <definedName name="BExXSR2Y1ZN0GEB9RQ5C69HARRAS" hidden="1">#REF!</definedName>
    <definedName name="BExXU0XKSLSUWXOQ9VTSFDV0ZXJF" hidden="1">#REF!</definedName>
    <definedName name="BExXUVY94RWLF7522TZU7KLUT1UE" hidden="1">#REF!</definedName>
    <definedName name="BExXV1Y0QZJ081CM7UF5R69LJJ3X" hidden="1">#REF!</definedName>
    <definedName name="BExXV2ZVJK74QA0WLWDVVJKLMJE9" hidden="1">#REF!</definedName>
    <definedName name="BExXXS3JSZEGMNPZV8T76IUYVZRY" hidden="1">#REF!</definedName>
    <definedName name="BExXY3SCT6WB56K0LQ1QEYWB9RYA" hidden="1">#REF!</definedName>
    <definedName name="BExXYG2L3R2SVOP9BVK5XYEVLAQ6" hidden="1">#REF!</definedName>
    <definedName name="BExXYVNTQ5IR4QYT6X19OUC7L4DE" hidden="1">#REF!</definedName>
    <definedName name="BExXZ8EA8NSPH3LWPNW0EYV7E7LG" hidden="1">#REF!</definedName>
    <definedName name="BExXZDN05CUHUJCM5P07S0O48KYN" hidden="1">#REF!</definedName>
    <definedName name="BExXZJMUIKL12NWVWLX5BQPVPG2A" hidden="1">#REF!</definedName>
    <definedName name="BExXZX9TBJKVGJYBIS9ZZ8CG004X" hidden="1">#REF!</definedName>
    <definedName name="BExY075V6DNMO88CMCUWKP24NDKG" hidden="1">#REF!</definedName>
    <definedName name="BExY13TTI27S411U807OP11IGH2M" hidden="1">#REF!</definedName>
    <definedName name="BExY19TL843MZYW7A2MNU66YQJU6" hidden="1">#REF!</definedName>
    <definedName name="BExY1NGGLPRGE7JSBP3ABFU51C3O" hidden="1">#REF!</definedName>
    <definedName name="BExY1SUNRGZZ6C6KS79TJRU16MJL" hidden="1">#REF!</definedName>
    <definedName name="BExY25LATKZFLBAV6I8GXGUJJ2ZX" hidden="1">#REF!</definedName>
    <definedName name="BExY2CHGWDNZFC11EL32O0594ETB" hidden="1">#REF!</definedName>
    <definedName name="BExY2G2XLQ805FHRBBJDCJNLTBFH" hidden="1">#REF!</definedName>
    <definedName name="BExY35UOH41XQV0ZZ06AR6HL2I2I" hidden="1">#REF!</definedName>
    <definedName name="BExY3B8VG96UJXEUESR6EKPRD006" hidden="1">#REF!</definedName>
    <definedName name="BExY3ZDDK2YEIJQKF3J7K55ZAI25" hidden="1">#REF!</definedName>
    <definedName name="BExY4IELMZFNTENFBYDFIAZSJG5A" hidden="1">#REF!</definedName>
    <definedName name="BExZK69VJZGQCPURRG9EHHJE80WR" hidden="1">#REF!</definedName>
    <definedName name="BExZK8TNZIBYZ5KQYY1RT5GWBBRO" hidden="1">#REF!</definedName>
    <definedName name="BExZKJ5VALRTSFCLSJLBAI0CGM4Q" hidden="1">#REF!</definedName>
    <definedName name="BExZKP5N7WT1GI8SCM6J3SU4KQOU" hidden="1">#REF!</definedName>
    <definedName name="BExZLGVLQMRLG9X2AEQI8TPGFLT6" hidden="1">#REF!</definedName>
    <definedName name="BExZM19A77M1NIMZTIF8TD4NNR76" hidden="1">#REF!</definedName>
    <definedName name="BExZMELI2SGRDMUXNNK91DBMCPZ9" hidden="1">#REF!</definedName>
    <definedName name="BExZMEWA2SWUSSXZG52Q3O30GMB1" hidden="1">#REF!</definedName>
    <definedName name="BExZMGZT32FFIMO3AQTVQJBT5NNN" hidden="1">#REF!</definedName>
    <definedName name="BExZMURZ4F3KHTPCB9QIK11TNYRD" hidden="1">[11]CFX!#REF!</definedName>
    <definedName name="BExZNO02AJTMMZ8ZGKP8K2CK52MI" hidden="1">#REF!</definedName>
    <definedName name="BExZNT3CTLYSN7M6NWMQGTN07NRQ" hidden="1">#REF!</definedName>
    <definedName name="BExZPKHETH5PACPRK7KQ76UZ3PV0" hidden="1">#REF!</definedName>
    <definedName name="BExZPN11A3EIX72VP7YB0YW9F1Y7" hidden="1">#REF!</definedName>
    <definedName name="BExZQFCKLFISVXJ543T43QHFLHTR" hidden="1">#REF!</definedName>
    <definedName name="BExZREEYMUJZ9XIGEOF7ARNJ8M05" hidden="1">#REF!</definedName>
    <definedName name="BExZS237HLO0ST8PA9EDXEUM2K8S" hidden="1">[11]CLOE!#REF!</definedName>
    <definedName name="BExZTFZL02ZDJOH413LQHWG6UIUC" hidden="1">[11]CLO!#REF!</definedName>
    <definedName name="BExZTYQ0O91ZCWGLKG655M2X4P29" hidden="1">#REF!</definedName>
    <definedName name="BExZU8M3RW5ZCWJZQDEY81DU3UP5" hidden="1">#REF!</definedName>
    <definedName name="BExZUB0EH2PZ6PH5KGGHRW9N9V2M" hidden="1">#REF!</definedName>
    <definedName name="BExZUH5INJ1378TXO5HVUDPEYXNF" hidden="1">#REF!</definedName>
    <definedName name="BExZUO74SHYBV2P3PHSNZVQ8Q5W3" hidden="1">#REF!</definedName>
    <definedName name="BExZV0C0TP4UE50WYKTPLZ25XWOG" hidden="1">[11]CLL!#REF!</definedName>
    <definedName name="BExZVATPMLOAW99IURJSBCAJH281" hidden="1">#REF!</definedName>
    <definedName name="BExZVFRNKKEZ31CYFF77LIP9KZYQ" hidden="1">#REF!</definedName>
    <definedName name="BExZVRLXAUGUZQ6HBKDJHEPL54TG" hidden="1">#REF!</definedName>
    <definedName name="BExZWKDJIOXX5ZRDRPKMRYOSJV5H" hidden="1">[11]CFX!#REF!</definedName>
    <definedName name="BExZWM0ZDHG0HRLAEA878CBKLYA4" hidden="1">#REF!</definedName>
    <definedName name="BExZWWILORVMYSCZW6GITUSKIRNV" hidden="1">#REF!</definedName>
    <definedName name="BExZWWNWMC8CDTDVIPTWLJNNIRS7" hidden="1">#REF!</definedName>
    <definedName name="BExZY5BKFLDC3FE8HIO7B3L7WLP8" hidden="1">#REF!</definedName>
    <definedName name="BExZYGPL3EV4PCXMV1SE16U9SSL8" hidden="1">#REF!</definedName>
    <definedName name="BExZYWQQQ6Z2GY64VAR0QX96QJU0" hidden="1">#REF!</definedName>
    <definedName name="BExZZ3HKQ8QYQQLIKT385MH0VL6N" hidden="1">[12]N04!#REF!</definedName>
    <definedName name="BExZZLM9XK29Q9BQHOJG81FMU6YT" hidden="1">[11]CLL!#REF!</definedName>
    <definedName name="BExZZNPU8Z4GX5VD7X664KODBISY" hidden="1">#REF!</definedName>
    <definedName name="BExZZSIGK7341JCH1HO4IMEPZQB3" hidden="1">[12]N12!#REF!</definedName>
    <definedName name="Building">'[14]UNIT PRICE BUILDING'!$A$2:$C$19</definedName>
    <definedName name="cabinm2">'[15]Average CAbin m2'!$A$5:$B$8</definedName>
    <definedName name="cgl">[11]CGL!$A$9:$D$385</definedName>
    <definedName name="cgle">#REF!</definedName>
    <definedName name="ColorNames" localSheetId="20">#REF!</definedName>
    <definedName name="ColorNames" localSheetId="3">#REF!</definedName>
    <definedName name="ColorNames" localSheetId="10">#REF!</definedName>
    <definedName name="ColorNames">#REF!</definedName>
    <definedName name="Conventions" localSheetId="20">#REF!</definedName>
    <definedName name="Conventions" localSheetId="3">#REF!</definedName>
    <definedName name="Conventions" localSheetId="10">#REF!</definedName>
    <definedName name="Conventions">#REF!</definedName>
    <definedName name="_xlnm.Criteria" localSheetId="29">#REF!</definedName>
    <definedName name="_xlnm.Criteria" localSheetId="0">#REF!</definedName>
    <definedName name="_xlnm.Criteria">#REF!</definedName>
    <definedName name="crn">[7]CRN!$A$3:$D$20</definedName>
    <definedName name="crn_km">[9]Adat!$B$62:$C$66</definedName>
    <definedName name="CRN_limit">[6]Data!$B$13</definedName>
    <definedName name="DATA1" localSheetId="22">'[16]00-2010'!#REF!</definedName>
    <definedName name="DATA1" localSheetId="27">'[17]00-2010'!#REF!</definedName>
    <definedName name="DATA1" localSheetId="9">'Inventari '!$A$13:$A$46</definedName>
    <definedName name="DATA1" localSheetId="10">#REF!</definedName>
    <definedName name="DATA1" localSheetId="18">'[16]00-2010'!#REF!</definedName>
    <definedName name="DATA1" localSheetId="28">'Rimarrje Provigjoni'!#REF!</definedName>
    <definedName name="DATA1" localSheetId="21">'[18]00-2010'!#REF!</definedName>
    <definedName name="DATA1">'[18]00-2010'!#REF!</definedName>
    <definedName name="DATA10" localSheetId="23">#REF!</definedName>
    <definedName name="DATA10" localSheetId="9">'Inventari '!$J$13:$J$46</definedName>
    <definedName name="DATA10" localSheetId="10">#REF!</definedName>
    <definedName name="DATA10" localSheetId="25">#REF!</definedName>
    <definedName name="DATA10" localSheetId="28">'Rimarrje Provigjoni'!$C$11:$C$40</definedName>
    <definedName name="DATA10">#REF!</definedName>
    <definedName name="DATA11" localSheetId="23">#REF!</definedName>
    <definedName name="DATA11" localSheetId="9">'Inventari '!$K$13:$K$46</definedName>
    <definedName name="DATA11" localSheetId="10">#REF!</definedName>
    <definedName name="DATA11" localSheetId="25">#REF!</definedName>
    <definedName name="DATA11" localSheetId="28">'Rimarrje Provigjoni'!#REF!</definedName>
    <definedName name="DATA11">#REF!</definedName>
    <definedName name="DATA12" localSheetId="23">#REF!</definedName>
    <definedName name="DATA12" localSheetId="9">'Inventari '!$L$13:$L$46</definedName>
    <definedName name="DATA12" localSheetId="10">#REF!</definedName>
    <definedName name="DATA12" localSheetId="25">#REF!</definedName>
    <definedName name="DATA12" localSheetId="28">'Rimarrje Provigjoni'!#REF!</definedName>
    <definedName name="DATA12">#REF!</definedName>
    <definedName name="DATA13" localSheetId="23">#REF!</definedName>
    <definedName name="DATA13" localSheetId="9">'Inventari '!$M$13:$M$46</definedName>
    <definedName name="DATA13" localSheetId="10">#REF!</definedName>
    <definedName name="DATA13" localSheetId="25">#REF!</definedName>
    <definedName name="DATA13" localSheetId="28">'Rimarrje Provigjoni'!#REF!</definedName>
    <definedName name="DATA13">#REF!</definedName>
    <definedName name="DATA14" localSheetId="23">#REF!</definedName>
    <definedName name="DATA14" localSheetId="9">'Inventari '!$N$13:$N$46</definedName>
    <definedName name="DATA14" localSheetId="10">#REF!</definedName>
    <definedName name="DATA14" localSheetId="25">#REF!</definedName>
    <definedName name="DATA14" localSheetId="28">'Rimarrje Provigjoni'!#REF!</definedName>
    <definedName name="DATA14">#REF!</definedName>
    <definedName name="DATA15" localSheetId="23">#REF!</definedName>
    <definedName name="DATA15" localSheetId="9">'Inventari '!$O$13:$O$46</definedName>
    <definedName name="DATA15" localSheetId="10">#REF!</definedName>
    <definedName name="DATA15" localSheetId="25">#REF!</definedName>
    <definedName name="DATA15" localSheetId="28">'Rimarrje Provigjoni'!#REF!</definedName>
    <definedName name="DATA15">#REF!</definedName>
    <definedName name="DATA16" localSheetId="23">#REF!</definedName>
    <definedName name="DATA16" localSheetId="9">'Inventari '!$P$13:$P$46</definedName>
    <definedName name="DATA16" localSheetId="10">#REF!</definedName>
    <definedName name="DATA16" localSheetId="25">#REF!</definedName>
    <definedName name="DATA16" localSheetId="28">'Rimarrje Provigjoni'!#REF!</definedName>
    <definedName name="DATA16">#REF!</definedName>
    <definedName name="DATA17" localSheetId="23">#REF!</definedName>
    <definedName name="DATA17" localSheetId="9">'Inventari '!$Q$13:$Q$46</definedName>
    <definedName name="DATA17" localSheetId="10">#REF!</definedName>
    <definedName name="DATA17" localSheetId="25">#REF!</definedName>
    <definedName name="DATA17" localSheetId="28">'Rimarrje Provigjoni'!#REF!</definedName>
    <definedName name="DATA17">#REF!</definedName>
    <definedName name="DATA18" localSheetId="23">#REF!</definedName>
    <definedName name="DATA18" localSheetId="9">'Inventari '!$R$13:$R$46</definedName>
    <definedName name="DATA18" localSheetId="10">#REF!</definedName>
    <definedName name="DATA18" localSheetId="25">#REF!</definedName>
    <definedName name="DATA18" localSheetId="28">'Rimarrje Provigjoni'!$D$11:$D$40</definedName>
    <definedName name="DATA18">#REF!</definedName>
    <definedName name="DATA19" localSheetId="10">#REF!</definedName>
    <definedName name="DATA19" localSheetId="18">#REF!</definedName>
    <definedName name="DATA19" localSheetId="28">'Rimarrje Provigjoni'!$E$11:$E$40</definedName>
    <definedName name="DATA19">#REF!</definedName>
    <definedName name="DATA2" localSheetId="22">'[16]00-2010'!#REF!</definedName>
    <definedName name="DATA2" localSheetId="27">'[17]00-2010'!#REF!</definedName>
    <definedName name="DATA2" localSheetId="9">'Inventari '!$B$13:$B$46</definedName>
    <definedName name="DATA2" localSheetId="10">#REF!</definedName>
    <definedName name="DATA2" localSheetId="18">'[16]00-2010'!#REF!</definedName>
    <definedName name="DATA2" localSheetId="28">'Rimarrje Provigjoni'!$A$11:$A$40</definedName>
    <definedName name="DATA2" localSheetId="21">'[18]00-2010'!#REF!</definedName>
    <definedName name="DATA2">'[18]00-2010'!#REF!</definedName>
    <definedName name="DATA3" localSheetId="23">#REF!</definedName>
    <definedName name="DATA3" localSheetId="9">'Inventari '!$C$13:$C$46</definedName>
    <definedName name="DATA3" localSheetId="10">#REF!</definedName>
    <definedName name="DATA3" localSheetId="25">#REF!</definedName>
    <definedName name="DATA3" localSheetId="28">'Rimarrje Provigjoni'!#REF!</definedName>
    <definedName name="DATA3">#REF!</definedName>
    <definedName name="DATA4" localSheetId="23">#REF!</definedName>
    <definedName name="DATA4" localSheetId="9">'Inventari '!$D$13:$D$46</definedName>
    <definedName name="DATA4" localSheetId="10">#REF!</definedName>
    <definedName name="DATA4" localSheetId="25">#REF!</definedName>
    <definedName name="DATA4" localSheetId="28">'Rimarrje Provigjoni'!#REF!</definedName>
    <definedName name="DATA4">#REF!</definedName>
    <definedName name="DATA5" localSheetId="23">#REF!</definedName>
    <definedName name="DATA5" localSheetId="9">'Inventari '!$E$13:$E$46</definedName>
    <definedName name="DATA5" localSheetId="10">#REF!</definedName>
    <definedName name="DATA5" localSheetId="25">#REF!</definedName>
    <definedName name="DATA5" localSheetId="28">'Rimarrje Provigjoni'!#REF!</definedName>
    <definedName name="DATA5">#REF!</definedName>
    <definedName name="DATA6" localSheetId="23">#REF!</definedName>
    <definedName name="DATA6" localSheetId="9">'Inventari '!$F$13:$F$46</definedName>
    <definedName name="DATA6" localSheetId="10">#REF!</definedName>
    <definedName name="DATA6" localSheetId="25">#REF!</definedName>
    <definedName name="DATA6" localSheetId="28">'Rimarrje Provigjoni'!$B$11:$B$40</definedName>
    <definedName name="DATA6">#REF!</definedName>
    <definedName name="DATA7" localSheetId="22">'[16]00-2010'!#REF!</definedName>
    <definedName name="DATA7" localSheetId="27">'[17]00-2010'!#REF!</definedName>
    <definedName name="DATA7" localSheetId="9">'Inventari '!$G$13:$G$46</definedName>
    <definedName name="DATA7" localSheetId="10">#REF!</definedName>
    <definedName name="DATA7" localSheetId="18">'[16]00-2010'!#REF!</definedName>
    <definedName name="DATA7" localSheetId="28">'Rimarrje Provigjoni'!#REF!</definedName>
    <definedName name="DATA7" localSheetId="21">'[18]00-2010'!#REF!</definedName>
    <definedName name="DATA7">'[18]00-2010'!#REF!</definedName>
    <definedName name="DATA8" localSheetId="23">#REF!</definedName>
    <definedName name="DATA8" localSheetId="9">'Inventari '!$H$13:$H$46</definedName>
    <definedName name="DATA8" localSheetId="10">#REF!</definedName>
    <definedName name="DATA8" localSheetId="25">#REF!</definedName>
    <definedName name="DATA8" localSheetId="28">'Rimarrje Provigjoni'!#REF!</definedName>
    <definedName name="DATA8">#REF!</definedName>
    <definedName name="DATA9" localSheetId="23">#REF!</definedName>
    <definedName name="DATA9" localSheetId="9">'Inventari '!$I$13:$I$46</definedName>
    <definedName name="DATA9" localSheetId="10">#REF!</definedName>
    <definedName name="DATA9" localSheetId="25">#REF!</definedName>
    <definedName name="DATA9" localSheetId="28">'Rimarrje Provigjoni'!#REF!</definedName>
    <definedName name="DATA9">#REF!</definedName>
    <definedName name="_xlnm.Database" localSheetId="20">#REF!</definedName>
    <definedName name="_xlnm.Database" localSheetId="29">#REF!</definedName>
    <definedName name="_xlnm.Database" localSheetId="0">#REF!</definedName>
    <definedName name="_xlnm.Database">#REF!</definedName>
    <definedName name="date_average">[19]Data!$B$10</definedName>
    <definedName name="dm_to_eur_year">[20]Data!$B$11</definedName>
    <definedName name="druck14">#REF!</definedName>
    <definedName name="druck141">#REF!</definedName>
    <definedName name="earthwire">[9]Adat!$B$39:$C$44</definedName>
    <definedName name="Egyeb_ktg">[9]Adat!$B$30</definedName>
    <definedName name="entries">#REF!</definedName>
    <definedName name="eur">[9]Adat!$B$1</definedName>
    <definedName name="eur_all">#REF!</definedName>
    <definedName name="eur_dm">[19]Data!$B$5</definedName>
    <definedName name="eur_lek">[19]Data!$B$4</definedName>
    <definedName name="eur_to_delete">[21]Adat!$B$1</definedName>
    <definedName name="eurlek">[8]BASIC!$B$4</definedName>
    <definedName name="Excel_BuiltIn_Print_Area_10">#REF!</definedName>
    <definedName name="Excel_BuiltIn_Print_Area_11">#REF!</definedName>
    <definedName name="_xlnm.Extract" localSheetId="29">#REF!</definedName>
    <definedName name="_xlnm.Extract" localSheetId="0">#REF!</definedName>
    <definedName name="_xlnm.Extract">#REF!</definedName>
    <definedName name="Filter">#REF!</definedName>
    <definedName name="filter_berat">#REF!</definedName>
    <definedName name="filter_burrel">#REF!</definedName>
    <definedName name="filter_durres">#REF!</definedName>
    <definedName name="filter_elbasan">#REF!</definedName>
    <definedName name="filter_fier">#REF!</definedName>
    <definedName name="filter_rmu">#REF!</definedName>
    <definedName name="filter_shkoder">#REF!</definedName>
    <definedName name="filter_tirana">#REF!</definedName>
    <definedName name="FilterRE">#REF!</definedName>
    <definedName name="fk">[22]Data!$A$10:$C$58</definedName>
    <definedName name="Format" localSheetId="27">'Asset 2010 per tatim fitimin'!$A$6:$A$7</definedName>
    <definedName name="Format">#REF!</definedName>
    <definedName name="fyCoverDraft">[23]Cover!#REF!</definedName>
    <definedName name="fyProjectName">#REF!</definedName>
    <definedName name="fySheetName">#REF!</definedName>
    <definedName name="Group">[6]Group!$D$4:$K$1986</definedName>
    <definedName name="Header" localSheetId="27">#REF!</definedName>
    <definedName name="Header" localSheetId="10">#REF!</definedName>
    <definedName name="Header" localSheetId="28">#REF!</definedName>
    <definedName name="Header" localSheetId="21">#REF!</definedName>
    <definedName name="Header">#REF!</definedName>
    <definedName name="Hist_const">[19]Data!$B$8</definedName>
    <definedName name="Hist_date">[19]Data!$B$9</definedName>
    <definedName name="IncomeStatementDates" localSheetId="20">#REF!</definedName>
    <definedName name="IncomeStatementDates" localSheetId="3">#REF!</definedName>
    <definedName name="IncomeStatementDates" localSheetId="10">#REF!</definedName>
    <definedName name="IncomeStatementDates">#REF!</definedName>
    <definedName name="index">[19]Index_Inf!$A$4:$G$77</definedName>
    <definedName name="index2">'[19]R category'!$A$23:$G$587</definedName>
    <definedName name="Insulator">[9]Adat!$B$32:$C$38</definedName>
    <definedName name="k" localSheetId="29">[24]Parameters!$F$28</definedName>
    <definedName name="k">[25]Parameters!$F$28</definedName>
    <definedName name="kerekeur">[22]Data!$B$5</definedName>
    <definedName name="kereklek">[8]BASIC!$B$6</definedName>
    <definedName name="land">'[15]Average CAbin m2'!$A$12:$B$15</definedName>
    <definedName name="Line">[9]Adat!$B$9:$F$13</definedName>
    <definedName name="Line2">[9]Adat!$H$29:$AR$34</definedName>
    <definedName name="Max_ph_depr">[6]Data!$B$2</definedName>
    <definedName name="MAX_PHY_DEPR">[7]BASIC!#REF!</definedName>
    <definedName name="maxphydepr">[9]Adat!$B$3</definedName>
    <definedName name="maxphydeprins">[9]Adat!$B$5</definedName>
    <definedName name="Min_RL">[6]Data!$B$3</definedName>
    <definedName name="minrl">[8]BASIC!$B$3</definedName>
    <definedName name="NLEARTHW">[9]Adat!$B$7</definedName>
    <definedName name="NLINS">[9]Adat!$B$6</definedName>
    <definedName name="NLTOWERPOLES">[9]Adat!$B$4</definedName>
    <definedName name="price">'[19]Unit price'!$A$3:$F$333</definedName>
    <definedName name="_xlnm.Print_Area" localSheetId="12">AAM!$A$1:$G$63</definedName>
    <definedName name="_xlnm.Print_Area" localSheetId="23">'aktivitet per BM'!$H$1:$K$69</definedName>
    <definedName name="_xlnm.Print_Area" localSheetId="22">'Aneks Statistikor'!$A$28:$K$92</definedName>
    <definedName name="_xlnm.Print_Area" localSheetId="27">'Asset 2010 per tatim fitimin'!#REF!</definedName>
    <definedName name="_xlnm.Print_Area" localSheetId="3">'Cash flow-met.indirekte'!$B$1:$E$47</definedName>
    <definedName name="_xlnm.Print_Area" localSheetId="29">Dekl.Tat.ardh!$A$1:$I$59</definedName>
    <definedName name="_xlnm.Print_Area" localSheetId="15">'Detyrime te tjera'!$A$1:$E$37</definedName>
    <definedName name="_xlnm.Print_Area" localSheetId="14">Furnitore!$A$1:$D$55</definedName>
    <definedName name="_xlnm.Print_Area" localSheetId="13">Huate!$A$1:$F$32</definedName>
    <definedName name="_xlnm.Print_Area" localSheetId="9">'Inventari '!$A$1:$W$64</definedName>
    <definedName name="_xlnm.Print_Area" localSheetId="0">'KAPAK '!$A$1:$J$48</definedName>
    <definedName name="_xlnm.Print_Area" localSheetId="6">'kerkesa te arketueshme'!$A$1:$D$26</definedName>
    <definedName name="_xlnm.Print_Area" localSheetId="7">'Llog dhe kerkesa e tjera te ark'!$A$1:$D$46</definedName>
    <definedName name="_xlnm.Print_Area" localSheetId="8">'Mallra per rishitje'!$A$1:$D$35</definedName>
    <definedName name="_xlnm.Print_Area" localSheetId="5">'Mjete monetare'!$A$1:$I$38</definedName>
    <definedName name="_xlnm.Print_Area" localSheetId="24">'Mjete Transporti'!$A$1:$D$43</definedName>
    <definedName name="_xlnm.Print_Area" localSheetId="4">'Ndrysh.ne kapital-e pakonsolid.'!$A$1:$G$42</definedName>
    <definedName name="_xlnm.Print_Area" localSheetId="10">'Ndryshimi i gjendjes inventar'!$A$1:$Q$114</definedName>
    <definedName name="_xlnm.Print_Area" localSheetId="1">'New BS'!$A$1:$I$109</definedName>
    <definedName name="_xlnm.Print_Area" localSheetId="2">'New PL'!$B$1:$H$35</definedName>
    <definedName name="_xlnm.Print_Area" localSheetId="17">'Pasqyra e shpenzimeve'!$B$1:$D$28</definedName>
    <definedName name="_xlnm.Print_Area" localSheetId="25">'Qerate '!$A$1:$F$97</definedName>
    <definedName name="_xlnm.Print_Area" localSheetId="26">'Raporte fin'!$B$1:$D$48</definedName>
    <definedName name="_xlnm.Print_Area" localSheetId="28">'Rimarrje Provigjoni'!$A$1:$G$52</definedName>
    <definedName name="_xlnm.Print_Area" localSheetId="21">'Shpenzime te pazbitshme'!$B$6:$C$43</definedName>
    <definedName name="_xlnm.Print_Area" localSheetId="19">'Te ardh e shp fin'!$B$1:$D$40</definedName>
    <definedName name="_xlnm.Print_Area" localSheetId="16">'Te Ardhura nga shitja'!$B$1:$C$51</definedName>
    <definedName name="_xlnm.Print_Titles" localSheetId="1">'New BS'!$1:$4</definedName>
    <definedName name="RawData" localSheetId="27">#REF!</definedName>
    <definedName name="RawData" localSheetId="10">#REF!</definedName>
    <definedName name="RawData" localSheetId="28">#REF!</definedName>
    <definedName name="RawData" localSheetId="21">#REF!</definedName>
    <definedName name="RawData">#REF!</definedName>
    <definedName name="RawHeader" localSheetId="10">#REF!</definedName>
    <definedName name="RawHeader" localSheetId="28">#REF!</definedName>
    <definedName name="RawHeader" localSheetId="21">#REF!</definedName>
    <definedName name="RawHeader">#REF!</definedName>
    <definedName name="re_fk">[26]Data!$A$9:$F$14</definedName>
    <definedName name="Round_eur">[19]Data!$B$6</definedName>
    <definedName name="Round_lek">[19]Data!$B$7</definedName>
    <definedName name="s_111111111111111111111111" hidden="1">#REF!</definedName>
    <definedName name="sectionNames" localSheetId="20">#REF!</definedName>
    <definedName name="sectionNames" localSheetId="3">#REF!</definedName>
    <definedName name="sectionNames" localSheetId="10">#REF!</definedName>
    <definedName name="sectionNames">#REF!</definedName>
    <definedName name="selectie">#REF!</definedName>
    <definedName name="ss22ff" hidden="1">[27]CGL!#REF!</definedName>
    <definedName name="sssssshhjjj" hidden="1">[27]CEQ!#REF!</definedName>
    <definedName name="Suspens">[9]Adat!$B$28</definedName>
    <definedName name="TAX">0.3</definedName>
    <definedName name="tec">[19]Data!$G$1:$G$5</definedName>
    <definedName name="Tension">[9]Adat!$B$27</definedName>
    <definedName name="Test">#REF!</definedName>
    <definedName name="TEST0" localSheetId="3">#REF!</definedName>
    <definedName name="TEST0" localSheetId="9">'Inventari '!$A$13:$R$46</definedName>
    <definedName name="TEST0" localSheetId="28">'Rimarrje Provigjoni'!$A$11:$E$40</definedName>
    <definedName name="TEST0">#REF!</definedName>
    <definedName name="TEST1" localSheetId="10">#REF!</definedName>
    <definedName name="TEST1" localSheetId="28">#REF!</definedName>
    <definedName name="TEST1" localSheetId="21">#REF!</definedName>
    <definedName name="TEST1">#REF!</definedName>
    <definedName name="TEST10" localSheetId="27">#REF!</definedName>
    <definedName name="TEST10" localSheetId="10">#REF!</definedName>
    <definedName name="TEST10" localSheetId="28">#REF!</definedName>
    <definedName name="TEST10" localSheetId="21">#REF!</definedName>
    <definedName name="TEST10">#REF!</definedName>
    <definedName name="TEST11" localSheetId="27">#REF!</definedName>
    <definedName name="TEST11" localSheetId="10">#REF!</definedName>
    <definedName name="TEST11" localSheetId="28">#REF!</definedName>
    <definedName name="TEST11" localSheetId="21">#REF!</definedName>
    <definedName name="TEST11">#REF!</definedName>
    <definedName name="TEST12" localSheetId="27">#REF!</definedName>
    <definedName name="TEST12" localSheetId="10">#REF!</definedName>
    <definedName name="TEST12" localSheetId="28">#REF!</definedName>
    <definedName name="TEST12" localSheetId="21">#REF!</definedName>
    <definedName name="TEST12">#REF!</definedName>
    <definedName name="TEST13" localSheetId="27">#REF!</definedName>
    <definedName name="TEST13" localSheetId="10">#REF!</definedName>
    <definedName name="TEST13" localSheetId="28">#REF!</definedName>
    <definedName name="TEST13" localSheetId="21">#REF!</definedName>
    <definedName name="TEST13">#REF!</definedName>
    <definedName name="TEST14" localSheetId="27">#REF!</definedName>
    <definedName name="TEST14" localSheetId="10">#REF!</definedName>
    <definedName name="TEST14" localSheetId="28">#REF!</definedName>
    <definedName name="TEST14" localSheetId="21">#REF!</definedName>
    <definedName name="TEST14">#REF!</definedName>
    <definedName name="TEST15" localSheetId="27">#REF!</definedName>
    <definedName name="TEST15" localSheetId="10">#REF!</definedName>
    <definedName name="TEST15" localSheetId="28">#REF!</definedName>
    <definedName name="TEST15" localSheetId="21">#REF!</definedName>
    <definedName name="TEST15">#REF!</definedName>
    <definedName name="TEST16" localSheetId="27">#REF!</definedName>
    <definedName name="TEST16" localSheetId="10">#REF!</definedName>
    <definedName name="TEST16" localSheetId="28">#REF!</definedName>
    <definedName name="TEST16" localSheetId="21">#REF!</definedName>
    <definedName name="TEST16">#REF!</definedName>
    <definedName name="TEST17" localSheetId="27">#REF!</definedName>
    <definedName name="TEST17" localSheetId="10">#REF!</definedName>
    <definedName name="TEST17" localSheetId="28">#REF!</definedName>
    <definedName name="TEST17" localSheetId="21">#REF!</definedName>
    <definedName name="TEST17">#REF!</definedName>
    <definedName name="TEST18" localSheetId="27">#REF!</definedName>
    <definedName name="TEST18" localSheetId="10">#REF!</definedName>
    <definedName name="TEST18" localSheetId="28">#REF!</definedName>
    <definedName name="TEST18" localSheetId="21">#REF!</definedName>
    <definedName name="TEST18">#REF!</definedName>
    <definedName name="TEST19" localSheetId="27">#REF!</definedName>
    <definedName name="TEST19" localSheetId="10">#REF!</definedName>
    <definedName name="TEST19" localSheetId="28">#REF!</definedName>
    <definedName name="TEST19" localSheetId="21">#REF!</definedName>
    <definedName name="TEST19">#REF!</definedName>
    <definedName name="TEST2" localSheetId="27">#REF!</definedName>
    <definedName name="TEST2" localSheetId="10">#REF!</definedName>
    <definedName name="TEST2" localSheetId="28">#REF!</definedName>
    <definedName name="TEST2" localSheetId="21">#REF!</definedName>
    <definedName name="TEST2">#REF!</definedName>
    <definedName name="TEST20" localSheetId="27">#REF!</definedName>
    <definedName name="TEST20" localSheetId="10">#REF!</definedName>
    <definedName name="TEST20" localSheetId="28">#REF!</definedName>
    <definedName name="TEST20" localSheetId="21">#REF!</definedName>
    <definedName name="TEST20">#REF!</definedName>
    <definedName name="TEST21" localSheetId="27">#REF!</definedName>
    <definedName name="TEST21" localSheetId="10">#REF!</definedName>
    <definedName name="TEST21" localSheetId="28">#REF!</definedName>
    <definedName name="TEST21" localSheetId="21">#REF!</definedName>
    <definedName name="TEST21">#REF!</definedName>
    <definedName name="TEST22" localSheetId="27">#REF!</definedName>
    <definedName name="TEST22" localSheetId="10">#REF!</definedName>
    <definedName name="TEST22" localSheetId="28">#REF!</definedName>
    <definedName name="TEST22" localSheetId="21">#REF!</definedName>
    <definedName name="TEST22">#REF!</definedName>
    <definedName name="TEST23" localSheetId="27">#REF!</definedName>
    <definedName name="TEST23" localSheetId="10">#REF!</definedName>
    <definedName name="TEST23" localSheetId="28">#REF!</definedName>
    <definedName name="TEST23" localSheetId="21">#REF!</definedName>
    <definedName name="TEST23">#REF!</definedName>
    <definedName name="TEST24" localSheetId="27">#REF!</definedName>
    <definedName name="TEST24" localSheetId="10">#REF!</definedName>
    <definedName name="TEST24" localSheetId="28">#REF!</definedName>
    <definedName name="TEST24" localSheetId="21">#REF!</definedName>
    <definedName name="TEST24">#REF!</definedName>
    <definedName name="TEST25" localSheetId="27">#REF!</definedName>
    <definedName name="TEST25" localSheetId="10">#REF!</definedName>
    <definedName name="TEST25" localSheetId="28">#REF!</definedName>
    <definedName name="TEST25" localSheetId="21">#REF!</definedName>
    <definedName name="TEST25">#REF!</definedName>
    <definedName name="TEST26" localSheetId="27">#REF!</definedName>
    <definedName name="TEST26" localSheetId="10">#REF!</definedName>
    <definedName name="TEST26" localSheetId="28">#REF!</definedName>
    <definedName name="TEST26" localSheetId="21">#REF!</definedName>
    <definedName name="TEST26">#REF!</definedName>
    <definedName name="TEST27" localSheetId="27">#REF!</definedName>
    <definedName name="TEST27" localSheetId="10">#REF!</definedName>
    <definedName name="TEST27" localSheetId="28">#REF!</definedName>
    <definedName name="TEST27" localSheetId="21">#REF!</definedName>
    <definedName name="TEST27">#REF!</definedName>
    <definedName name="TEST28" localSheetId="27">#REF!</definedName>
    <definedName name="TEST28" localSheetId="10">#REF!</definedName>
    <definedName name="TEST28" localSheetId="28">#REF!</definedName>
    <definedName name="TEST28" localSheetId="21">#REF!</definedName>
    <definedName name="TEST28">#REF!</definedName>
    <definedName name="TEST29" localSheetId="27">#REF!</definedName>
    <definedName name="TEST29" localSheetId="10">#REF!</definedName>
    <definedName name="TEST29" localSheetId="28">#REF!</definedName>
    <definedName name="TEST29" localSheetId="21">#REF!</definedName>
    <definedName name="TEST29">#REF!</definedName>
    <definedName name="TEST3" localSheetId="27">#REF!</definedName>
    <definedName name="TEST3" localSheetId="10">#REF!</definedName>
    <definedName name="TEST3" localSheetId="28">#REF!</definedName>
    <definedName name="TEST3" localSheetId="21">#REF!</definedName>
    <definedName name="TEST3">#REF!</definedName>
    <definedName name="TEST30" localSheetId="27">#REF!</definedName>
    <definedName name="TEST30" localSheetId="10">#REF!</definedName>
    <definedName name="TEST30" localSheetId="28">#REF!</definedName>
    <definedName name="TEST30" localSheetId="21">#REF!</definedName>
    <definedName name="TEST30">#REF!</definedName>
    <definedName name="TEST31" localSheetId="27">#REF!</definedName>
    <definedName name="TEST31" localSheetId="10">#REF!</definedName>
    <definedName name="TEST31" localSheetId="28">#REF!</definedName>
    <definedName name="TEST31" localSheetId="21">#REF!</definedName>
    <definedName name="TEST31">#REF!</definedName>
    <definedName name="TEST4" localSheetId="27">#REF!</definedName>
    <definedName name="TEST4" localSheetId="10">#REF!</definedName>
    <definedName name="TEST4" localSheetId="28">#REF!</definedName>
    <definedName name="TEST4" localSheetId="21">#REF!</definedName>
    <definedName name="TEST4">#REF!</definedName>
    <definedName name="TEST5" localSheetId="27">#REF!</definedName>
    <definedName name="TEST5" localSheetId="10">#REF!</definedName>
    <definedName name="TEST5" localSheetId="28">#REF!</definedName>
    <definedName name="TEST5" localSheetId="21">#REF!</definedName>
    <definedName name="TEST5">#REF!</definedName>
    <definedName name="TEST6" localSheetId="27">#REF!</definedName>
    <definedName name="TEST6" localSheetId="10">#REF!</definedName>
    <definedName name="TEST6" localSheetId="28">#REF!</definedName>
    <definedName name="TEST6" localSheetId="21">#REF!</definedName>
    <definedName name="TEST6">#REF!</definedName>
    <definedName name="TEST7" localSheetId="27">#REF!</definedName>
    <definedName name="TEST7" localSheetId="10">#REF!</definedName>
    <definedName name="TEST7" localSheetId="28">#REF!</definedName>
    <definedName name="TEST7" localSheetId="21">#REF!</definedName>
    <definedName name="TEST7">#REF!</definedName>
    <definedName name="TEST8" localSheetId="27">#REF!</definedName>
    <definedName name="TEST8" localSheetId="10">#REF!</definedName>
    <definedName name="TEST8" localSheetId="28">#REF!</definedName>
    <definedName name="TEST8" localSheetId="21">#REF!</definedName>
    <definedName name="TEST8">#REF!</definedName>
    <definedName name="TEST9" localSheetId="27">#REF!</definedName>
    <definedName name="TEST9" localSheetId="10">#REF!</definedName>
    <definedName name="TEST9" localSheetId="28">#REF!</definedName>
    <definedName name="TEST9" localSheetId="21">#REF!</definedName>
    <definedName name="TEST9">#REF!</definedName>
    <definedName name="TESTHKEY" localSheetId="27">#REF!</definedName>
    <definedName name="TESTHKEY" localSheetId="3">#REF!</definedName>
    <definedName name="TESTHKEY" localSheetId="29">#REF!</definedName>
    <definedName name="TESTHKEY" localSheetId="9">'Inventari '!$E$12:$R$12</definedName>
    <definedName name="TESTHKEY" localSheetId="10">#REF!</definedName>
    <definedName name="TESTHKEY" localSheetId="28">'Rimarrje Provigjoni'!$C$10:$E$10</definedName>
    <definedName name="TESTHKEY" localSheetId="21">#REF!</definedName>
    <definedName name="TESTHKEY">#REF!</definedName>
    <definedName name="TESTKEYS" localSheetId="27">#REF!</definedName>
    <definedName name="TESTKEYS" localSheetId="3">#REF!</definedName>
    <definedName name="TESTKEYS" localSheetId="29">#REF!</definedName>
    <definedName name="TESTKEYS" localSheetId="9">'Inventari '!$A$13:$D$46</definedName>
    <definedName name="TESTKEYS" localSheetId="10">#REF!</definedName>
    <definedName name="TESTKEYS" localSheetId="28">'Rimarrje Provigjoni'!$A$11:$B$40</definedName>
    <definedName name="TESTKEYS" localSheetId="21">#REF!</definedName>
    <definedName name="TESTKEYS">#REF!</definedName>
    <definedName name="TESTVKEY" localSheetId="27">#REF!</definedName>
    <definedName name="TESTVKEY" localSheetId="3">#REF!</definedName>
    <definedName name="TESTVKEY" localSheetId="29">#REF!</definedName>
    <definedName name="TESTVKEY" localSheetId="9">'Inventari '!$A$12:$D$12</definedName>
    <definedName name="TESTVKEY" localSheetId="10">#REF!</definedName>
    <definedName name="TESTVKEY" localSheetId="28">'Rimarrje Provigjoni'!$A$10:$B$10</definedName>
    <definedName name="TESTVKEY" localSheetId="21">#REF!</definedName>
    <definedName name="TESTVKEY">#REF!</definedName>
    <definedName name="Tower_Mat">[9]Adat!$B$46:$C$48</definedName>
    <definedName name="TPP_Fier_funct_depr">[6]Data!$H$2</definedName>
    <definedName name="Unit_Price">'[6]Unit Price'!$B$5:$F$252</definedName>
    <definedName name="Units" localSheetId="20">#REF!</definedName>
    <definedName name="Units" localSheetId="3">#REF!</definedName>
    <definedName name="Units" localSheetId="10">#REF!</definedName>
    <definedName name="Units">#REF!</definedName>
    <definedName name="Villamvedelem">[9]Adat!$H$37:$Y$41</definedName>
    <definedName name="xe110soc" localSheetId="20">#REF!</definedName>
    <definedName name="xe110soc" localSheetId="29">#REF!</definedName>
    <definedName name="xe110soc" localSheetId="0">#REF!</definedName>
    <definedName name="xe110soc">#REF!</definedName>
    <definedName name="xe180soc" localSheetId="20">#REF!</definedName>
    <definedName name="xe180soc" localSheetId="29">#REF!</definedName>
    <definedName name="xe180soc" localSheetId="0">#REF!</definedName>
    <definedName name="xe180soc">#REF!</definedName>
    <definedName name="year1">'[14]ÁTLAG ÉVEK FROM TR TECH LIST'!$C$2:$E$75</definedName>
    <definedName name="year2">'[14]ÁTLAG ÉVEK FROM TR TECH LIST'!$B$2:$E$75</definedName>
  </definedNames>
  <calcPr calcId="145621"/>
</workbook>
</file>

<file path=xl/calcChain.xml><?xml version="1.0" encoding="utf-8"?>
<calcChain xmlns="http://schemas.openxmlformats.org/spreadsheetml/2006/main">
  <c r="E76" i="88" l="1"/>
  <c r="D64" i="88"/>
  <c r="D65" i="88"/>
  <c r="D66" i="88"/>
  <c r="D67" i="88"/>
  <c r="D68" i="88"/>
  <c r="D69" i="88"/>
  <c r="D70" i="88"/>
  <c r="D71" i="88"/>
  <c r="D72" i="88"/>
  <c r="D73" i="88"/>
  <c r="D74" i="88"/>
  <c r="D75" i="88"/>
  <c r="C76" i="88"/>
  <c r="C82" i="88" s="1"/>
  <c r="B76" i="88"/>
  <c r="C17" i="68"/>
  <c r="V52" i="86"/>
  <c r="I18" i="13"/>
  <c r="I17" i="13"/>
  <c r="I19" i="13"/>
  <c r="H19" i="40"/>
  <c r="H14" i="40"/>
  <c r="H15" i="40"/>
  <c r="H17" i="40"/>
  <c r="H18" i="40"/>
  <c r="H20" i="40"/>
  <c r="H25" i="40"/>
  <c r="H26" i="40"/>
  <c r="G36" i="40"/>
  <c r="G23" i="40"/>
  <c r="G20" i="40"/>
  <c r="G21" i="40"/>
  <c r="G19" i="40"/>
  <c r="G24" i="40" s="1"/>
  <c r="G27" i="40" s="1"/>
  <c r="F45" i="40"/>
  <c r="F47" i="40" s="1"/>
  <c r="G43" i="40"/>
  <c r="H23" i="40"/>
  <c r="H22" i="40"/>
  <c r="H16" i="40"/>
  <c r="H21" i="40"/>
  <c r="H13" i="40"/>
  <c r="H24" i="40"/>
  <c r="H27" i="40"/>
  <c r="G45" i="40" l="1"/>
  <c r="G47" i="40" s="1"/>
  <c r="D76" i="88"/>
</calcChain>
</file>

<file path=xl/comments1.xml><?xml version="1.0" encoding="utf-8"?>
<comments xmlns="http://schemas.openxmlformats.org/spreadsheetml/2006/main">
  <authors>
    <author>Boga &amp; Associates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Boga &amp; Associates:</t>
        </r>
        <r>
          <rPr>
            <sz val="8"/>
            <color indexed="81"/>
            <rFont val="Tahoma"/>
            <family val="2"/>
            <charset val="204"/>
          </rPr>
          <t xml:space="preserve">
Sipas natyres
</t>
        </r>
      </text>
    </comment>
  </commentList>
</comments>
</file>

<file path=xl/sharedStrings.xml><?xml version="1.0" encoding="utf-8"?>
<sst xmlns="http://schemas.openxmlformats.org/spreadsheetml/2006/main" count="2004" uniqueCount="1077">
  <si>
    <t>PERMBLEDHESE E QERAVE PER SHTEPINE E ADMINISTRATORIT  -2010</t>
  </si>
  <si>
    <t xml:space="preserve">Benefite per punonjesit </t>
  </si>
  <si>
    <t>Rekrutim dhe trajnim personeli</t>
  </si>
  <si>
    <t>Mostra cigaresh per analiza , regjistrim marke etj</t>
  </si>
  <si>
    <t>Shpenzime per makina( karburant, riparime, siguracion, qera, taksa etj)</t>
  </si>
  <si>
    <t xml:space="preserve">Qera / mirembajtje per zyrat, qera magazine , qera shtepie per administratorin </t>
  </si>
  <si>
    <t xml:space="preserve">Dieta, akomodim </t>
  </si>
  <si>
    <t>Sherbime auditimi, konsulenca ligjore e financiare, perkthime, antaresime, noterizime  etj</t>
  </si>
  <si>
    <t>Siguracione te ndryshme (sigurim pasurie dhe detyrimesh, sherbime sigurimi te magazines, dhe sigurim cargo i mallit,)</t>
  </si>
  <si>
    <t>Transport (bileta avioni dhe taksie)</t>
  </si>
  <si>
    <t>Shpenzime drejtimi/administratori</t>
  </si>
  <si>
    <t xml:space="preserve">Autofaturime  mbi sherbime nga furnitore te huaj </t>
  </si>
  <si>
    <t>Te tjera shpenzime operative (Uje, pastrim, viza,  gjoba,  blerje te imta,etj)</t>
  </si>
  <si>
    <t>Shpjegimi I differences:</t>
  </si>
  <si>
    <t>Te ardhura nga interesi bankar</t>
  </si>
  <si>
    <t>Shpenzime interesi e komisione bankare</t>
  </si>
  <si>
    <t>Sherbime shendetesore per punonjesit</t>
  </si>
  <si>
    <t>Sigurime jete per punonjesit</t>
  </si>
  <si>
    <t>FA018139.03</t>
  </si>
  <si>
    <t>FA018145.02</t>
  </si>
  <si>
    <t>FA020868.01</t>
  </si>
  <si>
    <t>FA020965.01</t>
  </si>
  <si>
    <t>FA020966.01</t>
  </si>
  <si>
    <t>FA025761.00</t>
  </si>
  <si>
    <t>FA026000.00</t>
  </si>
  <si>
    <t>FA030140.00</t>
  </si>
  <si>
    <t>FA031358.00</t>
  </si>
  <si>
    <t>MARLBORO GOLD ORIGINAL KS BOX 20</t>
  </si>
  <si>
    <t>MARLBORO (RED UPGRADE) KS BOX 20</t>
  </si>
  <si>
    <t>EVE DIVINE SLIMS 100 RCB 20 SSL</t>
  </si>
  <si>
    <t>INVENTARI  I  SHOQERISE  NE DATE 31.12.2010</t>
  </si>
  <si>
    <t>Seat Leon</t>
  </si>
  <si>
    <t>Ford Mondeo</t>
  </si>
  <si>
    <t>TR 2162U</t>
  </si>
  <si>
    <t>TR 9376N</t>
  </si>
  <si>
    <t>TR 6937M</t>
  </si>
  <si>
    <t>LISTA E MJETEVE TE TRANSPORTIT - 2010</t>
  </si>
  <si>
    <t>TE ARDHURAT NGA SHITJA 2010</t>
  </si>
  <si>
    <t>Veprimtaria  Kryesore</t>
  </si>
  <si>
    <t>P A S Q Y R A T     F I N A N C I A R E</t>
  </si>
  <si>
    <t>Ligjit Nr. 9228 Date 29.04.2004     Per Kontabilitetin dhe Pasqyrat Financiare  )</t>
  </si>
  <si>
    <t>Pasqyra Financiare jane individuale</t>
  </si>
  <si>
    <t>Individuale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</si>
  <si>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</si>
  <si>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</si>
  <si>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</si>
  <si>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</si>
  <si>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</si>
  <si>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</si>
  <si>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</si>
  <si>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</si>
  <si>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</si>
  <si>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PHILIP MORRIS ALBANIA SHPK</t>
  </si>
  <si>
    <t>BILANCI KONTABEL</t>
  </si>
  <si>
    <t>Nr.
 Ref.</t>
  </si>
  <si>
    <t xml:space="preserve">             A K T I V E T</t>
  </si>
  <si>
    <t>ASSETS</t>
  </si>
  <si>
    <t>Shenime</t>
  </si>
  <si>
    <t>Viti Ushtrimor</t>
  </si>
  <si>
    <t>I</t>
  </si>
  <si>
    <t>Vakte pa fature te rregullt</t>
  </si>
  <si>
    <t>Emertimi dhe Forma ligjore</t>
  </si>
  <si>
    <t>NIPT -i</t>
  </si>
  <si>
    <t>Adresa e Selise</t>
  </si>
  <si>
    <t>Data e krijimit</t>
  </si>
  <si>
    <t>Nr. i  Regjistrit  Tregetar</t>
  </si>
  <si>
    <t>Pozicioni me 1 Janar 2010</t>
  </si>
  <si>
    <t>Per vitin financiar deri me 31 Dhjetor 2010</t>
  </si>
  <si>
    <t>Pasqyrat financiare te vitit 2010</t>
  </si>
  <si>
    <t>GJENDJA MONETARE 31.12.2010</t>
  </si>
  <si>
    <t>31 Dhjetor 2010</t>
  </si>
  <si>
    <t>AL55213110440000000000879843</t>
  </si>
  <si>
    <t>Societe Generale Albania</t>
  </si>
  <si>
    <t>Plnt</t>
  </si>
  <si>
    <t>SLoc</t>
  </si>
  <si>
    <t>SL</t>
  </si>
  <si>
    <t>BUn</t>
  </si>
  <si>
    <t>Unrestricted</t>
  </si>
  <si>
    <t>Crcy</t>
  </si>
  <si>
    <t>Value Unrestricted</t>
  </si>
  <si>
    <t>Transit/Transf.</t>
  </si>
  <si>
    <t>Val. in Trans./Tfr</t>
  </si>
  <si>
    <t>In Quality Insp.</t>
  </si>
  <si>
    <t>Value in QualInsp.</t>
  </si>
  <si>
    <t>Restricted-Use</t>
  </si>
  <si>
    <t>Value Restricted</t>
  </si>
  <si>
    <t>Blocked</t>
  </si>
  <si>
    <t>Value BlockedStock</t>
  </si>
  <si>
    <t>Returns</t>
  </si>
  <si>
    <t>Value Rets Blocked</t>
  </si>
  <si>
    <t>Paper Value</t>
  </si>
  <si>
    <t>Excise Value</t>
  </si>
  <si>
    <t>AL02</t>
  </si>
  <si>
    <t>0001</t>
  </si>
  <si>
    <t>FA018135.00</t>
  </si>
  <si>
    <t>L&amp;M BLUE LABEL KS RCB 20</t>
  </si>
  <si>
    <t>FA018136.00</t>
  </si>
  <si>
    <t>L&amp;M RED LABEL KS RCB 20</t>
  </si>
  <si>
    <t>BOND STREET AMERICAN CLASSIC KS BOX 20</t>
  </si>
  <si>
    <t>FA018140.00</t>
  </si>
  <si>
    <t>BOND STREET SPECIAL KS BOX 20</t>
  </si>
  <si>
    <t>MERIT (ORANGE) KS BOX 20</t>
  </si>
  <si>
    <t>MERIT (BLUE) KS BOX 20</t>
  </si>
  <si>
    <t>FA018144.00</t>
  </si>
  <si>
    <t>MARLBORO (GOLD) KS BOX 20</t>
  </si>
  <si>
    <t>FA018144.01</t>
  </si>
  <si>
    <t>MARLBORO (SILVER) KS BOX 20</t>
  </si>
  <si>
    <t>FA019742.00</t>
  </si>
  <si>
    <t>FA020175.00</t>
  </si>
  <si>
    <t>FA020704.00</t>
  </si>
  <si>
    <t>ASSOS KS BOX 20</t>
  </si>
  <si>
    <t>MERIT BIANCA 100 BOX 20 SSL</t>
  </si>
  <si>
    <t>FA020965.00</t>
  </si>
  <si>
    <t/>
  </si>
  <si>
    <t>Kodi</t>
  </si>
  <si>
    <t>Pershkrimi</t>
  </si>
  <si>
    <t>Vlera</t>
  </si>
  <si>
    <t>Fitim nga kursi I kembimit</t>
  </si>
  <si>
    <t>Humbje nga kursi I kembimit</t>
  </si>
  <si>
    <t>TOTALI</t>
  </si>
  <si>
    <t>Monedha</t>
  </si>
  <si>
    <t>EUR</t>
  </si>
  <si>
    <t>1-</t>
  </si>
  <si>
    <t>2-</t>
  </si>
  <si>
    <t>3-</t>
  </si>
  <si>
    <t>4-</t>
  </si>
  <si>
    <t>5-</t>
  </si>
  <si>
    <t>6-</t>
  </si>
  <si>
    <t>Emri I bankes</t>
  </si>
  <si>
    <t>Nr.</t>
  </si>
  <si>
    <t>Total</t>
  </si>
  <si>
    <t>Akciza</t>
  </si>
  <si>
    <t>TVSH e zbritshme</t>
  </si>
  <si>
    <t>Huate dhe obligacionet afatshkurtra</t>
  </si>
  <si>
    <t>Tatim mbi te ardhurat nga punesimi</t>
  </si>
  <si>
    <t>Te tjera parapagime</t>
  </si>
  <si>
    <t>Benefite per punonjesit(Awards)</t>
  </si>
  <si>
    <t>Qera Objektesh ne rrethe</t>
  </si>
  <si>
    <t>Shpenzim hoteli pa fature te rregullt</t>
  </si>
  <si>
    <t>Shpenzime pa fature te rregullt</t>
  </si>
  <si>
    <t>Shpenzime qera shtepie</t>
  </si>
  <si>
    <t>PMI SERVICE CENTER EUROPE</t>
  </si>
  <si>
    <t>MMS COMMUNICATION DOO</t>
  </si>
  <si>
    <t>KALO &amp; ASSOCIATES SHPK</t>
  </si>
  <si>
    <t>TRANSALBANIA LTD</t>
  </si>
  <si>
    <t>DHL INTERNATIONAL LTD</t>
  </si>
  <si>
    <t>PELIKAN SECURITY SHPK</t>
  </si>
  <si>
    <t>MOMENTUM D.O.O.</t>
  </si>
  <si>
    <t>AZ DIRECT GMBH</t>
  </si>
  <si>
    <t>LATERNA D.O.O.</t>
  </si>
  <si>
    <t>TOVEDO D.O.O.</t>
  </si>
  <si>
    <t>FATMIR KAZAZI</t>
  </si>
  <si>
    <t>XHAVIT CURRI</t>
  </si>
  <si>
    <t>AC NIELSEN</t>
  </si>
  <si>
    <t>HAY GROUP SA/NV</t>
  </si>
  <si>
    <t>SOS FSHATI I FEMIJEVE</t>
  </si>
  <si>
    <t>SHABAN FERHATI</t>
  </si>
  <si>
    <t>TAULANT KUKA</t>
  </si>
  <si>
    <t>KOL FILIPI</t>
  </si>
  <si>
    <t>SHOQERIA PHILIP MORRIS ALBANIA</t>
  </si>
  <si>
    <t>NIPT          K71405001S</t>
  </si>
  <si>
    <t>Shpenzime magazinimi</t>
  </si>
  <si>
    <t xml:space="preserve">Shpensime distribucioni </t>
  </si>
  <si>
    <t xml:space="preserve">Shpenzime ligjore , financia dhe membershipe </t>
  </si>
  <si>
    <t xml:space="preserve">Kancelari </t>
  </si>
  <si>
    <t xml:space="preserve">Shpenzime  per drita dhe  uje </t>
  </si>
  <si>
    <t>Sherbime pastrimi dhe sigurie</t>
  </si>
  <si>
    <t xml:space="preserve">Shpenzime karburanti </t>
  </si>
  <si>
    <t xml:space="preserve">Shpenzime per makinat </t>
  </si>
  <si>
    <t xml:space="preserve">Te tjera shpenzime per personelin </t>
  </si>
  <si>
    <t>Benefite per punonjesit dhe shpenzime  per te huajt (expat )</t>
  </si>
  <si>
    <t xml:space="preserve">Shpenzime trajnimi per punonjesit </t>
  </si>
  <si>
    <t>Akitive te tjera afatgjata jomateriele</t>
  </si>
  <si>
    <t>Kapitali aksionar i papaguar</t>
  </si>
  <si>
    <t>Aktive te tjera afatgjata (ne proces)</t>
  </si>
  <si>
    <t>Totali i Aktiveve Afatgjata</t>
  </si>
  <si>
    <t>TOTALI AKTIVEVE</t>
  </si>
  <si>
    <t>Total Asset</t>
  </si>
  <si>
    <t>Nr. 
Ref.</t>
  </si>
  <si>
    <t>PASIVET DHE KAPITALI</t>
  </si>
  <si>
    <t>CAPITAL &amp; LIABILITIES</t>
  </si>
  <si>
    <t xml:space="preserve">Pasivet Afatshkurta </t>
  </si>
  <si>
    <t>Derivatet</t>
  </si>
  <si>
    <t>Derivatives</t>
  </si>
  <si>
    <t>Huamarrjet</t>
  </si>
  <si>
    <t>Current loans and borrowings</t>
  </si>
  <si>
    <t>Current portion of long-term borrowings</t>
  </si>
  <si>
    <t>Kthimet/Ripagimet e huave afatgjata</t>
  </si>
  <si>
    <t>Convertibles shares</t>
  </si>
  <si>
    <t>Bono te konvertueshme</t>
  </si>
  <si>
    <t>Trade and other payables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</si>
  <si>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</si>
  <si>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</si>
  <si>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</si>
  <si>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</si>
  <si>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</si>
  <si>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</si>
  <si>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</si>
  <si>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Te tjera</t>
  </si>
  <si>
    <t>Other borrowings</t>
  </si>
  <si>
    <t>3)</t>
  </si>
  <si>
    <t>Parapagimet e arketueshme</t>
  </si>
  <si>
    <t>Prepayments</t>
  </si>
  <si>
    <t>Grantet dhe te ardhura te shtyra</t>
  </si>
  <si>
    <t>Grants and deferred income</t>
  </si>
  <si>
    <t>Provizionet afatshkurtra</t>
  </si>
  <si>
    <t>Current provisions</t>
  </si>
  <si>
    <t>Pasive Totale Afatshkurtra</t>
  </si>
  <si>
    <t>Total current liabilities</t>
  </si>
  <si>
    <t>Pasivet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</si>
  <si>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</si>
  <si>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</si>
  <si>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</si>
  <si>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</si>
  <si>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</si>
  <si>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>Huamarrje te tjera afatgjata</t>
  </si>
  <si>
    <t>Other non-current borrowings</t>
  </si>
  <si>
    <t>Provizionet afatgjata</t>
  </si>
  <si>
    <t>Provisions</t>
  </si>
  <si>
    <t>Grandet dhe te ardhura te shtyra</t>
  </si>
  <si>
    <t>Pasive Totale Afatgjata</t>
  </si>
  <si>
    <t>Total non-current liabilities</t>
  </si>
  <si>
    <t>Totali i pasiveve</t>
  </si>
  <si>
    <t>Total liabilities</t>
  </si>
  <si>
    <t>III</t>
  </si>
  <si>
    <t>Kapitali</t>
  </si>
  <si>
    <t>Akisonet e pakices</t>
  </si>
  <si>
    <t>Minority interest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</si>
  <si>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</si>
  <si>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</si>
  <si>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</si>
  <si>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</si>
  <si>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</si>
  <si>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</si>
  <si>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Njesite ose aksionet e thesarit</t>
  </si>
  <si>
    <t>xxxxxxxxxxx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</si>
  <si>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</si>
  <si>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</si>
  <si>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</si>
  <si>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</si>
  <si>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</si>
  <si>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</si>
  <si>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</si>
  <si>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</si>
  <si>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Fitimi (humbje) e vitit financiar</t>
  </si>
  <si>
    <t>Current year profit/loss</t>
  </si>
  <si>
    <t>Totali i Kapitalit</t>
  </si>
  <si>
    <t>TOTALI I PASIVEVE DHE KAPITALIT</t>
  </si>
  <si>
    <t>PASQYRA E TE ARDHURAVE DHE SHPENZIMEVE</t>
  </si>
  <si>
    <t>Nr. Ref.</t>
  </si>
  <si>
    <t>TE ARDHURAT</t>
  </si>
  <si>
    <t>VITI USHTRIMOR</t>
  </si>
  <si>
    <t>Shitje neto</t>
  </si>
  <si>
    <t>Te ardhura te tjera nga veprimtarite e shfrytezimit</t>
  </si>
  <si>
    <t>Nga shitja e prodhimit te vet</t>
  </si>
  <si>
    <t xml:space="preserve">Nga kryerja e sherbimeve </t>
  </si>
  <si>
    <t xml:space="preserve">Mallra, lendet e para dhe sherbimet </t>
  </si>
  <si>
    <t>Nga shitja e mallrave</t>
  </si>
  <si>
    <t>Shpenzime te tjera nga veprimtarite e shfryt</t>
  </si>
  <si>
    <t>Te tjera shitje dhe sherbime</t>
  </si>
  <si>
    <t>Shpenzimet e personelit</t>
  </si>
  <si>
    <t>TOTAL SHIFRA NETO E AFARIZMIT</t>
  </si>
  <si>
    <t xml:space="preserve">  Pagat</t>
  </si>
  <si>
    <t xml:space="preserve"> NGA KJO :EXPORT</t>
  </si>
  <si>
    <t xml:space="preserve">  Shpenzimet e sigurimeve shoqerore</t>
  </si>
  <si>
    <t>TE ARDHURA TE TJERA (vec financiare)</t>
  </si>
  <si>
    <t xml:space="preserve">  Shpenzimet per personelin</t>
  </si>
  <si>
    <t>Shtesa e gjendjes se prodhimit te vet</t>
  </si>
  <si>
    <t>Fitimi (humbja) nga veprimtarite e shfrytezimit</t>
  </si>
  <si>
    <t>Te ardhurat/shpenzimet fin. nga njesi. kontrolluara</t>
  </si>
  <si>
    <t>Prodhim AQ</t>
  </si>
  <si>
    <t>Te ardhurat/shpenzimet fin. nga pjesemarrjet</t>
  </si>
  <si>
    <t>Subvencione te shfrytezimit</t>
  </si>
  <si>
    <t>Te ardhura dhe shpenzime financiare</t>
  </si>
  <si>
    <t>Te ardhura te tjera rrjedhese</t>
  </si>
  <si>
    <t>3/a</t>
  </si>
  <si>
    <t>Te ardhura/shpenzime finan. nga investime te tjera financiare</t>
  </si>
  <si>
    <t xml:space="preserve">      Cmimi shitje se AQ</t>
  </si>
  <si>
    <t>3/b</t>
  </si>
  <si>
    <t>Te ardhura dhe shpenzime financiare nga interesi</t>
  </si>
  <si>
    <t xml:space="preserve">      Arketim i debitoreve</t>
  </si>
  <si>
    <t>3/c</t>
  </si>
  <si>
    <t>Fitimi dhe humbje nga kursi i kembimit</t>
  </si>
  <si>
    <t xml:space="preserve">      Te tjera</t>
  </si>
  <si>
    <t>3/d</t>
  </si>
  <si>
    <t>Te ardhura dhe shpenzime te tjera financiare</t>
  </si>
  <si>
    <t>Totali i te ardhurave dhe shpenzimeve financiare</t>
  </si>
  <si>
    <t>Rimarje amortizimi dhe provizione</t>
  </si>
  <si>
    <t xml:space="preserve">      Per AQ</t>
  </si>
  <si>
    <t>Fitimi (humbja) para tatimit</t>
  </si>
  <si>
    <t xml:space="preserve">      Per prov.te AQ</t>
  </si>
  <si>
    <t>Shpenzimet e tatimit mbi fitimin</t>
  </si>
  <si>
    <t xml:space="preserve">      Per prov.te A.qarkulluese</t>
  </si>
  <si>
    <t>Fitim (humbje) neto e vitit financiar</t>
  </si>
  <si>
    <t>PERMBLEDHESE E LISTPAGESAVE - 2010</t>
  </si>
  <si>
    <t>Muaji</t>
  </si>
  <si>
    <t>Janar</t>
  </si>
  <si>
    <t>Shkurt</t>
  </si>
  <si>
    <t>Qershor</t>
  </si>
  <si>
    <t>Shtator</t>
  </si>
  <si>
    <t>Tetor</t>
  </si>
  <si>
    <t>Nentor</t>
  </si>
  <si>
    <t>Paga e administratorit vetem per qellime deklarimi por qe nuk eshte shpenzim paga per kompanine</t>
  </si>
  <si>
    <r>
      <t>Gross Salary in Lek</t>
    </r>
    <r>
      <rPr>
        <sz val="8"/>
        <rFont val="Arial"/>
        <family val="2"/>
      </rPr>
      <t xml:space="preserve">                 Paga bruto ne leke</t>
    </r>
  </si>
  <si>
    <r>
      <t xml:space="preserve">16) </t>
    </r>
    <r>
      <rPr>
        <i/>
        <sz val="8"/>
        <rFont val="Arial"/>
        <family val="2"/>
      </rPr>
      <t>Contribution on Health Securities in Lek</t>
    </r>
    <r>
      <rPr>
        <sz val="8"/>
        <rFont val="Arial"/>
        <family val="2"/>
      </rPr>
      <t xml:space="preserve">     Kontribute per sigurimet shendetsore gjithsej ne leke</t>
    </r>
  </si>
  <si>
    <r>
      <t xml:space="preserve">17) </t>
    </r>
    <r>
      <rPr>
        <i/>
        <sz val="8"/>
        <rFont val="Arial"/>
        <family val="2"/>
      </rPr>
      <t>Taxable Salary</t>
    </r>
    <r>
      <rPr>
        <sz val="8"/>
        <rFont val="Arial"/>
        <family val="2"/>
      </rPr>
      <t xml:space="preserve">    Paga bruto mbi te cilen llogaritet Tatimi mbi te ardhurat nga punesimi</t>
    </r>
  </si>
  <si>
    <r>
      <t xml:space="preserve">18) </t>
    </r>
    <r>
      <rPr>
        <i/>
        <sz val="8"/>
        <rFont val="Arial"/>
        <family val="2"/>
      </rPr>
      <t xml:space="preserve">Income Tax in Lek   </t>
    </r>
    <r>
      <rPr>
        <sz val="8"/>
        <rFont val="Arial"/>
        <family val="2"/>
      </rPr>
      <t xml:space="preserve">                 Tatimi mbi te ardhurat nga punesimi ne leke</t>
    </r>
  </si>
  <si>
    <r>
      <t>10)</t>
    </r>
    <r>
      <rPr>
        <i/>
        <sz val="8"/>
        <rFont val="Arial"/>
        <family val="2"/>
      </rPr>
      <t>Total</t>
    </r>
    <r>
      <rPr>
        <sz val="8"/>
        <rFont val="Arial"/>
        <family val="2"/>
      </rPr>
      <t xml:space="preserve">     Gjithsej</t>
    </r>
  </si>
  <si>
    <r>
      <t>11)</t>
    </r>
    <r>
      <rPr>
        <i/>
        <sz val="8"/>
        <rFont val="Arial"/>
        <family val="2"/>
      </rPr>
      <t>Salary,subject of Social Contribution</t>
    </r>
    <r>
      <rPr>
        <sz val="8"/>
        <rFont val="Arial"/>
        <family val="2"/>
      </rPr>
      <t xml:space="preserve"> Mbi te cilen llogariten kontributet</t>
    </r>
  </si>
  <si>
    <r>
      <t xml:space="preserve">12) </t>
    </r>
    <r>
      <rPr>
        <i/>
        <sz val="8"/>
        <rFont val="Arial"/>
        <family val="2"/>
      </rPr>
      <t xml:space="preserve">Total  </t>
    </r>
    <r>
      <rPr>
        <sz val="8"/>
        <rFont val="Arial"/>
        <family val="2"/>
      </rPr>
      <t xml:space="preserve">    Gjithsej = (13+14+15)</t>
    </r>
  </si>
  <si>
    <r>
      <t>From</t>
    </r>
    <r>
      <rPr>
        <sz val="8"/>
        <rFont val="Arial"/>
        <family val="2"/>
      </rPr>
      <t xml:space="preserve"> / Nga keto:</t>
    </r>
  </si>
  <si>
    <r>
      <t xml:space="preserve">15) </t>
    </r>
    <r>
      <rPr>
        <i/>
        <sz val="8"/>
        <rFont val="Arial"/>
        <family val="2"/>
      </rPr>
      <t>Additional Contribution</t>
    </r>
    <r>
      <rPr>
        <sz val="8"/>
        <rFont val="Arial"/>
        <family val="2"/>
      </rPr>
      <t xml:space="preserve">  Kontribute shtese</t>
    </r>
  </si>
  <si>
    <r>
      <t xml:space="preserve">13) </t>
    </r>
    <r>
      <rPr>
        <i/>
        <sz val="8"/>
        <rFont val="Arial"/>
        <family val="2"/>
      </rPr>
      <t>Employer</t>
    </r>
    <r>
      <rPr>
        <sz val="8"/>
        <rFont val="Arial"/>
        <family val="2"/>
      </rPr>
      <t xml:space="preserve">    Punedhenesi</t>
    </r>
  </si>
  <si>
    <r>
      <t xml:space="preserve">14) </t>
    </r>
    <r>
      <rPr>
        <i/>
        <sz val="8"/>
        <rFont val="Arial"/>
        <family val="2"/>
      </rPr>
      <t>Employee</t>
    </r>
    <r>
      <rPr>
        <sz val="8"/>
        <rFont val="Arial"/>
        <family val="2"/>
      </rPr>
      <t xml:space="preserve">   Punemarresi</t>
    </r>
  </si>
  <si>
    <t>Renia ne vlere, amortizimi dhe provigjion</t>
  </si>
  <si>
    <t xml:space="preserve">      Per prov.per rreziqe e shpenzime</t>
  </si>
  <si>
    <t>Pjesa e fitimit neto per aksionaret e shoqerise meme</t>
  </si>
  <si>
    <t>Pjesa e fitimit neto per akisoneret e pakices</t>
  </si>
  <si>
    <t>TOTAL  TE ARDHURA (I+II)</t>
  </si>
  <si>
    <t>HUMBJA NETO</t>
  </si>
  <si>
    <t>31 Dhjetor 2009</t>
  </si>
  <si>
    <t>Ndryshimet ne inventarin e Produktit te Gatshem dhe Produktit ne Proces</t>
  </si>
  <si>
    <t xml:space="preserve">Sherbimet nga nen-kontraktoret- Nga pale te lidhura </t>
  </si>
  <si>
    <t>Shpenzime per publicitet, reklama,
Shpenzime komunimime me konsumatoret dhe studim tregu</t>
  </si>
  <si>
    <t>K 71405001 S</t>
  </si>
  <si>
    <t>TH</t>
  </si>
  <si>
    <t>FA001009.00</t>
  </si>
  <si>
    <t>MARLBORO KS BOX 20.</t>
  </si>
  <si>
    <t>MARLBORO KS BOX 20</t>
  </si>
  <si>
    <t>ASSOS KS BOX 25</t>
  </si>
  <si>
    <t>FA006562.01</t>
  </si>
  <si>
    <t>FA006968.02</t>
  </si>
  <si>
    <t>PRESIDENT KS BOX 20</t>
  </si>
  <si>
    <t>FA001009.04</t>
  </si>
  <si>
    <t>MARLBORO FLAVOR PLUS KS SRP 20</t>
  </si>
  <si>
    <t>FA015366.01</t>
  </si>
  <si>
    <t>FA018138.02</t>
  </si>
  <si>
    <t>FA018144.02</t>
  </si>
  <si>
    <t>FA018145.01</t>
  </si>
  <si>
    <t>FA020961.01</t>
  </si>
  <si>
    <t>FA025257.00</t>
  </si>
  <si>
    <t>PHILIP MORRIS SUPREME KS RCB 20</t>
  </si>
  <si>
    <t>FA025258.00</t>
  </si>
  <si>
    <t>PHILIP MORRIS BLUE KS RCB 20</t>
  </si>
  <si>
    <t>Vlera ne leke</t>
  </si>
  <si>
    <t>Nr. I llogarise</t>
  </si>
  <si>
    <t>USD</t>
  </si>
  <si>
    <t xml:space="preserve">Intesa San Paolo Bank </t>
  </si>
  <si>
    <t xml:space="preserve">Raiffeisen Bank </t>
  </si>
  <si>
    <t>Ford Focus</t>
  </si>
  <si>
    <t>TR 9385N</t>
  </si>
  <si>
    <t>TR 9189N</t>
  </si>
  <si>
    <t>TR 9162N</t>
  </si>
  <si>
    <t>TR 9201N</t>
  </si>
  <si>
    <t>TR 9381N</t>
  </si>
  <si>
    <t>Mazda CX7</t>
  </si>
  <si>
    <t>TR 1372T</t>
  </si>
  <si>
    <t>TR 9342N</t>
  </si>
  <si>
    <t>Ford C-Max</t>
  </si>
  <si>
    <t>TR 9043R</t>
  </si>
  <si>
    <t>TR 9042R</t>
  </si>
  <si>
    <t>Toyota Rav 4</t>
  </si>
  <si>
    <t>TR 8339N</t>
  </si>
  <si>
    <t>TR 1052P</t>
  </si>
  <si>
    <t>TR 9951R</t>
  </si>
  <si>
    <t>TR 9382N</t>
  </si>
  <si>
    <t>TR 1509T</t>
  </si>
  <si>
    <t>TR 1826S</t>
  </si>
  <si>
    <t>TR 9948R</t>
  </si>
  <si>
    <t>TR 9375N</t>
  </si>
  <si>
    <t>TR 9379N</t>
  </si>
  <si>
    <t>TR 9374N</t>
  </si>
  <si>
    <t>TR 9378N</t>
  </si>
  <si>
    <t>TR 9384N</t>
  </si>
  <si>
    <t>Lloji I mjetit te transportit</t>
  </si>
  <si>
    <t>Targa</t>
  </si>
  <si>
    <t>Kapaciteti</t>
  </si>
  <si>
    <t>4+1</t>
  </si>
  <si>
    <t>PASQYRA E NDRYSHIMEVE NE KAPITAL</t>
  </si>
  <si>
    <t>Ne  Leke</t>
  </si>
  <si>
    <t>BRAHJA REZARTA</t>
  </si>
  <si>
    <t>DUHANXHIU MARSIDA</t>
  </si>
  <si>
    <t>CHF</t>
  </si>
  <si>
    <t>PLN</t>
  </si>
  <si>
    <t xml:space="preserve">Mostra </t>
  </si>
  <si>
    <t>Amoritzimi I vitit 2010 sipas metodes me vlere te mbetur</t>
  </si>
  <si>
    <t>Kliente</t>
  </si>
  <si>
    <t>Philip Morris Skopje d.o.o. e.l.</t>
  </si>
  <si>
    <t>Emri I Klientit</t>
  </si>
  <si>
    <t>Emri I Furnitorit</t>
  </si>
  <si>
    <t>Vlere ne monedhen 
origjinale</t>
  </si>
  <si>
    <t>Philip Morris Zagreb d.o.o.</t>
  </si>
  <si>
    <t>Excise</t>
  </si>
  <si>
    <t>AL82208110080000020220035301 </t>
  </si>
  <si>
    <t>AL55208110080000020220035302</t>
  </si>
  <si>
    <t>AL28208110080000020220035303 </t>
  </si>
  <si>
    <t>AL19202110370000004300750739</t>
  </si>
  <si>
    <t>AL66202110370000004301750739</t>
  </si>
  <si>
    <t>AL16202110370000004302750739</t>
  </si>
  <si>
    <t>Depreciation</t>
  </si>
  <si>
    <t>Accrued Expenses</t>
  </si>
  <si>
    <t>Adjustments for:</t>
  </si>
  <si>
    <t>Net cash used in investing activities</t>
  </si>
  <si>
    <t>Shpenzime per parkim</t>
  </si>
  <si>
    <t>Shpenzim gjobe</t>
  </si>
  <si>
    <t>Shpenzime argetimi</t>
  </si>
  <si>
    <t>Karburant ne ditet e pushimit</t>
  </si>
  <si>
    <t>Amortizim per makinat ne ditet e pushimit</t>
  </si>
  <si>
    <t>TOTAL</t>
  </si>
  <si>
    <t>Telefon,internet dhe sherbime postare</t>
  </si>
  <si>
    <t xml:space="preserve">Amortizimet ,zhvlerësimet dhe provigjione </t>
  </si>
  <si>
    <t>K71405001S</t>
  </si>
  <si>
    <t>Data e pageses</t>
  </si>
  <si>
    <t>RRAPORTET FINANCIARE</t>
  </si>
  <si>
    <t>PHILIP MORRIS SERVICES SA</t>
  </si>
  <si>
    <t>PHILIP MORRIS ZAGREB D.O.O</t>
  </si>
  <si>
    <t>PHILIP MORRIS PRODUCTS S.A</t>
  </si>
  <si>
    <t>INTER DISTRIBUTION SERVICES</t>
  </si>
  <si>
    <t>Totali I pagave</t>
  </si>
  <si>
    <t>DOGANA TIRANE</t>
  </si>
  <si>
    <t>DOGANA RINAS</t>
  </si>
  <si>
    <t>Pulla fiskale ne magazine (vlera e akcizes+pulle e ngjitur ne pakete)</t>
  </si>
  <si>
    <t>LLOGARITJA E PROVIGJONIT PER VITIN 2010</t>
  </si>
  <si>
    <t>Material</t>
  </si>
  <si>
    <t>Totali fije cigare</t>
  </si>
  <si>
    <t>Vlera leke</t>
  </si>
  <si>
    <t>Vlera e akcizes</t>
  </si>
  <si>
    <t>Vlera e provigjonit</t>
  </si>
  <si>
    <t>TOTAL INVENTARI I CIGAREVE</t>
  </si>
  <si>
    <t>Pulla akcize ne fabrikat e prodhimit</t>
  </si>
  <si>
    <t>TOTAL INVENTARI I PULLAVE TE AKCIZES</t>
  </si>
  <si>
    <t>TOTAL INVENTARI 31.12.2010</t>
  </si>
  <si>
    <t>Ndryshimi I gjendjes
 ne inventar 2010</t>
  </si>
  <si>
    <t>Mallra
 te derguara per 
shkaterrim (provigjon 2008)</t>
  </si>
  <si>
    <t>Sasia fije cigare</t>
  </si>
  <si>
    <t>Vlera lek</t>
  </si>
  <si>
    <t>Parapagime Tatim Fitimi</t>
  </si>
  <si>
    <t>Provigjon-Mallra per tu shkaterruar</t>
  </si>
  <si>
    <t>Pozicioni me 31 Dhjetor 2008</t>
  </si>
  <si>
    <t>PASQYRA E FLUKSIT TE PARASE</t>
  </si>
  <si>
    <t>Fluksi i parave nga veprimtarite e shfrytezimit</t>
  </si>
  <si>
    <t>Fitimi para tatimit</t>
  </si>
  <si>
    <t>Rregullime per:</t>
  </si>
  <si>
    <t xml:space="preserve">  </t>
  </si>
  <si>
    <t>Amortizimin</t>
  </si>
  <si>
    <t>Provigjone per Mallra te Demtuara</t>
  </si>
  <si>
    <t>Humbje nga kembimet valutore te parealizuara</t>
  </si>
  <si>
    <t>Te ardhura nga investimet</t>
  </si>
  <si>
    <t>Shpenzime per interesat</t>
  </si>
  <si>
    <t>Shpenzime te perllogaritura</t>
  </si>
  <si>
    <t>Rritje/renie ne tepricen e kerkesave te arketueshme</t>
  </si>
  <si>
    <t>Rritje/renie ne tepricen e inventarit</t>
  </si>
  <si>
    <t>Rritje/renie ne tepricen e detyrimeve per t'u paguar</t>
  </si>
  <si>
    <t>Parate e perfituara nga aktivitetet</t>
  </si>
  <si>
    <t>Interes i paguar</t>
  </si>
  <si>
    <t>Tatim fitimi i paguar</t>
  </si>
  <si>
    <t>Paraja neto nga aktivitetet e shfrytezimit</t>
  </si>
  <si>
    <t>Fluksi i parave nga veprimtarite investuese</t>
  </si>
  <si>
    <t>Blerja e shoqerise se kontrolluar X minus parate e arketuara</t>
  </si>
  <si>
    <t>Blerje e aktiveve afatgjata materiale</t>
  </si>
  <si>
    <t>Blerje e aktiveve afatgjata jo materiale</t>
  </si>
  <si>
    <t>Te ardhura nga shitja e paisjeve</t>
  </si>
  <si>
    <t>Interes i arketuar</t>
  </si>
  <si>
    <t>Dividente te arketuar</t>
  </si>
  <si>
    <t>Paraja neto e perdorur ne aktivitetet investuese</t>
  </si>
  <si>
    <t>Fluksi i parave nga veprimtarite financiare</t>
  </si>
  <si>
    <t>Te ardhura nga emetimi I kapitalit aksionar</t>
  </si>
  <si>
    <t>Shtesa / (Pakesime ) nga huamarrjet</t>
  </si>
  <si>
    <t>Pagesat e detyrimeve te qirase financiare</t>
  </si>
  <si>
    <t>Terheqje te fitimit</t>
  </si>
  <si>
    <t>Paraja neto e perdorur ne aktivitetet financiare</t>
  </si>
  <si>
    <t>Rritja/renia neto e mjeteve monetare</t>
  </si>
  <si>
    <t>Mjete monetare ne fillim te periudhes kontabel</t>
  </si>
  <si>
    <t>Mjete monetare ne fund te periudhes kontabel</t>
  </si>
  <si>
    <t>Perpunim te dhenash, krijim dhe administrim i bazes te dhenave.</t>
  </si>
  <si>
    <t>Kerkim tregu dhe ekzaminim i opinionit publik. Aktivitete paketimi. Edukim dhe trajnime te personave madhore</t>
  </si>
  <si>
    <t>PHILIP MORRIS ALBANIA shpk</t>
  </si>
  <si>
    <t>Rr. Murat Toptani, Qendra e Biznesit"Eurocol", Kati i I, TIRANE</t>
  </si>
  <si>
    <t>30 Tetor 2006</t>
  </si>
  <si>
    <t>Blerje, shitje, eksport dhe import i produkteve te duhanit</t>
  </si>
  <si>
    <t>Marketing e tregtim te paisjeve dhe materialeve, dhe aktivitete marketingu, reklamimi dhe shitjeje</t>
  </si>
  <si>
    <t>Xhiro</t>
  </si>
  <si>
    <t>Fitimi Neto</t>
  </si>
  <si>
    <t>Qarkullimin</t>
  </si>
  <si>
    <t>Pagesa e TVSH</t>
  </si>
  <si>
    <t>Pagesa e Tatim Fitimit</t>
  </si>
  <si>
    <t>Qarkullimi</t>
  </si>
  <si>
    <t>Pagesa e Sigurimeve Shoqerore</t>
  </si>
  <si>
    <t>Numrin e punonjesve</t>
  </si>
  <si>
    <t>Nr Mesatar I punonjesve</t>
  </si>
  <si>
    <t xml:space="preserve">   Te ardhura nga shitja e Shërbimeve  me palet e lidhura </t>
  </si>
  <si>
    <t xml:space="preserve">   Te ardhura nga shitja e Mallrave </t>
  </si>
  <si>
    <t xml:space="preserve">  Qeraja</t>
  </si>
  <si>
    <t xml:space="preserve">  Komisione</t>
  </si>
  <si>
    <t xml:space="preserve">  Transport per te tjeret</t>
  </si>
  <si>
    <t xml:space="preserve">  Të ardhura nga shitja e aktiveve afatgjata (Mitsubishi )</t>
  </si>
  <si>
    <t>Aktivet Afatgjata Materiale  me vlere fillestare   2010</t>
  </si>
  <si>
    <t>Nr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</si>
  <si>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</si>
  <si>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</si>
  <si>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</si>
  <si>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</si>
  <si>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</si>
  <si>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</si>
  <si>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</si>
  <si>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</si>
  <si>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</si>
  <si>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</si>
  <si>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</si>
  <si>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2010</t>
  </si>
  <si>
    <t>Makineri,paisje,vegla</t>
  </si>
  <si>
    <t>Vlera Kontabel Neto e A.A.Materiale  2010</t>
  </si>
  <si>
    <t>Vlere ne Leke</t>
  </si>
  <si>
    <t>Sigurime shoqerore&amp;shendetesore punemarresi/administratori</t>
  </si>
  <si>
    <t>SHPENZIME TE PAZBRITSHME - 2010</t>
  </si>
  <si>
    <t>Shuma leke</t>
  </si>
  <si>
    <t>Rimarrje pjesore e provigjonit 2008</t>
  </si>
  <si>
    <t>Fitimi bruto</t>
  </si>
  <si>
    <t>Shpenzime te pazbritshme</t>
  </si>
  <si>
    <t>Rimarrje provigjoni</t>
  </si>
  <si>
    <t>Tatimi mbi fitmin 10%</t>
  </si>
  <si>
    <t>Fitimi neto per vitin 2010</t>
  </si>
  <si>
    <t>Shenimi shpjegues nr. 1</t>
  </si>
  <si>
    <t>Shenimi shpjegues nr. 2</t>
  </si>
  <si>
    <t>Kerkesa te arketueshme</t>
  </si>
  <si>
    <t>TOTAL KERKESA TE ARKETUESHME KLIENTE</t>
  </si>
  <si>
    <t>Mjete monetare ne trazit/Çeqe te paterhequr</t>
  </si>
  <si>
    <t>Kerkesa te arketueshme nga furnitoret (shih tablen me poshte)</t>
  </si>
  <si>
    <t>Shenimi shpjegues nr. 3</t>
  </si>
  <si>
    <t>TOTAL KERKESA TE ARKETUESHME FURNITORE</t>
  </si>
  <si>
    <t>Shenimi shpjegues nr. 4</t>
  </si>
  <si>
    <t>Shenimi shpjegues nr. 5</t>
  </si>
  <si>
    <t>Shenimi shpjegues nr. 6</t>
  </si>
  <si>
    <t>Shenimi shpjegues nr. 7</t>
  </si>
  <si>
    <t>LEK</t>
  </si>
  <si>
    <t>Shenimi shpjegues nr. 9</t>
  </si>
  <si>
    <t>Shenimi shpjegues nr. 10</t>
  </si>
  <si>
    <t>Nga keto:</t>
  </si>
  <si>
    <t xml:space="preserve">(  Ne zbarim te Standarteve Nderkombetare te Kontabilitetit  dhe </t>
  </si>
  <si>
    <t>Shenimi shpjegues nr. 12</t>
  </si>
  <si>
    <t>Exporte *</t>
  </si>
  <si>
    <t>Exporte sipas sistemit te tatimeve</t>
  </si>
  <si>
    <t>Te ardhura nga shitja e aseteve te PMS (laptop)</t>
  </si>
  <si>
    <t>Te ardhura nga shitja e makines (Mitsubishi Outlander)</t>
  </si>
  <si>
    <t>Mostra cigaresh per doganen, AKDC dhe per perdorim te brendshem</t>
  </si>
  <si>
    <t>Te ardhura te tjera (rimbursim per telefonat private)</t>
  </si>
  <si>
    <t>Te ardhura te tjera(fature falas per IDS ne lidhje me cakmake)</t>
  </si>
  <si>
    <t xml:space="preserve">  Të tjera+te ardhura pa fature </t>
  </si>
  <si>
    <t>DEKLARATA ANALITIKE PER TATIMIN MBI TE ARDHURAT</t>
  </si>
  <si>
    <t xml:space="preserve">NIPTI                            </t>
  </si>
  <si>
    <t>Periudha  tatimore</t>
  </si>
  <si>
    <t>EMRI TREGETAR</t>
  </si>
  <si>
    <t>PHILIP MORRIS ALBANIA</t>
  </si>
  <si>
    <t>ADRESA</t>
  </si>
  <si>
    <t>Rr. Murat Toptani, EUROCOL Center</t>
  </si>
  <si>
    <t>EMERTIMI</t>
  </si>
  <si>
    <t>Sipas Bilancit</t>
  </si>
  <si>
    <t>Fiskale</t>
  </si>
  <si>
    <t>Totali I te ardhurave</t>
  </si>
  <si>
    <t>Totali I shpenzimeve</t>
  </si>
  <si>
    <t>Total shpenzimet e pazbritshme sipas ligjit ( Neni 21 )</t>
  </si>
  <si>
    <t>a.Kosto e blerjes dhe e permiresimit te truallit</t>
  </si>
  <si>
    <t>b.Kosto e blerjes dhe e permiresimit per aktive objekt amortizimi</t>
  </si>
  <si>
    <t>c.Zmadhimi I kapitalit themeltar te shoqerise ose kontributi I secilit person ne ortakeri</t>
  </si>
  <si>
    <t>ç.Vlera e shperblimeve ne natyre</t>
  </si>
  <si>
    <t>d.Kontributet vullnetare te pensioneve</t>
  </si>
  <si>
    <t>dh.Dividentet e deklaruar dhe ndarja e fitimit</t>
  </si>
  <si>
    <t>e.Interesat e paguara mbi interesin maksimal te kredise te caktuar nga Banka e Shqiperise</t>
  </si>
  <si>
    <t>e.Gjobat,kamatvonesat dhe kushte te tjera penale</t>
  </si>
  <si>
    <t>f.Krijimi ose rritja e rezervave e fondeve te tjera</t>
  </si>
  <si>
    <t>g.Tatimi mbi te ardhurat personale,akciza,tatimi mbi fitimin dhe TVSH E zbritshme</t>
  </si>
  <si>
    <t>gj.Shpenzime te perfaqesimit,pritje percjellje (Te Tjera)</t>
  </si>
  <si>
    <t>h.Shpenzime te konsumit personal</t>
  </si>
  <si>
    <t>I.Shpenzimet te cilat tejkalojne kufijte e percaktuar ne ligj.</t>
  </si>
  <si>
    <t>j.Shpenzime per dhurata</t>
  </si>
  <si>
    <t>k.Cdo lloj shpenzimi masa e te cilit nuk provohet me dokumenta</t>
  </si>
  <si>
    <t>II.Nese BAZA E AMORTIZIMIT ESHTE NJE SHUME NEGATIVE</t>
  </si>
  <si>
    <t>m.Shpenzime per sherbime teknike,konsulence,menaxhimte palikujd brenda periudh.tatimore</t>
  </si>
  <si>
    <t>n.Amortizim nga rivleresimi I aktiveve te qendrueshme</t>
  </si>
  <si>
    <t>REZULTATI I VITIT USHTRIMOR</t>
  </si>
  <si>
    <t>Humbja</t>
  </si>
  <si>
    <t>Fitimi</t>
  </si>
  <si>
    <t>Humbja per tu mbartur nga nje vit me pare</t>
  </si>
  <si>
    <t>Humbja per tu mbartur nga dy vite me pare</t>
  </si>
  <si>
    <t>Humbja per tu mbartur nga tre vite me pare</t>
  </si>
  <si>
    <t>Shuma e humbjes per tu mbartur ne vitin ushtrimor</t>
  </si>
  <si>
    <t>Shuma e humbjes qe nuk mbartet per efekt fiskal</t>
  </si>
  <si>
    <t>Fitimi I tatueshem</t>
  </si>
  <si>
    <t>Tatim fitimi I llogaritur</t>
  </si>
  <si>
    <t>Zbritje nga fitimi(Rezerva ligjore)</t>
  </si>
  <si>
    <t>Fitimi neto per tu shperndare nga periudha ushtrimore</t>
  </si>
  <si>
    <t>Fitimi neto per tu shperndare nga vitet e kaluara</t>
  </si>
  <si>
    <t>Shtese kapitali nga Fitimi</t>
  </si>
  <si>
    <t>Dividente per tu shperndare</t>
  </si>
  <si>
    <t>Tatimi mbi dividentin e llogaritur</t>
  </si>
  <si>
    <t>LLOGARITJA E AMORTIZIMIT</t>
  </si>
  <si>
    <t>Ne total Llogaritja e amortizimit vjetor =(a+b+c+d)</t>
  </si>
  <si>
    <t>a.Ndertesa e makineri afatgjate</t>
  </si>
  <si>
    <t>b.Aktive te trupezuara</t>
  </si>
  <si>
    <t>c.Kompjuterat dhe Sisteme informacioni</t>
  </si>
  <si>
    <t>d.Te gjitha aktivet e tjera te aktivitetit</t>
  </si>
  <si>
    <t>Tatim I mbajtur ne burim ne zbatim te nenit 33</t>
  </si>
  <si>
    <t>DIFERENCA E SHPENZIMEVE (BILANCI-FISKALE)</t>
  </si>
  <si>
    <t>1. Shpenzime amortizimi (metoda lineare - vlere e mbetur)</t>
  </si>
  <si>
    <t>2. Provigjone per mallra per tu shkateruar/per tu njohur fiskalisht kur ato te ndodhin</t>
  </si>
  <si>
    <t>Data</t>
  </si>
  <si>
    <t>Firma e personit te tatueshem</t>
  </si>
  <si>
    <t>_____________________</t>
  </si>
  <si>
    <t>Vlera ne LEK</t>
  </si>
  <si>
    <t>Shenimi shpjegues nr. 19</t>
  </si>
  <si>
    <t>Shenimi shpjegues nr. 18</t>
  </si>
  <si>
    <t>m.Interesi  I paguar kur huaja dhe parapagimi kalojne katerhere kapitalin themelor</t>
  </si>
  <si>
    <t>3. Rimarrje provigjoni</t>
  </si>
  <si>
    <t>PERMBLEDHESE E QERAVE PER ZYRAT -2010</t>
  </si>
  <si>
    <t xml:space="preserve">Muaji </t>
  </si>
  <si>
    <t xml:space="preserve">Vlera e qerase ne EURO  </t>
  </si>
  <si>
    <t xml:space="preserve">Tatimi ne burim ne EURO </t>
  </si>
  <si>
    <t xml:space="preserve">Tatimi ne burim ne Leke </t>
  </si>
  <si>
    <t xml:space="preserve">Janar </t>
  </si>
  <si>
    <t xml:space="preserve">Shkurt </t>
  </si>
  <si>
    <t>Mars</t>
  </si>
  <si>
    <t>Prill</t>
  </si>
  <si>
    <t>Maj</t>
  </si>
  <si>
    <t xml:space="preserve">Qershor </t>
  </si>
  <si>
    <t>Korrik</t>
  </si>
  <si>
    <t>1. Zbritje nga shitja (bazuar ne Udhezimin nr 17 te TVSH, pasqyruar ne librin e blerjeve per efekt TVSH; periudha Korrik-Dhjetor)</t>
  </si>
  <si>
    <t>2. Zbritje te tjera te shitjeve per IDS sipas kontrates (pasqyruar ne librin e blerjeve per efekt TVSH)</t>
  </si>
  <si>
    <t>3. Zbritje te tjera te shitjeve per pikat me shumice dhe pakice sipas kontratave (pasqyruar ne librin e blerjeve per efekt TVSH)</t>
  </si>
  <si>
    <t>SHUMA BRUTO E TE ARDHURAVE</t>
  </si>
  <si>
    <t>TOTAL ZBRITJE NGA SHITJA</t>
  </si>
  <si>
    <t>SHITJE NETO TE PASQYRUAR NE PASH 2010</t>
  </si>
  <si>
    <t>Te ardhura te tjera pa fature (rimbursim nga INSIG per mallrat e vjedhur ne 2009)</t>
  </si>
  <si>
    <t>TE ARDHURAT TE TJERA</t>
  </si>
  <si>
    <t>TOTAL TE ARDHURA TE TJERA</t>
  </si>
  <si>
    <t>Shenimi shpjegues nr. 15</t>
  </si>
  <si>
    <t>LEKE</t>
  </si>
  <si>
    <t xml:space="preserve">Gusht </t>
  </si>
  <si>
    <t xml:space="preserve">Shtator </t>
  </si>
  <si>
    <t xml:space="preserve">Tetor </t>
  </si>
  <si>
    <t xml:space="preserve">Nentor </t>
  </si>
  <si>
    <t>Dhjetor</t>
  </si>
  <si>
    <t>PERMBLEDHESE E QERAVE PER MAGAZINEN -2010</t>
  </si>
  <si>
    <t>PERMBLEDHESE E QERAVE PER SHTEPINE E ADMINISTRATORIT -2010</t>
  </si>
  <si>
    <t>-B-Vlera e qerase ne Leke</t>
  </si>
  <si>
    <t>PERMBLEDHESE E QERAVE PER PARKING -2010</t>
  </si>
  <si>
    <t>Vlera e Akcizes</t>
  </si>
  <si>
    <t>FA000099.02</t>
  </si>
  <si>
    <t>FA000127.00</t>
  </si>
  <si>
    <t>FA001407.00</t>
  </si>
  <si>
    <t>FA006540.00</t>
  </si>
  <si>
    <t>FA006547.01</t>
  </si>
  <si>
    <t>FA006562.00</t>
  </si>
  <si>
    <t>FA007132.02</t>
  </si>
  <si>
    <t>FA008629.00</t>
  </si>
  <si>
    <t>FA008630.00</t>
  </si>
  <si>
    <t>FA009199.00</t>
  </si>
  <si>
    <t>FA011879.00</t>
  </si>
  <si>
    <t>FA013843.02</t>
  </si>
  <si>
    <t>FA015358.01</t>
  </si>
  <si>
    <t>FA017332.00</t>
  </si>
  <si>
    <t>FA018138.00</t>
  </si>
  <si>
    <t>FA018138.01</t>
  </si>
  <si>
    <t>FA018139.00</t>
  </si>
  <si>
    <t>FA018141.00</t>
  </si>
  <si>
    <t>FA018142.00</t>
  </si>
  <si>
    <t>FA018143.00</t>
  </si>
  <si>
    <t>FA018145.00</t>
  </si>
  <si>
    <t>FA020184.00</t>
  </si>
  <si>
    <t>FA020961.00</t>
  </si>
  <si>
    <t>MALLRA TE SHKATERRUARA GJATE VITIT 2010</t>
  </si>
  <si>
    <t>Tatime te shtyra</t>
  </si>
  <si>
    <t>Te ardhurat nga shijta deklaruar ne librin e TVSH</t>
  </si>
  <si>
    <t>Te ardhura nga shitja e produktit te gatshem (cigare)</t>
  </si>
  <si>
    <t>Te ardhura nga sherbime me palet e lidhura</t>
  </si>
  <si>
    <t>Te ardhura nga autofaturimet</t>
  </si>
  <si>
    <t>Aktive Afatshkurtra</t>
  </si>
  <si>
    <t>Assets</t>
  </si>
  <si>
    <t>Mjetet Monetare</t>
  </si>
  <si>
    <t>Cash and cash equivalents</t>
  </si>
  <si>
    <t>Derivate dhe Aktive Financiare te mbajtur per tregtim</t>
  </si>
  <si>
    <t>Derivatives and financial assets classified as held for sale</t>
  </si>
  <si>
    <t>a)</t>
  </si>
  <si>
    <t xml:space="preserve"> Derivatet</t>
  </si>
  <si>
    <t xml:space="preserve">Derivatives </t>
  </si>
  <si>
    <t>b)</t>
  </si>
  <si>
    <t xml:space="preserve"> Aktivet e mbajtur per tregtim</t>
  </si>
  <si>
    <t>Assets classified as held for sale</t>
  </si>
  <si>
    <t>Totali</t>
  </si>
  <si>
    <t>Aktive te tjera Financiare afatshkurter</t>
  </si>
  <si>
    <t>Other non-current assets</t>
  </si>
  <si>
    <t xml:space="preserve"> Llogari kerkesa te Arketueshme</t>
  </si>
  <si>
    <t>Trade receivables</t>
  </si>
  <si>
    <t xml:space="preserve"> Llogari kerkesa te tjera te arketueshme</t>
  </si>
  <si>
    <t>Other receivables</t>
  </si>
  <si>
    <t>c)</t>
  </si>
  <si>
    <t xml:space="preserve"> Instrumente te tjera borzhi</t>
  </si>
  <si>
    <t>d)</t>
  </si>
  <si>
    <t xml:space="preserve"> Investime te tjera financiare</t>
  </si>
  <si>
    <t>Other investments</t>
  </si>
  <si>
    <t>Inventari</t>
  </si>
  <si>
    <t>Inventories</t>
  </si>
  <si>
    <t xml:space="preserve"> Lendet e para</t>
  </si>
  <si>
    <t xml:space="preserve">Raw materials </t>
  </si>
  <si>
    <t xml:space="preserve"> Prodhimi ne proces</t>
  </si>
  <si>
    <t>Work in progress</t>
  </si>
  <si>
    <t xml:space="preserve"> Produkte te gatshme</t>
  </si>
  <si>
    <t>Own production</t>
  </si>
  <si>
    <t xml:space="preserve"> Mallra per rishitje</t>
  </si>
  <si>
    <t>Goods</t>
  </si>
  <si>
    <t>e)</t>
  </si>
  <si>
    <t xml:space="preserve"> Parapagesat per furnizime</t>
  </si>
  <si>
    <t>Prepayments for supplies</t>
  </si>
  <si>
    <t>Aktive Biologjike afatshkurter</t>
  </si>
  <si>
    <t>Biological assets</t>
  </si>
  <si>
    <t>Aktive Afatshkurtra te mbajtur per shitje</t>
  </si>
  <si>
    <t>Parapagime dhe shpenzime te shtyra</t>
  </si>
  <si>
    <t>Prepayments and deferred expenses</t>
  </si>
  <si>
    <t>Total i Aktiveve Afatshkurtra</t>
  </si>
  <si>
    <t>II</t>
  </si>
  <si>
    <t>Aktive Afatgjata</t>
  </si>
  <si>
    <t>Long Term Aktive</t>
  </si>
  <si>
    <t>Investime financiare afatgjata</t>
  </si>
  <si>
    <t>Shpenzime te perllogaritura te kryera gjate Dhjetorit 2010 fatura e te cilave nuk ka ardhur gjate 2010 (sherbime distribucioni, programet tregtare dhe shpenzime komunikimi me konsumatorin)</t>
  </si>
  <si>
    <t>Shpenzime te perllogaritura per trainime per punonjesit, shpensime telefoni, kosto e ekpertit kontabel per auditimin e pasqyrave financiare 2010</t>
  </si>
  <si>
    <t>Shpenzime te perllogaritura te kryera gjate Dhjetorit 2010 fatura e te cilave nuk ka ardhur gjate 2010 (sherbime nga Transalbania per sherbimet e logjistikes ne lidhje me cigaret)</t>
  </si>
  <si>
    <t xml:space="preserve">Vlera per tu rimbursuar e akcizes se mallrave qe do shkaterrohen </t>
  </si>
  <si>
    <t>Shenimi shpjegues nr. 13</t>
  </si>
  <si>
    <t>Pritje percjellje</t>
  </si>
  <si>
    <t>Te ardhura dhe shpenzime interesi</t>
  </si>
  <si>
    <t>Total fije cigare</t>
  </si>
  <si>
    <t xml:space="preserve">Shpenzime rekrutimi </t>
  </si>
  <si>
    <t xml:space="preserve">Shpenzime per mbledhje dhe takime </t>
  </si>
  <si>
    <t xml:space="preserve">Shpenzime per dieta ditore </t>
  </si>
  <si>
    <t>Shpenzime per sherbime bankare</t>
  </si>
  <si>
    <t xml:space="preserve">Komisione bankare </t>
  </si>
  <si>
    <t xml:space="preserve">Humbje nga kurset e kembimit </t>
  </si>
  <si>
    <t xml:space="preserve">Fitim nga kurset e kembimit </t>
  </si>
  <si>
    <t xml:space="preserve">Te ardhura nga interesat bankare </t>
  </si>
  <si>
    <t>ASSOS INTERNATIONAL KS BOX 20</t>
  </si>
  <si>
    <t>FA013842.00</t>
  </si>
  <si>
    <t>L&amp;M LIGHTS KS RCB 20</t>
  </si>
  <si>
    <t>FA013843.01</t>
  </si>
  <si>
    <t>L&amp;M KS RCB 20</t>
  </si>
  <si>
    <t>FA013844.02</t>
  </si>
  <si>
    <t>FA013867.00</t>
  </si>
  <si>
    <t>L&amp;M SUPER LIGHTS KS RCB 20</t>
  </si>
  <si>
    <t>FA017331.00</t>
  </si>
  <si>
    <t>MARLBORO KS ZBO 20</t>
  </si>
  <si>
    <t>Gjendje me 31.12.2010</t>
  </si>
  <si>
    <t>Shitje te tatueshme sipas sistemit te tatimeve</t>
  </si>
  <si>
    <t>EKLORA GJOCI</t>
  </si>
  <si>
    <t>FATBARDH BEKTESHI</t>
  </si>
  <si>
    <t>AFRIM DIBRA</t>
  </si>
  <si>
    <t>PRICEWATERHOUSECOOPERS AL</t>
  </si>
  <si>
    <t>VASIL SOTA</t>
  </si>
  <si>
    <t>RENATO CAPAVI</t>
  </si>
  <si>
    <t>TRAJF ( TAULAND VELAJ )</t>
  </si>
  <si>
    <t>MELEKE BEGOLLI</t>
  </si>
  <si>
    <t>ERVIN GJOKUTAJ</t>
  </si>
  <si>
    <t>LAVDIE TAKO</t>
  </si>
  <si>
    <t>DORIAN MECO</t>
  </si>
  <si>
    <t>KREIZA MECO</t>
  </si>
  <si>
    <t>Non-current financial investments</t>
  </si>
  <si>
    <t>Aksione dhe pjesemarrje te tjera ne njesi te kontrolluara</t>
  </si>
  <si>
    <t xml:space="preserve">Norma e Amortizimit </t>
  </si>
  <si>
    <t>Paisje kompjuterike</t>
  </si>
  <si>
    <t>Kompjuterike</t>
  </si>
  <si>
    <t xml:space="preserve">Totali </t>
  </si>
  <si>
    <t>Buildings (net)</t>
  </si>
  <si>
    <t xml:space="preserve">Makineri dhe pajisje </t>
  </si>
  <si>
    <t>Plant and equipment</t>
  </si>
  <si>
    <t>Akitive te tjera afatgjata materiele</t>
  </si>
  <si>
    <t>Other fixed assets</t>
  </si>
  <si>
    <t>Aktive Biologjike Afatgjate</t>
  </si>
  <si>
    <t>Aktive Afatgjata Jomateriale</t>
  </si>
  <si>
    <t>Emri i mire</t>
  </si>
  <si>
    <t>Good name</t>
  </si>
  <si>
    <t>Shpenzimet e zhvillimit</t>
  </si>
  <si>
    <t>Viti   2010</t>
  </si>
  <si>
    <t>01.01.2010</t>
  </si>
  <si>
    <t>31.12.2010</t>
  </si>
  <si>
    <t xml:space="preserve"> 30 MARS 2010</t>
  </si>
  <si>
    <t>Shares and participation in controlled entities</t>
  </si>
  <si>
    <t>Aksione dhe investime te tjera ne pjesemarrje</t>
  </si>
  <si>
    <t xml:space="preserve">Other shares and participations </t>
  </si>
  <si>
    <t>Aksione dhe letra te tjera me vlere</t>
  </si>
  <si>
    <t>Other shares and securities</t>
  </si>
  <si>
    <t>ç)</t>
  </si>
  <si>
    <t>Non-current receivables</t>
  </si>
  <si>
    <t>Aktive Afatgjata Materiale</t>
  </si>
  <si>
    <t>Property, plant and equipment</t>
  </si>
  <si>
    <t>Toka</t>
  </si>
  <si>
    <t>Land</t>
  </si>
  <si>
    <t>Ndertesa (neto)</t>
  </si>
  <si>
    <t>-</t>
  </si>
  <si>
    <t>Puna e kryer nga njesia ekonomike per qellime te veta</t>
  </si>
  <si>
    <t>Shpenzime komunimime me konsumatoret dhe studim tregu</t>
  </si>
  <si>
    <t>Shenimi shpjegues nr. 21</t>
  </si>
  <si>
    <t>Vlera e perllogaritur e provigjonit per mallra per tu shakterruar per vitet 2008,2009,2010</t>
  </si>
  <si>
    <t>Diferenca ne vlere e amortizimit sipas ndryshimit midis metodes lineare dhe asaj me vlere te mbetur kontabel per vitet 2008,2009,2010</t>
  </si>
  <si>
    <t xml:space="preserve">Total </t>
  </si>
  <si>
    <t>Perqindja e tatim fitimit</t>
  </si>
  <si>
    <t>Tatim I shtyre per vitin 2010</t>
  </si>
  <si>
    <t>Shpenzimi I amortizimi per vitin 2010 sipas metodes lineare</t>
  </si>
  <si>
    <t>Diferenca ndermejet metodave e cila eshte pasqyruar tek zeri shpenzime te pazbritshme</t>
  </si>
  <si>
    <t>Vlera mbetur kontabel 
ne 01.01.2010</t>
  </si>
  <si>
    <t>Vlera mbetur kontabel 
ne 31.12.2010</t>
  </si>
  <si>
    <t>Llogari kerkese te arketueshme-tatim I shtyre</t>
  </si>
  <si>
    <t>Gjendje me 31.12.2009</t>
  </si>
  <si>
    <t>FA027325.00</t>
  </si>
  <si>
    <t>PRESIDENT CLASSIC STARS KS BOX 20</t>
  </si>
  <si>
    <t>FA027272.00</t>
  </si>
  <si>
    <t>FA024427.00</t>
  </si>
  <si>
    <t>FA024426.00</t>
  </si>
  <si>
    <t>FA024425.00</t>
  </si>
  <si>
    <t>VIRGINIA SLIMS PREMIUM 100 BOX 20 SSL</t>
  </si>
  <si>
    <t>FA020967.00</t>
  </si>
  <si>
    <t>FA020966.00</t>
  </si>
  <si>
    <t>L&amp;M SILVER LABEL KS RCB 20</t>
  </si>
  <si>
    <t>FA020962.00</t>
  </si>
  <si>
    <t>FA020868.00</t>
  </si>
  <si>
    <t>FA020184.01</t>
  </si>
  <si>
    <t>FA018143.02</t>
  </si>
  <si>
    <t>FA018143.01</t>
  </si>
  <si>
    <t>FA018139.02</t>
  </si>
  <si>
    <t>ASSOS (SILVER) 100 BOX 20 XSL</t>
  </si>
  <si>
    <t>FA018137.01</t>
  </si>
  <si>
    <t>FA018137.00</t>
  </si>
  <si>
    <t>MARLBORO LIGHTS KS ZBO 20</t>
  </si>
  <si>
    <t>MARLBORO ULTRA LIGHTS KS BOX 20</t>
  </si>
  <si>
    <t>MERIT LIGHTS KS BOX 20</t>
  </si>
  <si>
    <t>PRESIDENT LIGHTS KS BOX 20</t>
  </si>
  <si>
    <t>PARLIAMENT EXTRA LIGHTS KS RCB 20</t>
  </si>
  <si>
    <t>PARLIAMENT LIGHTS KS RCB 20</t>
  </si>
  <si>
    <t>ASSOS INTERNATIONAL LIGHTS KS BOX 20</t>
  </si>
  <si>
    <t>MARLBORO LIGHTS KS BOX 20</t>
  </si>
  <si>
    <t>FA001009.03</t>
  </si>
  <si>
    <t>FA001009.02</t>
  </si>
  <si>
    <t>BOND STREET LIGHTS AMERICAN KS BOX 20</t>
  </si>
  <si>
    <t>BOND STREET AMERICAN KS BOX 20</t>
  </si>
  <si>
    <t>FA016705.01</t>
  </si>
  <si>
    <t xml:space="preserve">BOND STREET AMERICAN CLASSIC  </t>
  </si>
  <si>
    <t>FA019650.01</t>
  </si>
  <si>
    <t>FA020963.00</t>
  </si>
  <si>
    <t>FA020964.00</t>
  </si>
  <si>
    <t>FA024425.01</t>
  </si>
  <si>
    <t>FA024427.01</t>
  </si>
  <si>
    <t>FA029025.00</t>
  </si>
  <si>
    <t>Gjendje e inventarit ne dt 01.01.2010</t>
  </si>
  <si>
    <t>Blerje gjate vitit 2010</t>
  </si>
  <si>
    <t>Shitje gjate vitit 2010</t>
  </si>
  <si>
    <t>Gjendje e inventarit ne dt 31.12.2010</t>
  </si>
  <si>
    <t>Vlera ne Lek</t>
  </si>
  <si>
    <t>Ndryshimi I gjendjes se mallit 2010</t>
  </si>
  <si>
    <t>NDRYSHIMI I GJENDJES SE MALLIT -  2010</t>
  </si>
  <si>
    <t>Shpenzime transporti per ne magazinen e shtetit-Lunder</t>
  </si>
  <si>
    <t>Sasia ne fije cigare</t>
  </si>
  <si>
    <t>Blerjet gjate 2010</t>
  </si>
  <si>
    <t>Shitjet gjate 2010</t>
  </si>
  <si>
    <t>Vlera ne monedhe origjinale</t>
  </si>
  <si>
    <t>7-</t>
  </si>
  <si>
    <t>8-</t>
  </si>
  <si>
    <t>Pulla fiskale ne fabrike (vlera e akcizes+pulle)</t>
  </si>
  <si>
    <t>Gjendja e inventarit ne 31.12.2010 (cmimi I blerjes+takse doganore)</t>
  </si>
  <si>
    <t>Provigjon per mallrat per tu shkarerruar</t>
  </si>
  <si>
    <t>TOTAL INVENTARI</t>
  </si>
  <si>
    <t>TOTAL PUNONJES</t>
  </si>
  <si>
    <t>Paradhenie per punonjesit (shih tabelen me poshte)</t>
  </si>
  <si>
    <t>Sigurime shoqerore dhe shendetesore (punemarresi)</t>
  </si>
  <si>
    <t>Sigurime shoqerore dhe shendetesore (punedhenesi)</t>
  </si>
  <si>
    <t xml:space="preserve">Shpenzime te perllogaritura </t>
  </si>
  <si>
    <t>Shpenzime te tjera nga veprimtarite e shfrytezimit</t>
  </si>
  <si>
    <t>Taksat e bashkise</t>
  </si>
  <si>
    <t>Transport</t>
  </si>
  <si>
    <t>Kancelari</t>
  </si>
  <si>
    <t>Sherbime nga palet e lidhura</t>
  </si>
  <si>
    <t>ALL</t>
  </si>
  <si>
    <t>Kapitali aksionar qe i perket aksionareve te shoqerise meme</t>
  </si>
  <si>
    <t>Kapitali aksionar</t>
  </si>
  <si>
    <t>Aksionet e thesarit</t>
  </si>
  <si>
    <t>Rezerva statutore dhe ligjore</t>
  </si>
  <si>
    <t>Pozicioni i rregulluar</t>
  </si>
  <si>
    <t>Fitimi neto per periudhen kontabel</t>
  </si>
  <si>
    <t>Dividendet e paguar</t>
  </si>
  <si>
    <t>Rritje e rezerves se kapitalit</t>
  </si>
  <si>
    <t>Emetimi i aksioneve</t>
  </si>
  <si>
    <t>Pozicioni me 31 Dhjetor 2007</t>
  </si>
  <si>
    <t>Krijimi Rezervave Ligjore</t>
  </si>
  <si>
    <t>Emetim i kapitalit aksionar</t>
  </si>
  <si>
    <t>Aksione te thesarit te riblera</t>
  </si>
  <si>
    <t>Pasqyre Nr.1</t>
  </si>
  <si>
    <t>Në ooo/Lekë</t>
  </si>
  <si>
    <t>ANEKS STATISTIKOR</t>
  </si>
  <si>
    <t>Numri i Llogarise</t>
  </si>
  <si>
    <t>Kodi Statistikor</t>
  </si>
  <si>
    <t>Viti 2010</t>
  </si>
  <si>
    <t>Viti 2009</t>
  </si>
  <si>
    <t>Shitjet gjithsej (a + b +c )</t>
  </si>
  <si>
    <t xml:space="preserve">   Te ardhura nga shitja e Produktit te vet </t>
  </si>
  <si>
    <t>701/702/703</t>
  </si>
  <si>
    <t xml:space="preserve"> b)</t>
  </si>
  <si>
    <t xml:space="preserve"> c)</t>
  </si>
  <si>
    <t>Të ardhura nga shitje të tjera (a+b+c)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</si>
  <si>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</si>
  <si>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</si>
  <si>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</si>
  <si>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</si>
  <si>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</si>
  <si>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</si>
  <si>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>Kompesim ushqimor dhjetor 2009, deklaruar ne shpenzime paga ne Pasqyrat Financiare te vitit 2009</t>
  </si>
  <si>
    <t>Ore jashte orarit dhjetor 2009, deklaruar ne shpenzime paga ne Pasqyrat Financiare te vitit 2009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</si>
  <si>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</si>
  <si>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</si>
  <si>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</si>
  <si>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</si>
  <si>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</si>
  <si>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</si>
  <si>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</si>
  <si>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</si>
  <si>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</si>
  <si>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</si>
  <si>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</si>
  <si>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</si>
  <si>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</si>
  <si>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</si>
  <si>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</si>
  <si>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</si>
  <si>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</si>
  <si>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</si>
  <si>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</si>
  <si>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</si>
  <si>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Shërbime nga të tretë (a+b+c+d+e+f+g+h+i+j+k+l+m)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</si>
  <si>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</si>
  <si>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</si>
  <si>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</si>
  <si>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</si>
  <si>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</si>
  <si>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</si>
  <si>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</si>
  <si>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</si>
  <si>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</si>
  <si>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</si>
  <si>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</si>
  <si>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</si>
  <si>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</si>
  <si>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</si>
  <si>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</si>
  <si>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</si>
  <si>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</si>
  <si>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</si>
  <si>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</si>
  <si>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</si>
  <si>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</si>
  <si>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</si>
  <si>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</si>
  <si>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</si>
  <si>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</si>
  <si>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</si>
  <si>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</si>
  <si>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</si>
  <si>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</si>
  <si>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</si>
  <si>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</si>
  <si>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</si>
  <si>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</si>
  <si>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</si>
  <si>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r>
      <t xml:space="preserve"> </t>
    </r>
    <r>
      <rPr>
        <sz val="8"/>
        <rFont val="Arial"/>
        <family val="2"/>
      </rPr>
      <t>Ndryshimet e gjëndjeve të Mallrave (+/-)</t>
    </r>
  </si>
  <si>
    <r>
      <t xml:space="preserve"> </t>
    </r>
    <r>
      <rPr>
        <sz val="8"/>
        <rFont val="Arial"/>
        <family val="2"/>
      </rPr>
      <t>Pagat e personelit</t>
    </r>
  </si>
  <si>
    <t xml:space="preserve"> </t>
  </si>
  <si>
    <t>Vlera ne Leke</t>
  </si>
  <si>
    <t>Cash flow from operating activities</t>
  </si>
  <si>
    <t>Profit before taxation</t>
  </si>
  <si>
    <t>Foreign exchange loss</t>
  </si>
  <si>
    <t>Investment income</t>
  </si>
  <si>
    <t>Interest expenses</t>
  </si>
  <si>
    <t>Increase/decrease in trade and other receivables</t>
  </si>
  <si>
    <t>Shpenzime te shtyra-Amortizim I pazbritshem</t>
  </si>
  <si>
    <t>Increase/decrease in inventories</t>
  </si>
  <si>
    <t>Increase/decrease in trade payables</t>
  </si>
  <si>
    <t>Cash generated from operations</t>
  </si>
  <si>
    <t>Interest paid</t>
  </si>
  <si>
    <t>Income tax paid</t>
  </si>
  <si>
    <t>Net cash from operating activities</t>
  </si>
  <si>
    <t>Cash flow from investing activities</t>
  </si>
  <si>
    <t>Acquisition of subsidiary X net of cash acquired</t>
  </si>
  <si>
    <t>Purchase of property, plant and equipment</t>
  </si>
  <si>
    <t>Proceeds from sale of equipment</t>
  </si>
  <si>
    <t>Interest received</t>
  </si>
  <si>
    <t>Dividends received</t>
  </si>
  <si>
    <t>Cash flow from financing activities</t>
  </si>
  <si>
    <t>Proceeds from issue of share capital</t>
  </si>
  <si>
    <t>Proceeds from long-term borrowing</t>
  </si>
  <si>
    <t>Payment of finance lease liabilities</t>
  </si>
  <si>
    <t>Dividends paid</t>
  </si>
  <si>
    <t>Net cash used in financing activities</t>
  </si>
  <si>
    <t>Net increase/decrease in cash and cash equivalent</t>
  </si>
  <si>
    <t>Cash and cash equivalent at beginning of the period</t>
  </si>
  <si>
    <t>Cash and cash equivalent at end of the period</t>
  </si>
  <si>
    <t>Provision</t>
  </si>
  <si>
    <t>Purchase of intangible asset</t>
  </si>
  <si>
    <t>Pozicioni me 31 Dhjetor 2009</t>
  </si>
  <si>
    <t>Sipas bilancit</t>
  </si>
  <si>
    <t>Sipas tatimeve</t>
  </si>
  <si>
    <t>Diferenca</t>
  </si>
  <si>
    <t>Vlera e qerase ne Leke</t>
  </si>
  <si>
    <t>Qera per mirembajtje zyre sipas kontrates me Eurocol faturuar me fature TVSH</t>
  </si>
  <si>
    <t>TOTAL SHPENZIME PER QERA 2010</t>
  </si>
  <si>
    <t>Bashkengjitur do te gjeni kopje te kontratave te qerave te zyres, te magazines ne autostrade, te magazines te rruga e Kavajes dhe  te shtepise se administratorit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</si>
  <si>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</si>
  <si>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</si>
  <si>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</si>
  <si>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</si>
  <si>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</si>
  <si>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</si>
  <si>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</si>
  <si>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</si>
  <si>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</si>
  <si>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</si>
  <si>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</si>
  <si>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</si>
  <si>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</si>
  <si>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</si>
  <si>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</si>
  <si>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</si>
  <si>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</si>
  <si>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</si>
  <si>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</si>
  <si>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</si>
  <si>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</si>
  <si>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</si>
  <si>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</si>
  <si>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</si>
  <si>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</si>
  <si>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</si>
  <si>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</si>
  <si>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</si>
  <si>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</si>
  <si>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</si>
  <si>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</si>
  <si>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</si>
  <si>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</si>
  <si>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</si>
  <si>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</si>
  <si>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</si>
  <si>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</si>
  <si>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</si>
  <si>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</si>
  <si>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</si>
  <si>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</si>
  <si>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</si>
  <si>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</si>
  <si>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</si>
  <si>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</si>
  <si>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</si>
  <si>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</si>
  <si>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</si>
  <si>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</si>
  <si>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</si>
  <si>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</si>
  <si>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</si>
  <si>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</si>
  <si>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</si>
  <si>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</si>
  <si>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</si>
  <si>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</si>
  <si>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</si>
  <si>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</si>
  <si>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</si>
  <si>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</si>
  <si>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</si>
  <si>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</si>
  <si>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</si>
  <si>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</si>
  <si>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</si>
  <si>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</si>
  <si>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</si>
  <si>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Overdraft nga Societe Generale Bank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</si>
</sst>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 * #,##0.00_ ;_ * \-#,##0.00_ ;_ * &quot;-&quot;??_ ;_ @_ "/>
    <numFmt numFmtId="167" formatCode="0.0%"/>
    <numFmt numFmtId="168" formatCode="_(* #,##0.0_);_(* \(#,##0.0\);_(* &quot;-&quot;?_);@_)"/>
    <numFmt numFmtId="169" formatCode="_ * #,##0_ ;_ * \-#,##0_ ;_ * &quot;-&quot;??_ ;_ @_ "/>
    <numFmt numFmtId="170" formatCode="_-* #,##0.00\ _D_M_-;\-* #,##0.00\ _D_M_-;_-* &quot;-&quot;??\ _D_M_-;_-@_-"/>
    <numFmt numFmtId="171" formatCode="_-* #,##0.0_-;\-* #,##0.0_-;_-* &quot;-&quot;??_-;_-@_-"/>
    <numFmt numFmtId="172" formatCode="_(* #,##0.0_);_(* \(#,##0.0\);_(* &quot;-&quot;??_);_(@_)"/>
    <numFmt numFmtId="173" formatCode="_(* #,##0_);_(* \(#,##0\);_(* &quot;-&quot;??_);_(@_)"/>
    <numFmt numFmtId="174" formatCode="#,##0.0"/>
    <numFmt numFmtId="175" formatCode="_-* #,##0_-;\-* #,##0_-;_-* &quot;-&quot;??_-;_-@_-"/>
    <numFmt numFmtId="176" formatCode="#,##0.00_);\-#,##0.00"/>
    <numFmt numFmtId="177" formatCode="[$-409]mmm\-yy;@"/>
    <numFmt numFmtId="178" formatCode="_-* #,##0.00\ &quot;€&quot;_-;\-* #,##0.00\ &quot;€&quot;_-;_-* &quot;-&quot;??\ &quot;€&quot;_-;_-@_-"/>
    <numFmt numFmtId="179" formatCode="_-* #,##0\ _D_M_-;\-* #,##0\ _D_M_-;_-* &quot;-&quot;??\ _D_M_-;_-@_-"/>
    <numFmt numFmtId="180" formatCode="#,##0.000000000000000_);\(#,##0.000000000000000\)"/>
    <numFmt numFmtId="181" formatCode="dd/mm/yyyy"/>
    <numFmt numFmtId="182" formatCode="_ * #,##0.000_ ;_ * \-#,##0.000_ ;_ * &quot;-&quot;??_ ;_ @_ "/>
    <numFmt numFmtId="183" formatCode="0.000%"/>
    <numFmt numFmtId="184" formatCode="0.0000%"/>
    <numFmt numFmtId="185" formatCode="0.000"/>
    <numFmt numFmtId="186" formatCode="\ \ \ \ @"/>
    <numFmt numFmtId="187" formatCode="\ \ \ \ \ \ \ \ @"/>
    <numFmt numFmtId="188" formatCode="\ \ \ \ \ \ \ \ \ \ @"/>
    <numFmt numFmtId="189" formatCode="\ \ \ \ \ \ \ @"/>
    <numFmt numFmtId="190" formatCode="_(* #,##0.00_);_(* \(#,##0.00\);_(* &quot; - &quot;_);_(@_)"/>
    <numFmt numFmtId="191" formatCode="_-* #,##0.00\ _K_č_-;\-* #,##0.00\ _K_č_-;_-* &quot;-&quot;??\ _K_č_-;_-@_-"/>
    <numFmt numFmtId="192" formatCode="d/mm/yy"/>
    <numFmt numFmtId="193" formatCode="_(* #,##0.0_%_);_(* \(#,##0.0_%\);_(* &quot; - &quot;_%_);_(@_)"/>
    <numFmt numFmtId="194" formatCode="_(* #,##0.0%_);_(* \(#,##0.0%\);_(* &quot; - &quot;\%_);_(@_)"/>
    <numFmt numFmtId="195" formatCode="_(* #,##0_);_(* \(#,##0\);_(* &quot; - &quot;_);_(@_)"/>
    <numFmt numFmtId="196" formatCode="_(* #,##0.0_);_(* \(#,##0.0\);_(* &quot; - &quot;_);_(@_)"/>
    <numFmt numFmtId="197" formatCode="_(* #,##0.000_);_(* \(#,##0.000\);_(* &quot; - &quot;_);_(@_)"/>
    <numFmt numFmtId="198" formatCode="#,##0;\(#,##0\);&quot;-&quot;"/>
    <numFmt numFmtId="199" formatCode="_-* #,##0.0000_-;\-* #,##0.0000_-;_-* &quot;-&quot;????_-;_-@_-"/>
    <numFmt numFmtId="200" formatCode="#,##0.000"/>
  </numFmts>
  <fonts count="15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color indexed="24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indexed="24"/>
      <name val="Arial"/>
      <family val="2"/>
      <charset val="204"/>
    </font>
    <font>
      <b/>
      <sz val="11"/>
      <color indexed="24"/>
      <name val="Arial"/>
      <family val="2"/>
      <charset val="204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  <charset val="204"/>
    </font>
    <font>
      <sz val="10"/>
      <name val="Tahoma"/>
      <family val="2"/>
    </font>
    <font>
      <b/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Arial"/>
      <family val="2"/>
    </font>
    <font>
      <sz val="12"/>
      <color indexed="8"/>
      <name val="Garamond"/>
      <family val="2"/>
    </font>
    <font>
      <sz val="10"/>
      <color indexed="9"/>
      <name val="Arial"/>
      <family val="2"/>
    </font>
    <font>
      <sz val="12"/>
      <color indexed="9"/>
      <name val="Garamond"/>
      <family val="2"/>
    </font>
    <font>
      <sz val="10"/>
      <color indexed="10"/>
      <name val="Arial"/>
      <family val="2"/>
    </font>
    <font>
      <sz val="12"/>
      <color indexed="20"/>
      <name val="Garamond"/>
      <family val="2"/>
    </font>
    <font>
      <b/>
      <sz val="10"/>
      <color indexed="52"/>
      <name val="Arial"/>
      <family val="2"/>
    </font>
    <font>
      <b/>
      <sz val="12"/>
      <color indexed="52"/>
      <name val="Garamond"/>
      <family val="2"/>
    </font>
    <font>
      <sz val="10"/>
      <color indexed="52"/>
      <name val="Arial"/>
      <family val="2"/>
    </font>
    <font>
      <b/>
      <sz val="12"/>
      <color indexed="9"/>
      <name val="Garamond"/>
      <family val="2"/>
    </font>
    <font>
      <sz val="9"/>
      <name val="Tahoma"/>
      <family val="2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indexed="23"/>
      <name val="Garamond"/>
      <family val="2"/>
    </font>
    <font>
      <sz val="12"/>
      <color indexed="17"/>
      <name val="Garamond"/>
      <family val="2"/>
    </font>
    <font>
      <b/>
      <sz val="15"/>
      <color indexed="56"/>
      <name val="Garamond"/>
      <family val="2"/>
    </font>
    <font>
      <b/>
      <sz val="13"/>
      <color indexed="56"/>
      <name val="Garamond"/>
      <family val="2"/>
    </font>
    <font>
      <b/>
      <sz val="11"/>
      <color indexed="56"/>
      <name val="Garamond"/>
      <family val="2"/>
    </font>
    <font>
      <sz val="11"/>
      <name val="Arial"/>
      <family val="2"/>
      <charset val="178"/>
    </font>
    <font>
      <sz val="12"/>
      <color indexed="62"/>
      <name val="Garamond"/>
      <family val="2"/>
    </font>
    <font>
      <sz val="10"/>
      <color indexed="20"/>
      <name val="Arial"/>
      <family val="2"/>
    </font>
    <font>
      <sz val="12"/>
      <color indexed="52"/>
      <name val="Garamond"/>
      <family val="2"/>
    </font>
    <font>
      <sz val="12"/>
      <color indexed="6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0"/>
      <color indexed="8"/>
      <name val="MS Sans Serif"/>
      <family val="2"/>
    </font>
    <font>
      <sz val="12"/>
      <name val="Arial CE"/>
      <charset val="238"/>
    </font>
    <font>
      <b/>
      <sz val="12"/>
      <color indexed="63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indexed="8"/>
      <name val="Garamond"/>
      <family val="2"/>
    </font>
    <font>
      <b/>
      <sz val="10"/>
      <color indexed="9"/>
      <name val="Arial"/>
      <family val="2"/>
    </font>
    <font>
      <sz val="12"/>
      <color indexed="10"/>
      <name val="Garamond"/>
      <family val="2"/>
    </font>
    <font>
      <sz val="9"/>
      <name val="Calibri"/>
      <family val="2"/>
    </font>
    <font>
      <b/>
      <sz val="9"/>
      <name val="Calibri"/>
      <family val="2"/>
    </font>
    <font>
      <b/>
      <sz val="26"/>
      <name val="Calibri"/>
      <family val="2"/>
    </font>
    <font>
      <sz val="12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b/>
      <sz val="10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8"/>
      <color indexed="81"/>
      <name val="Tahoma"/>
      <family val="2"/>
      <charset val="204"/>
    </font>
    <font>
      <sz val="8"/>
      <name val="Arial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b/>
      <sz val="4"/>
      <name val="Calibri"/>
      <family val="2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1"/>
      <name val="Arial"/>
      <family val="2"/>
    </font>
    <font>
      <sz val="8"/>
      <color indexed="8"/>
      <name val="Verdana"/>
      <family val="2"/>
    </font>
    <font>
      <b/>
      <i/>
      <sz val="14"/>
      <name val="Calibri"/>
      <family val="2"/>
    </font>
    <font>
      <b/>
      <sz val="12"/>
      <color indexed="8"/>
      <name val="Calibri"/>
      <family val="2"/>
    </font>
    <font>
      <sz val="10"/>
      <color indexed="8"/>
      <name val="MS Sans Serif"/>
      <family val="2"/>
      <charset val="204"/>
    </font>
    <font>
      <b/>
      <i/>
      <sz val="10"/>
      <name val="Arial"/>
      <family val="2"/>
    </font>
    <font>
      <b/>
      <sz val="12"/>
      <name val="Times New Roman"/>
      <family val="1"/>
    </font>
    <font>
      <i/>
      <sz val="9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i/>
      <sz val="10"/>
      <name val="Arial"/>
      <family val="2"/>
    </font>
    <font>
      <sz val="10"/>
      <name val="MS Sans Serif"/>
      <family val="2"/>
      <charset val="204"/>
    </font>
    <font>
      <b/>
      <sz val="11"/>
      <name val="Calibri"/>
      <family val="2"/>
    </font>
    <font>
      <i/>
      <sz val="10"/>
      <color indexed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u val="singleAccounting"/>
      <sz val="8"/>
      <name val="Arial"/>
      <family val="2"/>
    </font>
    <font>
      <b/>
      <i/>
      <u/>
      <sz val="10"/>
      <name val="Arial"/>
      <family val="2"/>
    </font>
    <font>
      <b/>
      <sz val="10"/>
      <color indexed="8"/>
      <name val="Arial"/>
      <family val="2"/>
      <charset val="204"/>
    </font>
    <font>
      <b/>
      <i/>
      <u val="singleAccounting"/>
      <sz val="10"/>
      <name val="Calibri"/>
      <family val="2"/>
    </font>
    <font>
      <i/>
      <sz val="10"/>
      <name val="Arial"/>
      <family val="2"/>
      <charset val="204"/>
    </font>
    <font>
      <u/>
      <sz val="10"/>
      <name val="Arial"/>
      <family val="2"/>
    </font>
    <font>
      <u/>
      <sz val="10"/>
      <name val="Arial"/>
    </font>
    <font>
      <b/>
      <i/>
      <sz val="14"/>
      <name val="Arial"/>
      <family val="2"/>
    </font>
    <font>
      <b/>
      <u/>
      <sz val="10"/>
      <name val="Arial"/>
      <family val="2"/>
    </font>
    <font>
      <sz val="8"/>
      <name val="Arial"/>
    </font>
    <font>
      <u/>
      <sz val="8"/>
      <name val="Arial"/>
      <family val="2"/>
    </font>
    <font>
      <b/>
      <i/>
      <u/>
      <sz val="12"/>
      <name val="Arial"/>
      <family val="2"/>
    </font>
    <font>
      <sz val="10"/>
      <name val="Arial CE"/>
      <charset val="238"/>
    </font>
    <font>
      <sz val="12"/>
      <color indexed="8"/>
      <name val="Times New Roman"/>
      <family val="2"/>
    </font>
    <font>
      <sz val="11"/>
      <name val="Times New Roman"/>
      <family val="1"/>
      <charset val="204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6"/>
      <name val="Arial"/>
      <family val="2"/>
    </font>
    <font>
      <sz val="8"/>
      <name val="Arial CE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b/>
      <sz val="18"/>
      <color indexed="62"/>
      <name val="Cambria"/>
      <family val="2"/>
    </font>
    <font>
      <sz val="10"/>
      <name val="Times New Roman"/>
      <family val="1"/>
      <charset val="238"/>
    </font>
    <font>
      <sz val="11"/>
      <name val="Arial"/>
    </font>
    <font>
      <b/>
      <i/>
      <u/>
      <sz val="11"/>
      <name val="Arial"/>
      <family val="2"/>
    </font>
    <font>
      <b/>
      <i/>
      <u/>
      <sz val="11"/>
      <color indexed="8"/>
      <name val="Arial"/>
      <family val="2"/>
    </font>
    <font>
      <i/>
      <u/>
      <sz val="11"/>
      <name val="Arial"/>
      <family val="2"/>
    </font>
    <font>
      <sz val="11"/>
      <color indexed="8"/>
      <name val="Arial"/>
    </font>
    <font>
      <b/>
      <u val="singleAccounting"/>
      <sz val="1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4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6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6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6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6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6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6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" fillId="14" borderId="0" applyNumberFormat="0" applyBorder="0" applyAlignment="0" applyProtection="0"/>
    <xf numFmtId="0" fontId="38" fillId="14" borderId="0" applyNumberFormat="0" applyBorder="0" applyAlignment="0" applyProtection="0"/>
    <xf numFmtId="0" fontId="3" fillId="9" borderId="0" applyNumberFormat="0" applyBorder="0" applyAlignment="0" applyProtection="0"/>
    <xf numFmtId="0" fontId="38" fillId="9" borderId="0" applyNumberFormat="0" applyBorder="0" applyAlignment="0" applyProtection="0"/>
    <xf numFmtId="0" fontId="3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15" borderId="0" applyNumberFormat="0" applyBorder="0" applyAlignment="0" applyProtection="0"/>
    <xf numFmtId="177" fontId="3" fillId="15" borderId="0" applyNumberFormat="0" applyBorder="0" applyAlignment="0" applyProtection="0"/>
    <xf numFmtId="0" fontId="38" fillId="15" borderId="0" applyNumberFormat="0" applyBorder="0" applyAlignment="0" applyProtection="0"/>
    <xf numFmtId="167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8" fillId="16" borderId="0" applyNumberFormat="0" applyBorder="0" applyAlignment="0" applyProtection="0"/>
    <xf numFmtId="0" fontId="3" fillId="17" borderId="0" applyNumberFormat="0" applyBorder="0" applyAlignment="0" applyProtection="0"/>
    <xf numFmtId="0" fontId="38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8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177" fontId="3" fillId="23" borderId="0" applyNumberFormat="0" applyBorder="0" applyAlignment="0" applyProtection="0"/>
    <xf numFmtId="0" fontId="38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27" borderId="0" applyNumberFormat="0" applyBorder="0" applyAlignment="0" applyProtection="0"/>
    <xf numFmtId="0" fontId="3" fillId="15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0" borderId="0" applyNumberFormat="0" applyBorder="0" applyAlignment="0" applyProtection="0"/>
    <xf numFmtId="177" fontId="3" fillId="15" borderId="0" applyNumberFormat="0" applyBorder="0" applyAlignment="0" applyProtection="0"/>
    <xf numFmtId="0" fontId="38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" fillId="21" borderId="0" applyNumberFormat="0" applyBorder="0" applyAlignment="0" applyProtection="0"/>
    <xf numFmtId="0" fontId="38" fillId="16" borderId="0" applyNumberFormat="0" applyBorder="0" applyAlignment="0" applyProtection="0"/>
    <xf numFmtId="0" fontId="3" fillId="18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3" fillId="33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0" fillId="3" borderId="0" applyNumberFormat="0" applyBorder="0" applyAlignment="0" applyProtection="0"/>
    <xf numFmtId="49" fontId="5" fillId="0" borderId="0" applyFont="0" applyFill="0" applyBorder="0" applyAlignment="0" applyProtection="0">
      <alignment horizontal="left"/>
    </xf>
    <xf numFmtId="168" fontId="6" fillId="0" borderId="0" applyAlignment="0" applyProtection="0"/>
    <xf numFmtId="167" fontId="7" fillId="0" borderId="0" applyFill="0" applyBorder="0" applyAlignment="0" applyProtection="0"/>
    <xf numFmtId="49" fontId="7" fillId="0" borderId="0" applyNumberFormat="0" applyAlignment="0" applyProtection="0">
      <alignment horizontal="left"/>
    </xf>
    <xf numFmtId="49" fontId="8" fillId="0" borderId="1" applyNumberFormat="0" applyAlignment="0" applyProtection="0">
      <alignment horizontal="left" wrapText="1"/>
    </xf>
    <xf numFmtId="49" fontId="8" fillId="0" borderId="0" applyNumberFormat="0" applyAlignment="0" applyProtection="0">
      <alignment horizontal="left" wrapText="1"/>
    </xf>
    <xf numFmtId="49" fontId="9" fillId="0" borderId="0" applyAlignment="0" applyProtection="0">
      <alignment horizontal="left"/>
    </xf>
    <xf numFmtId="186" fontId="60" fillId="0" borderId="0" applyFill="0" applyBorder="0" applyAlignment="0"/>
    <xf numFmtId="187" fontId="60" fillId="0" borderId="0" applyFill="0" applyBorder="0" applyAlignment="0"/>
    <xf numFmtId="188" fontId="60" fillId="0" borderId="0" applyFill="0" applyBorder="0" applyAlignment="0"/>
    <xf numFmtId="189" fontId="60" fillId="0" borderId="0" applyFill="0" applyBorder="0" applyAlignment="0"/>
    <xf numFmtId="187" fontId="60" fillId="0" borderId="0" applyFill="0" applyBorder="0" applyAlignment="0"/>
    <xf numFmtId="186" fontId="60" fillId="0" borderId="0" applyFill="0" applyBorder="0" applyAlignment="0"/>
    <xf numFmtId="188" fontId="60" fillId="0" borderId="0" applyFill="0" applyBorder="0" applyAlignment="0"/>
    <xf numFmtId="187" fontId="60" fillId="0" borderId="0" applyFill="0" applyBorder="0" applyAlignment="0"/>
    <xf numFmtId="0" fontId="10" fillId="34" borderId="2" applyNumberFormat="0" applyAlignment="0" applyProtection="0"/>
    <xf numFmtId="0" fontId="41" fillId="34" borderId="2" applyNumberFormat="0" applyAlignment="0" applyProtection="0"/>
    <xf numFmtId="0" fontId="10" fillId="34" borderId="2" applyNumberFormat="0" applyAlignment="0" applyProtection="0"/>
    <xf numFmtId="177" fontId="10" fillId="34" borderId="2" applyNumberFormat="0" applyAlignment="0" applyProtection="0"/>
    <xf numFmtId="0" fontId="42" fillId="34" borderId="2" applyNumberFormat="0" applyAlignment="0" applyProtection="0"/>
    <xf numFmtId="0" fontId="18" fillId="0" borderId="3" applyNumberFormat="0" applyFill="0" applyAlignment="0" applyProtection="0"/>
    <xf numFmtId="0" fontId="11" fillId="35" borderId="4" applyNumberFormat="0" applyAlignment="0" applyProtection="0"/>
    <xf numFmtId="0" fontId="43" fillId="0" borderId="3" applyNumberFormat="0" applyFill="0" applyAlignment="0" applyProtection="0"/>
    <xf numFmtId="0" fontId="11" fillId="35" borderId="4" applyNumberFormat="0" applyAlignment="0" applyProtection="0"/>
    <xf numFmtId="177" fontId="11" fillId="35" borderId="4" applyNumberFormat="0" applyAlignment="0" applyProtection="0"/>
    <xf numFmtId="0" fontId="11" fillId="35" borderId="4" applyNumberFormat="0" applyAlignment="0" applyProtection="0"/>
    <xf numFmtId="177" fontId="11" fillId="35" borderId="4" applyNumberFormat="0" applyAlignment="0" applyProtection="0"/>
    <xf numFmtId="0" fontId="44" fillId="35" borderId="4" applyNumberFormat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166" fontId="1" fillId="0" borderId="0" applyFont="0" applyFill="0" applyBorder="0" applyAlignment="0" applyProtection="0"/>
    <xf numFmtId="186" fontId="60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45" fillId="0" borderId="0" applyBorder="0" applyProtection="0">
      <alignment horizontal="left" vertical="top" wrapText="1"/>
      <protection locked="0"/>
    </xf>
    <xf numFmtId="177" fontId="45" fillId="0" borderId="0" applyBorder="0" applyProtection="0">
      <alignment horizontal="left" vertical="top" wrapText="1"/>
      <protection locked="0"/>
    </xf>
    <xf numFmtId="43" fontId="134" fillId="0" borderId="0" applyFont="0" applyFill="0" applyBorder="0" applyAlignment="0" applyProtection="0"/>
    <xf numFmtId="167" fontId="24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133" fillId="0" borderId="0" applyFont="0" applyFill="0" applyBorder="0" applyAlignment="0" applyProtection="0"/>
    <xf numFmtId="191" fontId="133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90" fontId="13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90" fontId="133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1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10" borderId="5" applyNumberFormat="0" applyFont="0" applyAlignment="0" applyProtection="0"/>
    <xf numFmtId="187" fontId="60" fillId="0" borderId="0" applyFont="0" applyFill="0" applyBorder="0" applyAlignment="0" applyProtection="0"/>
    <xf numFmtId="44" fontId="45" fillId="0" borderId="0" applyFont="0" applyFill="0" applyBorder="0" applyAlignment="0" applyProtection="0"/>
    <xf numFmtId="192" fontId="135" fillId="0" borderId="0"/>
    <xf numFmtId="14" fontId="35" fillId="0" borderId="0" applyFill="0" applyBorder="0" applyAlignment="0"/>
    <xf numFmtId="177" fontId="46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186" fontId="60" fillId="0" borderId="0" applyFill="0" applyBorder="0" applyAlignment="0"/>
    <xf numFmtId="187" fontId="60" fillId="0" borderId="0" applyFill="0" applyBorder="0" applyAlignment="0"/>
    <xf numFmtId="186" fontId="60" fillId="0" borderId="0" applyFill="0" applyBorder="0" applyAlignment="0"/>
    <xf numFmtId="188" fontId="60" fillId="0" borderId="0" applyFill="0" applyBorder="0" applyAlignment="0"/>
    <xf numFmtId="187" fontId="60" fillId="0" borderId="0" applyFill="0" applyBorder="0" applyAlignment="0"/>
    <xf numFmtId="0" fontId="47" fillId="7" borderId="2" applyNumberFormat="0" applyAlignment="0" applyProtection="0"/>
    <xf numFmtId="178" fontId="4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3" fontId="136" fillId="0" borderId="0">
      <alignment horizontal="right" vertical="top"/>
    </xf>
    <xf numFmtId="194" fontId="137" fillId="0" borderId="0">
      <alignment horizontal="right" vertical="top"/>
    </xf>
    <xf numFmtId="194" fontId="136" fillId="0" borderId="0">
      <alignment horizontal="right" vertical="top"/>
    </xf>
    <xf numFmtId="195" fontId="137" fillId="0" borderId="0" applyFill="0" applyBorder="0">
      <alignment horizontal="right" vertical="top"/>
    </xf>
    <xf numFmtId="196" fontId="137" fillId="0" borderId="0" applyFill="0" applyBorder="0">
      <alignment horizontal="right" vertical="top"/>
    </xf>
    <xf numFmtId="190" fontId="137" fillId="0" borderId="0" applyFill="0" applyBorder="0">
      <alignment horizontal="right" vertical="top"/>
    </xf>
    <xf numFmtId="197" fontId="137" fillId="0" borderId="0" applyFill="0" applyBorder="0">
      <alignment horizontal="right" vertical="top"/>
    </xf>
    <xf numFmtId="0" fontId="138" fillId="0" borderId="0">
      <alignment horizontal="center" wrapText="1"/>
    </xf>
    <xf numFmtId="198" fontId="139" fillId="0" borderId="0" applyFill="0" applyBorder="0">
      <alignment vertical="top"/>
    </xf>
    <xf numFmtId="198" fontId="140" fillId="0" borderId="0" applyFill="0" applyBorder="0" applyProtection="0">
      <alignment vertical="top"/>
    </xf>
    <xf numFmtId="198" fontId="141" fillId="0" borderId="0">
      <alignment vertical="top"/>
    </xf>
    <xf numFmtId="41" fontId="137" fillId="0" borderId="0" applyFill="0" applyBorder="0" applyAlignment="0" applyProtection="0">
      <alignment horizontal="right" vertical="top"/>
    </xf>
    <xf numFmtId="198" fontId="142" fillId="0" borderId="0"/>
    <xf numFmtId="0" fontId="137" fillId="0" borderId="0" applyFill="0" applyBorder="0">
      <alignment horizontal="left" vertical="top"/>
    </xf>
    <xf numFmtId="43" fontId="24" fillId="0" borderId="0" applyFont="0" applyFill="0" applyBorder="0" applyAlignment="0" applyProtection="0"/>
    <xf numFmtId="0" fontId="13" fillId="4" borderId="0" applyNumberFormat="0" applyBorder="0" applyAlignment="0" applyProtection="0"/>
    <xf numFmtId="0" fontId="50" fillId="4" borderId="0" applyNumberFormat="0" applyBorder="0" applyAlignment="0" applyProtection="0"/>
    <xf numFmtId="38" fontId="86" fillId="39" borderId="0" applyNumberFormat="0" applyBorder="0" applyAlignment="0" applyProtection="0"/>
    <xf numFmtId="0" fontId="116" fillId="0" borderId="6" applyNumberFormat="0" applyAlignment="0" applyProtection="0">
      <alignment horizontal="left" vertical="center"/>
    </xf>
    <xf numFmtId="0" fontId="116" fillId="0" borderId="7">
      <alignment horizontal="left" vertical="center"/>
    </xf>
    <xf numFmtId="0" fontId="14" fillId="0" borderId="8" applyNumberFormat="0" applyFill="0" applyAlignment="0" applyProtection="0"/>
    <xf numFmtId="0" fontId="51" fillId="0" borderId="8" applyNumberFormat="0" applyFill="0" applyAlignment="0" applyProtection="0"/>
    <xf numFmtId="0" fontId="15" fillId="0" borderId="9" applyNumberFormat="0" applyFill="0" applyAlignment="0" applyProtection="0"/>
    <xf numFmtId="0" fontId="52" fillId="0" borderId="9" applyNumberFormat="0" applyFill="0" applyAlignment="0" applyProtection="0"/>
    <xf numFmtId="0" fontId="16" fillId="0" borderId="10" applyNumberFormat="0" applyFill="0" applyAlignment="0" applyProtection="0"/>
    <xf numFmtId="0" fontId="53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7" fontId="54" fillId="40" borderId="11" applyNumberFormat="0" applyFont="0" applyBorder="0" applyAlignment="0">
      <alignment vertical="center"/>
    </xf>
    <xf numFmtId="177" fontId="54" fillId="41" borderId="12" applyNumberFormat="0" applyFont="0" applyBorder="0" applyAlignment="0"/>
    <xf numFmtId="0" fontId="17" fillId="7" borderId="2" applyNumberFormat="0" applyAlignment="0" applyProtection="0"/>
    <xf numFmtId="10" fontId="86" fillId="42" borderId="13" applyNumberFormat="0" applyBorder="0" applyAlignment="0" applyProtection="0"/>
    <xf numFmtId="177" fontId="17" fillId="7" borderId="2" applyNumberFormat="0" applyAlignment="0" applyProtection="0"/>
    <xf numFmtId="0" fontId="55" fillId="7" borderId="2" applyNumberFormat="0" applyAlignment="0" applyProtection="0"/>
    <xf numFmtId="0" fontId="56" fillId="3" borderId="0" applyNumberFormat="0" applyBorder="0" applyAlignment="0" applyProtection="0"/>
    <xf numFmtId="186" fontId="60" fillId="0" borderId="0" applyFill="0" applyBorder="0" applyAlignment="0"/>
    <xf numFmtId="187" fontId="60" fillId="0" borderId="0" applyFill="0" applyBorder="0" applyAlignment="0"/>
    <xf numFmtId="186" fontId="60" fillId="0" borderId="0" applyFill="0" applyBorder="0" applyAlignment="0"/>
    <xf numFmtId="188" fontId="60" fillId="0" borderId="0" applyFill="0" applyBorder="0" applyAlignment="0"/>
    <xf numFmtId="187" fontId="60" fillId="0" borderId="0" applyFill="0" applyBorder="0" applyAlignment="0"/>
    <xf numFmtId="0" fontId="18" fillId="0" borderId="3" applyNumberFormat="0" applyFill="0" applyAlignment="0" applyProtection="0"/>
    <xf numFmtId="0" fontId="57" fillId="0" borderId="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58" fillId="13" borderId="0" applyNumberFormat="0" applyBorder="0" applyAlignment="0" applyProtection="0"/>
    <xf numFmtId="0" fontId="19" fillId="13" borderId="0" applyNumberFormat="0" applyBorder="0" applyAlignment="0" applyProtection="0"/>
    <xf numFmtId="0" fontId="59" fillId="13" borderId="0" applyNumberFormat="0" applyBorder="0" applyAlignment="0" applyProtection="0"/>
    <xf numFmtId="199" fontId="60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7" fontId="45" fillId="0" borderId="0" applyBorder="0" applyProtection="0">
      <alignment horizontal="left" vertical="top" wrapText="1"/>
      <protection locked="0"/>
    </xf>
    <xf numFmtId="167" fontId="45" fillId="0" borderId="0" applyBorder="0" applyProtection="0">
      <alignment horizontal="left" vertical="top" wrapText="1"/>
      <protection locked="0"/>
    </xf>
    <xf numFmtId="0" fontId="60" fillId="0" borderId="0"/>
    <xf numFmtId="0" fontId="2" fillId="0" borderId="0"/>
    <xf numFmtId="0" fontId="2" fillId="0" borderId="0"/>
    <xf numFmtId="177" fontId="24" fillId="0" borderId="0"/>
    <xf numFmtId="0" fontId="24" fillId="0" borderId="0"/>
    <xf numFmtId="167" fontId="24" fillId="0" borderId="0"/>
    <xf numFmtId="177" fontId="24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61" fillId="0" borderId="0"/>
    <xf numFmtId="0" fontId="30" fillId="0" borderId="0"/>
    <xf numFmtId="0" fontId="24" fillId="0" borderId="0"/>
    <xf numFmtId="177" fontId="2" fillId="0" borderId="0"/>
    <xf numFmtId="167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96" fillId="0" borderId="0"/>
    <xf numFmtId="177" fontId="2" fillId="0" borderId="0"/>
    <xf numFmtId="0" fontId="24" fillId="0" borderId="0">
      <alignment vertical="top"/>
    </xf>
    <xf numFmtId="0" fontId="133" fillId="0" borderId="0">
      <alignment vertical="top"/>
    </xf>
    <xf numFmtId="0" fontId="24" fillId="0" borderId="0"/>
    <xf numFmtId="0" fontId="2" fillId="0" borderId="0"/>
    <xf numFmtId="0" fontId="2" fillId="0" borderId="0"/>
    <xf numFmtId="0" fontId="30" fillId="0" borderId="0"/>
    <xf numFmtId="0" fontId="24" fillId="0" borderId="0"/>
    <xf numFmtId="0" fontId="117" fillId="0" borderId="0"/>
    <xf numFmtId="0" fontId="102" fillId="0" borderId="0"/>
    <xf numFmtId="0" fontId="1" fillId="0" borderId="0"/>
    <xf numFmtId="0" fontId="24" fillId="0" borderId="0"/>
    <xf numFmtId="0" fontId="24" fillId="0" borderId="0"/>
    <xf numFmtId="0" fontId="1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177" fontId="62" fillId="0" borderId="0"/>
    <xf numFmtId="0" fontId="2" fillId="10" borderId="5" applyNumberFormat="0" applyFont="0" applyAlignment="0" applyProtection="0"/>
    <xf numFmtId="0" fontId="1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36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" fillId="10" borderId="5" applyNumberFormat="0" applyFont="0" applyAlignment="0" applyProtection="0"/>
    <xf numFmtId="0" fontId="20" fillId="34" borderId="14" applyNumberFormat="0" applyAlignment="0" applyProtection="0"/>
    <xf numFmtId="0" fontId="63" fillId="34" borderId="14" applyNumberFormat="0" applyAlignment="0" applyProtection="0"/>
    <xf numFmtId="9" fontId="1" fillId="0" borderId="0" applyFont="0" applyFill="0" applyBorder="0" applyAlignment="0" applyProtection="0"/>
    <xf numFmtId="187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10" fontId="9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" fillId="0" borderId="0" applyFont="0" applyFill="0" applyBorder="0" applyAlignment="0" applyProtection="0"/>
    <xf numFmtId="186" fontId="60" fillId="0" borderId="0" applyFill="0" applyBorder="0" applyAlignment="0"/>
    <xf numFmtId="187" fontId="60" fillId="0" borderId="0" applyFill="0" applyBorder="0" applyAlignment="0"/>
    <xf numFmtId="186" fontId="60" fillId="0" borderId="0" applyFill="0" applyBorder="0" applyAlignment="0"/>
    <xf numFmtId="188" fontId="60" fillId="0" borderId="0" applyFill="0" applyBorder="0" applyAlignment="0"/>
    <xf numFmtId="187" fontId="60" fillId="0" borderId="0" applyFill="0" applyBorder="0" applyAlignment="0"/>
    <xf numFmtId="0" fontId="143" fillId="0" borderId="0" applyNumberFormat="0" applyBorder="0">
      <alignment horizontal="left" vertical="center"/>
    </xf>
    <xf numFmtId="4" fontId="28" fillId="13" borderId="15" applyNumberFormat="0" applyProtection="0">
      <alignment vertical="center"/>
    </xf>
    <xf numFmtId="4" fontId="144" fillId="13" borderId="15" applyNumberFormat="0" applyProtection="0">
      <alignment vertical="center"/>
    </xf>
    <xf numFmtId="4" fontId="28" fillId="13" borderId="15" applyNumberFormat="0" applyProtection="0">
      <alignment horizontal="left" vertical="center" indent="1"/>
    </xf>
    <xf numFmtId="0" fontId="28" fillId="13" borderId="15" applyNumberFormat="0" applyProtection="0">
      <alignment horizontal="left" vertical="top" indent="1"/>
    </xf>
    <xf numFmtId="4" fontId="28" fillId="44" borderId="0" applyNumberFormat="0" applyProtection="0">
      <alignment horizontal="left" vertical="center" indent="1"/>
    </xf>
    <xf numFmtId="4" fontId="35" fillId="3" borderId="15" applyNumberFormat="0" applyProtection="0">
      <alignment horizontal="right" vertical="center"/>
    </xf>
    <xf numFmtId="4" fontId="35" fillId="9" borderId="15" applyNumberFormat="0" applyProtection="0">
      <alignment horizontal="right" vertical="center"/>
    </xf>
    <xf numFmtId="4" fontId="35" fillId="23" borderId="15" applyNumberFormat="0" applyProtection="0">
      <alignment horizontal="right" vertical="center"/>
    </xf>
    <xf numFmtId="4" fontId="35" fillId="12" borderId="15" applyNumberFormat="0" applyProtection="0">
      <alignment horizontal="right" vertical="center"/>
    </xf>
    <xf numFmtId="4" fontId="35" fillId="17" borderId="15" applyNumberFormat="0" applyProtection="0">
      <alignment horizontal="right" vertical="center"/>
    </xf>
    <xf numFmtId="4" fontId="35" fillId="18" borderId="15" applyNumberFormat="0" applyProtection="0">
      <alignment horizontal="right" vertical="center"/>
    </xf>
    <xf numFmtId="4" fontId="35" fillId="27" borderId="15" applyNumberFormat="0" applyProtection="0">
      <alignment horizontal="right" vertical="center"/>
    </xf>
    <xf numFmtId="4" fontId="35" fillId="45" borderId="15" applyNumberFormat="0" applyProtection="0">
      <alignment horizontal="right" vertical="center"/>
    </xf>
    <xf numFmtId="4" fontId="35" fillId="11" borderId="15" applyNumberFormat="0" applyProtection="0">
      <alignment horizontal="right" vertical="center"/>
    </xf>
    <xf numFmtId="4" fontId="28" fillId="46" borderId="16" applyNumberFormat="0" applyProtection="0">
      <alignment horizontal="left" vertical="center" indent="1"/>
    </xf>
    <xf numFmtId="4" fontId="35" fillId="47" borderId="0" applyNumberFormat="0" applyProtection="0">
      <alignment horizontal="left" vertical="center" indent="1"/>
    </xf>
    <xf numFmtId="4" fontId="145" fillId="31" borderId="0" applyNumberFormat="0" applyProtection="0">
      <alignment horizontal="left" vertical="center" indent="1"/>
    </xf>
    <xf numFmtId="4" fontId="35" fillId="44" borderId="15" applyNumberFormat="0" applyProtection="0">
      <alignment horizontal="right" vertical="center"/>
    </xf>
    <xf numFmtId="4" fontId="35" fillId="44" borderId="15" applyNumberFormat="0" applyProtection="0">
      <alignment horizontal="right" vertical="center"/>
    </xf>
    <xf numFmtId="4" fontId="35" fillId="44" borderId="15" applyNumberFormat="0" applyProtection="0">
      <alignment horizontal="right" vertical="center"/>
    </xf>
    <xf numFmtId="4" fontId="146" fillId="47" borderId="0" applyNumberFormat="0" applyProtection="0">
      <alignment horizontal="left" vertical="center" indent="1"/>
    </xf>
    <xf numFmtId="4" fontId="146" fillId="44" borderId="0" applyNumberFormat="0" applyProtection="0">
      <alignment horizontal="left" vertical="center" indent="1"/>
    </xf>
    <xf numFmtId="0" fontId="96" fillId="31" borderId="15" applyNumberFormat="0" applyProtection="0">
      <alignment horizontal="left" vertical="center" indent="1"/>
    </xf>
    <xf numFmtId="0" fontId="96" fillId="31" borderId="15" applyNumberFormat="0" applyProtection="0">
      <alignment horizontal="left" vertical="center" indent="1"/>
    </xf>
    <xf numFmtId="0" fontId="96" fillId="31" borderId="15" applyNumberFormat="0" applyProtection="0">
      <alignment horizontal="left" vertical="center" indent="1"/>
    </xf>
    <xf numFmtId="0" fontId="96" fillId="31" borderId="15" applyNumberFormat="0" applyProtection="0">
      <alignment horizontal="left" vertical="top" indent="1"/>
    </xf>
    <xf numFmtId="0" fontId="96" fillId="44" borderId="15" applyNumberFormat="0" applyProtection="0">
      <alignment horizontal="left" vertical="center" indent="1"/>
    </xf>
    <xf numFmtId="0" fontId="96" fillId="44" borderId="15" applyNumberFormat="0" applyProtection="0">
      <alignment horizontal="left" vertical="center" indent="1"/>
    </xf>
    <xf numFmtId="0" fontId="96" fillId="44" borderId="15" applyNumberFormat="0" applyProtection="0">
      <alignment horizontal="left" vertical="center" indent="1"/>
    </xf>
    <xf numFmtId="0" fontId="96" fillId="44" borderId="15" applyNumberFormat="0" applyProtection="0">
      <alignment horizontal="left" vertical="top" indent="1"/>
    </xf>
    <xf numFmtId="0" fontId="96" fillId="8" borderId="15" applyNumberFormat="0" applyProtection="0">
      <alignment horizontal="left" vertical="center" indent="1"/>
    </xf>
    <xf numFmtId="0" fontId="96" fillId="8" borderId="15" applyNumberFormat="0" applyProtection="0">
      <alignment horizontal="left" vertical="center" indent="1"/>
    </xf>
    <xf numFmtId="0" fontId="96" fillId="8" borderId="15" applyNumberFormat="0" applyProtection="0">
      <alignment horizontal="left" vertical="center" indent="1"/>
    </xf>
    <xf numFmtId="0" fontId="96" fillId="8" borderId="15" applyNumberFormat="0" applyProtection="0">
      <alignment horizontal="left" vertical="top" indent="1"/>
    </xf>
    <xf numFmtId="0" fontId="96" fillId="47" borderId="15" applyNumberFormat="0" applyProtection="0">
      <alignment horizontal="left" vertical="center" indent="1"/>
    </xf>
    <xf numFmtId="0" fontId="96" fillId="47" borderId="15" applyNumberFormat="0" applyProtection="0">
      <alignment horizontal="left" vertical="top" indent="1"/>
    </xf>
    <xf numFmtId="0" fontId="96" fillId="43" borderId="13" applyNumberFormat="0">
      <protection locked="0"/>
    </xf>
    <xf numFmtId="0" fontId="119" fillId="31" borderId="17" applyBorder="0"/>
    <xf numFmtId="4" fontId="35" fillId="10" borderId="15" applyNumberFormat="0" applyProtection="0">
      <alignment vertical="center"/>
    </xf>
    <xf numFmtId="4" fontId="147" fillId="10" borderId="15" applyNumberFormat="0" applyProtection="0">
      <alignment vertical="center"/>
    </xf>
    <xf numFmtId="4" fontId="35" fillId="10" borderId="15" applyNumberFormat="0" applyProtection="0">
      <alignment horizontal="left" vertical="center" indent="1"/>
    </xf>
    <xf numFmtId="0" fontId="35" fillId="10" borderId="15" applyNumberFormat="0" applyProtection="0">
      <alignment horizontal="left" vertical="top" indent="1"/>
    </xf>
    <xf numFmtId="4" fontId="35" fillId="47" borderId="15" applyNumberFormat="0" applyProtection="0">
      <alignment horizontal="right" vertical="center"/>
    </xf>
    <xf numFmtId="4" fontId="35" fillId="47" borderId="15" applyNumberFormat="0" applyProtection="0">
      <alignment horizontal="right" vertical="center"/>
    </xf>
    <xf numFmtId="4" fontId="35" fillId="47" borderId="15" applyNumberFormat="0" applyProtection="0">
      <alignment horizontal="right" vertical="center"/>
    </xf>
    <xf numFmtId="4" fontId="147" fillId="47" borderId="15" applyNumberFormat="0" applyProtection="0">
      <alignment horizontal="right" vertical="center"/>
    </xf>
    <xf numFmtId="4" fontId="35" fillId="44" borderId="15" applyNumberFormat="0" applyProtection="0">
      <alignment horizontal="left" vertical="center" indent="1"/>
    </xf>
    <xf numFmtId="0" fontId="35" fillId="44" borderId="15" applyNumberFormat="0" applyProtection="0">
      <alignment horizontal="left" vertical="top" indent="1"/>
    </xf>
    <xf numFmtId="4" fontId="148" fillId="48" borderId="0" applyNumberFormat="0" applyProtection="0">
      <alignment horizontal="left" vertical="center" indent="1"/>
    </xf>
    <xf numFmtId="0" fontId="86" fillId="49" borderId="13"/>
    <xf numFmtId="4" fontId="39" fillId="47" borderId="15" applyNumberFormat="0" applyProtection="0">
      <alignment horizontal="right" vertical="center"/>
    </xf>
    <xf numFmtId="0" fontId="64" fillId="4" borderId="0" applyNumberFormat="0" applyBorder="0" applyAlignment="0" applyProtection="0"/>
    <xf numFmtId="0" fontId="149" fillId="0" borderId="0" applyNumberFormat="0" applyFill="0" applyBorder="0" applyAlignment="0" applyProtection="0"/>
    <xf numFmtId="0" fontId="65" fillId="34" borderId="14" applyNumberFormat="0" applyAlignment="0" applyProtection="0"/>
    <xf numFmtId="0" fontId="35" fillId="0" borderId="0">
      <alignment vertical="top"/>
    </xf>
    <xf numFmtId="0" fontId="35" fillId="0" borderId="0">
      <alignment vertical="top"/>
    </xf>
    <xf numFmtId="0" fontId="60" fillId="0" borderId="0"/>
    <xf numFmtId="0" fontId="35" fillId="0" borderId="0">
      <alignment vertical="top"/>
    </xf>
    <xf numFmtId="0" fontId="35" fillId="0" borderId="0">
      <alignment vertical="top"/>
    </xf>
    <xf numFmtId="0" fontId="150" fillId="0" borderId="13" applyNumberFormat="0" applyFont="0" applyFill="0" applyBorder="0" applyAlignment="0">
      <protection hidden="1"/>
    </xf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9" fontId="35" fillId="0" borderId="0" applyFill="0" applyBorder="0" applyAlignment="0"/>
    <xf numFmtId="189" fontId="60" fillId="0" borderId="0" applyFill="0" applyBorder="0" applyAlignment="0"/>
    <xf numFmtId="186" fontId="35" fillId="0" borderId="0" applyFill="0" applyBorder="0" applyAlignment="0"/>
    <xf numFmtId="0" fontId="6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7" fillId="0" borderId="8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70" fillId="0" borderId="18" applyNumberFormat="0" applyFill="0" applyAlignment="0" applyProtection="0"/>
    <xf numFmtId="0" fontId="22" fillId="0" borderId="18" applyNumberFormat="0" applyFill="0" applyAlignment="0" applyProtection="0"/>
    <xf numFmtId="0" fontId="4" fillId="3" borderId="0" applyNumberFormat="0" applyBorder="0" applyAlignment="0" applyProtection="0"/>
    <xf numFmtId="0" fontId="13" fillId="4" borderId="0" applyNumberFormat="0" applyBorder="0" applyAlignment="0" applyProtection="0"/>
    <xf numFmtId="0" fontId="71" fillId="35" borderId="4" applyNumberFormat="0" applyAlignment="0" applyProtection="0"/>
    <xf numFmtId="0" fontId="23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001">
    <xf numFmtId="0" fontId="0" fillId="0" borderId="0" xfId="0"/>
    <xf numFmtId="0" fontId="0" fillId="0" borderId="0" xfId="0" applyFill="1"/>
    <xf numFmtId="0" fontId="27" fillId="0" borderId="0" xfId="0" applyFont="1"/>
    <xf numFmtId="169" fontId="27" fillId="0" borderId="0" xfId="305" applyNumberFormat="1" applyFont="1"/>
    <xf numFmtId="0" fontId="31" fillId="0" borderId="0" xfId="0" applyFont="1"/>
    <xf numFmtId="169" fontId="0" fillId="0" borderId="0" xfId="0" applyNumberFormat="1"/>
    <xf numFmtId="0" fontId="33" fillId="0" borderId="0" xfId="0" applyFont="1"/>
    <xf numFmtId="4" fontId="33" fillId="0" borderId="0" xfId="0" applyNumberFormat="1" applyFont="1"/>
    <xf numFmtId="43" fontId="33" fillId="0" borderId="0" xfId="0" applyNumberFormat="1" applyFont="1"/>
    <xf numFmtId="0" fontId="33" fillId="50" borderId="0" xfId="435" applyFont="1" applyFill="1"/>
    <xf numFmtId="0" fontId="73" fillId="50" borderId="0" xfId="435" applyFont="1" applyFill="1" applyBorder="1"/>
    <xf numFmtId="0" fontId="73" fillId="50" borderId="0" xfId="435" applyFont="1" applyFill="1"/>
    <xf numFmtId="0" fontId="73" fillId="50" borderId="0" xfId="435" applyNumberFormat="1" applyFont="1" applyFill="1" applyBorder="1" applyAlignment="1">
      <alignment horizontal="center"/>
    </xf>
    <xf numFmtId="0" fontId="73" fillId="50" borderId="0" xfId="435" applyFont="1" applyFill="1" applyBorder="1" applyAlignment="1">
      <alignment horizontal="center"/>
    </xf>
    <xf numFmtId="0" fontId="33" fillId="50" borderId="0" xfId="435" applyFont="1" applyFill="1" applyBorder="1"/>
    <xf numFmtId="0" fontId="76" fillId="50" borderId="0" xfId="435" applyFont="1" applyFill="1" applyBorder="1"/>
    <xf numFmtId="0" fontId="76" fillId="50" borderId="0" xfId="435" applyFont="1" applyFill="1"/>
    <xf numFmtId="0" fontId="33" fillId="0" borderId="0" xfId="435" applyFont="1"/>
    <xf numFmtId="3" fontId="34" fillId="0" borderId="0" xfId="492" applyNumberFormat="1" applyFont="1"/>
    <xf numFmtId="0" fontId="33" fillId="0" borderId="0" xfId="435" applyFont="1" applyAlignment="1">
      <alignment horizontal="center" vertical="center" wrapText="1"/>
    </xf>
    <xf numFmtId="175" fontId="33" fillId="0" borderId="0" xfId="331" applyNumberFormat="1" applyFont="1"/>
    <xf numFmtId="0" fontId="33" fillId="0" borderId="0" xfId="435" applyFont="1" applyFill="1"/>
    <xf numFmtId="171" fontId="33" fillId="0" borderId="0" xfId="331" applyNumberFormat="1" applyFont="1" applyBorder="1"/>
    <xf numFmtId="0" fontId="33" fillId="0" borderId="0" xfId="435" applyFont="1" applyBorder="1"/>
    <xf numFmtId="0" fontId="34" fillId="0" borderId="19" xfId="435" applyNumberFormat="1" applyFont="1" applyBorder="1" applyAlignment="1">
      <alignment horizontal="center"/>
    </xf>
    <xf numFmtId="0" fontId="34" fillId="51" borderId="20" xfId="435" applyFont="1" applyFill="1" applyBorder="1" applyAlignment="1">
      <alignment horizontal="center"/>
    </xf>
    <xf numFmtId="0" fontId="34" fillId="51" borderId="21" xfId="435" applyFont="1" applyFill="1" applyBorder="1"/>
    <xf numFmtId="0" fontId="34" fillId="51" borderId="21" xfId="435" applyFont="1" applyFill="1" applyBorder="1" applyAlignment="1">
      <alignment horizontal="center" vertical="center"/>
    </xf>
    <xf numFmtId="0" fontId="34" fillId="51" borderId="21" xfId="435" applyFont="1" applyFill="1" applyBorder="1" applyAlignment="1">
      <alignment horizontal="center" vertical="center" wrapText="1"/>
    </xf>
    <xf numFmtId="173" fontId="34" fillId="51" borderId="21" xfId="344" applyNumberFormat="1" applyFont="1" applyFill="1" applyBorder="1"/>
    <xf numFmtId="173" fontId="34" fillId="52" borderId="22" xfId="344" applyNumberFormat="1" applyFont="1" applyFill="1" applyBorder="1"/>
    <xf numFmtId="0" fontId="77" fillId="0" borderId="23" xfId="435" applyFont="1" applyBorder="1" applyAlignment="1">
      <alignment horizontal="right"/>
    </xf>
    <xf numFmtId="0" fontId="34" fillId="0" borderId="24" xfId="435" applyFont="1" applyBorder="1"/>
    <xf numFmtId="0" fontId="77" fillId="0" borderId="24" xfId="435" applyFont="1" applyBorder="1"/>
    <xf numFmtId="173" fontId="33" fillId="0" borderId="25" xfId="344" applyNumberFormat="1" applyFont="1" applyBorder="1" applyAlignment="1">
      <alignment horizontal="center" vertical="center" wrapText="1"/>
    </xf>
    <xf numFmtId="37" fontId="77" fillId="0" borderId="26" xfId="344" applyNumberFormat="1" applyFont="1" applyBorder="1"/>
    <xf numFmtId="173" fontId="77" fillId="0" borderId="27" xfId="344" applyNumberFormat="1" applyFont="1" applyBorder="1"/>
    <xf numFmtId="0" fontId="34" fillId="0" borderId="28" xfId="435" applyFont="1" applyBorder="1" applyAlignment="1">
      <alignment horizontal="right"/>
    </xf>
    <xf numFmtId="0" fontId="34" fillId="0" borderId="25" xfId="435" applyFont="1" applyBorder="1"/>
    <xf numFmtId="0" fontId="77" fillId="0" borderId="25" xfId="435" applyFont="1" applyBorder="1"/>
    <xf numFmtId="0" fontId="77" fillId="0" borderId="25" xfId="435" applyFont="1" applyBorder="1" applyAlignment="1">
      <alignment horizontal="center" vertical="center" wrapText="1"/>
    </xf>
    <xf numFmtId="37" fontId="33" fillId="0" borderId="25" xfId="344" applyNumberFormat="1" applyFont="1" applyBorder="1"/>
    <xf numFmtId="173" fontId="33" fillId="0" borderId="29" xfId="435" applyNumberFormat="1" applyFont="1" applyBorder="1"/>
    <xf numFmtId="0" fontId="33" fillId="0" borderId="28" xfId="435" applyFont="1" applyBorder="1" applyAlignment="1">
      <alignment horizontal="right"/>
    </xf>
    <xf numFmtId="0" fontId="33" fillId="0" borderId="25" xfId="435" applyFont="1" applyBorder="1"/>
    <xf numFmtId="173" fontId="33" fillId="0" borderId="25" xfId="344" applyNumberFormat="1" applyFont="1" applyBorder="1"/>
    <xf numFmtId="0" fontId="33" fillId="0" borderId="30" xfId="435" applyFont="1" applyBorder="1" applyAlignment="1">
      <alignment horizontal="right"/>
    </xf>
    <xf numFmtId="0" fontId="33" fillId="0" borderId="31" xfId="435" applyFont="1" applyBorder="1"/>
    <xf numFmtId="173" fontId="33" fillId="0" borderId="31" xfId="344" applyNumberFormat="1" applyFont="1" applyBorder="1"/>
    <xf numFmtId="173" fontId="33" fillId="0" borderId="31" xfId="344" applyNumberFormat="1" applyFont="1" applyBorder="1" applyAlignment="1">
      <alignment horizontal="center" vertical="center" wrapText="1"/>
    </xf>
    <xf numFmtId="37" fontId="33" fillId="0" borderId="31" xfId="344" applyNumberFormat="1" applyFont="1" applyBorder="1"/>
    <xf numFmtId="0" fontId="33" fillId="0" borderId="32" xfId="435" applyFont="1" applyBorder="1" applyAlignment="1">
      <alignment horizontal="right"/>
    </xf>
    <xf numFmtId="0" fontId="34" fillId="0" borderId="13" xfId="435" applyFont="1" applyBorder="1" applyAlignment="1">
      <alignment horizontal="right"/>
    </xf>
    <xf numFmtId="0" fontId="34" fillId="0" borderId="7" xfId="435" applyFont="1" applyBorder="1" applyAlignment="1">
      <alignment horizontal="right"/>
    </xf>
    <xf numFmtId="0" fontId="33" fillId="0" borderId="7" xfId="435" applyFont="1" applyBorder="1" applyAlignment="1">
      <alignment horizontal="center" vertical="center" wrapText="1"/>
    </xf>
    <xf numFmtId="37" fontId="77" fillId="0" borderId="13" xfId="344" applyNumberFormat="1" applyFont="1" applyBorder="1"/>
    <xf numFmtId="0" fontId="34" fillId="0" borderId="23" xfId="435" applyFont="1" applyBorder="1" applyAlignment="1">
      <alignment horizontal="right"/>
    </xf>
    <xf numFmtId="0" fontId="34" fillId="0" borderId="24" xfId="435" applyFont="1" applyBorder="1" applyAlignment="1">
      <alignment horizontal="center" vertical="center" wrapText="1"/>
    </xf>
    <xf numFmtId="37" fontId="33" fillId="0" borderId="24" xfId="344" applyNumberFormat="1" applyFont="1" applyBorder="1"/>
    <xf numFmtId="175" fontId="33" fillId="0" borderId="0" xfId="435" applyNumberFormat="1" applyFont="1" applyBorder="1"/>
    <xf numFmtId="173" fontId="33" fillId="0" borderId="25" xfId="344" quotePrefix="1" applyNumberFormat="1" applyFont="1" applyBorder="1" applyAlignment="1">
      <alignment horizontal="center" vertical="center" wrapText="1"/>
    </xf>
    <xf numFmtId="173" fontId="33" fillId="0" borderId="33" xfId="344" applyNumberFormat="1" applyFont="1" applyBorder="1"/>
    <xf numFmtId="0" fontId="33" fillId="0" borderId="23" xfId="435" applyFont="1" applyBorder="1" applyAlignment="1">
      <alignment horizontal="right"/>
    </xf>
    <xf numFmtId="0" fontId="33" fillId="0" borderId="24" xfId="435" applyFont="1" applyBorder="1"/>
    <xf numFmtId="173" fontId="33" fillId="0" borderId="24" xfId="344" applyNumberFormat="1" applyFont="1" applyBorder="1" applyAlignment="1">
      <alignment horizontal="center" vertical="center" wrapText="1"/>
    </xf>
    <xf numFmtId="37" fontId="77" fillId="0" borderId="24" xfId="344" applyNumberFormat="1" applyFont="1" applyBorder="1"/>
    <xf numFmtId="173" fontId="33" fillId="0" borderId="12" xfId="344" applyNumberFormat="1" applyFont="1" applyBorder="1"/>
    <xf numFmtId="173" fontId="33" fillId="0" borderId="12" xfId="344" applyNumberFormat="1" applyFont="1" applyBorder="1" applyAlignment="1">
      <alignment horizontal="center" vertical="center" wrapText="1"/>
    </xf>
    <xf numFmtId="9" fontId="33" fillId="0" borderId="0" xfId="549" applyFont="1" applyBorder="1"/>
    <xf numFmtId="173" fontId="33" fillId="0" borderId="0" xfId="435" applyNumberFormat="1" applyFont="1" applyBorder="1"/>
    <xf numFmtId="0" fontId="78" fillId="0" borderId="7" xfId="435" applyFont="1" applyBorder="1" applyAlignment="1">
      <alignment horizontal="center" vertical="center" wrapText="1"/>
    </xf>
    <xf numFmtId="173" fontId="34" fillId="0" borderId="29" xfId="435" applyNumberFormat="1" applyFont="1" applyBorder="1"/>
    <xf numFmtId="43" fontId="33" fillId="0" borderId="0" xfId="435" applyNumberFormat="1" applyFont="1" applyBorder="1"/>
    <xf numFmtId="173" fontId="77" fillId="0" borderId="29" xfId="344" applyNumberFormat="1" applyFont="1" applyBorder="1"/>
    <xf numFmtId="175" fontId="33" fillId="0" borderId="0" xfId="331" applyNumberFormat="1" applyFont="1" applyBorder="1"/>
    <xf numFmtId="173" fontId="33" fillId="0" borderId="25" xfId="344" applyNumberFormat="1" applyFont="1" applyBorder="1" applyAlignment="1">
      <alignment horizontal="center" vertical="center"/>
    </xf>
    <xf numFmtId="37" fontId="33" fillId="0" borderId="25" xfId="344" applyNumberFormat="1" applyFont="1" applyFill="1" applyBorder="1"/>
    <xf numFmtId="173" fontId="77" fillId="0" borderId="29" xfId="435" applyNumberFormat="1" applyFont="1" applyBorder="1"/>
    <xf numFmtId="0" fontId="33" fillId="0" borderId="13" xfId="435" applyFont="1" applyBorder="1" applyAlignment="1">
      <alignment horizontal="center" vertical="center" wrapText="1"/>
    </xf>
    <xf numFmtId="37" fontId="33" fillId="0" borderId="13" xfId="344" applyNumberFormat="1" applyFont="1" applyBorder="1"/>
    <xf numFmtId="0" fontId="34" fillId="0" borderId="25" xfId="435" applyFont="1" applyBorder="1" applyAlignment="1">
      <alignment horizontal="center" vertical="center" wrapText="1"/>
    </xf>
    <xf numFmtId="0" fontId="34" fillId="0" borderId="31" xfId="435" applyFont="1" applyBorder="1"/>
    <xf numFmtId="0" fontId="77" fillId="0" borderId="31" xfId="435" applyFont="1" applyBorder="1" applyAlignment="1">
      <alignment horizontal="center" vertical="center" wrapText="1"/>
    </xf>
    <xf numFmtId="173" fontId="34" fillId="52" borderId="29" xfId="344" applyNumberFormat="1" applyFont="1" applyFill="1" applyBorder="1"/>
    <xf numFmtId="175" fontId="34" fillId="0" borderId="0" xfId="331" applyNumberFormat="1" applyFont="1" applyBorder="1"/>
    <xf numFmtId="0" fontId="77" fillId="0" borderId="32" xfId="435" applyFont="1" applyBorder="1"/>
    <xf numFmtId="0" fontId="77" fillId="0" borderId="13" xfId="435" applyFont="1" applyBorder="1"/>
    <xf numFmtId="0" fontId="77" fillId="0" borderId="13" xfId="435" applyFont="1" applyBorder="1" applyAlignment="1">
      <alignment horizontal="center" vertical="center" wrapText="1"/>
    </xf>
    <xf numFmtId="0" fontId="77" fillId="0" borderId="34" xfId="435" applyFont="1" applyBorder="1"/>
    <xf numFmtId="0" fontId="34" fillId="0" borderId="7" xfId="435" applyFont="1" applyBorder="1"/>
    <xf numFmtId="0" fontId="77" fillId="0" borderId="7" xfId="435" applyFont="1" applyBorder="1"/>
    <xf numFmtId="0" fontId="77" fillId="0" borderId="7" xfId="435" applyFont="1" applyBorder="1" applyAlignment="1">
      <alignment horizontal="center" vertical="center" wrapText="1"/>
    </xf>
    <xf numFmtId="37" fontId="77" fillId="0" borderId="7" xfId="344" applyNumberFormat="1" applyFont="1" applyBorder="1"/>
    <xf numFmtId="37" fontId="77" fillId="0" borderId="35" xfId="344" applyNumberFormat="1" applyFont="1" applyBorder="1"/>
    <xf numFmtId="0" fontId="34" fillId="51" borderId="32" xfId="435" applyFont="1" applyFill="1" applyBorder="1" applyAlignment="1">
      <alignment horizontal="center"/>
    </xf>
    <xf numFmtId="0" fontId="34" fillId="51" borderId="13" xfId="435" applyFont="1" applyFill="1" applyBorder="1"/>
    <xf numFmtId="173" fontId="34" fillId="51" borderId="13" xfId="344" applyNumberFormat="1" applyFont="1" applyFill="1" applyBorder="1"/>
    <xf numFmtId="173" fontId="34" fillId="51" borderId="13" xfId="344" applyNumberFormat="1" applyFont="1" applyFill="1" applyBorder="1" applyAlignment="1">
      <alignment horizontal="center" vertical="center" wrapText="1"/>
    </xf>
    <xf numFmtId="37" fontId="33" fillId="51" borderId="13" xfId="344" applyNumberFormat="1" applyFont="1" applyFill="1" applyBorder="1"/>
    <xf numFmtId="0" fontId="34" fillId="0" borderId="23" xfId="435" applyFont="1" applyBorder="1"/>
    <xf numFmtId="0" fontId="33" fillId="0" borderId="25" xfId="435" applyFont="1" applyBorder="1" applyAlignment="1">
      <alignment horizontal="center" vertical="center" wrapText="1"/>
    </xf>
    <xf numFmtId="0" fontId="79" fillId="0" borderId="30" xfId="435" applyFont="1" applyBorder="1" applyAlignment="1">
      <alignment horizontal="right"/>
    </xf>
    <xf numFmtId="0" fontId="33" fillId="0" borderId="31" xfId="435" applyFont="1" applyBorder="1" applyAlignment="1">
      <alignment horizontal="center" vertical="center" wrapText="1"/>
    </xf>
    <xf numFmtId="0" fontId="34" fillId="0" borderId="32" xfId="435" applyFont="1" applyBorder="1" applyAlignment="1">
      <alignment horizontal="right"/>
    </xf>
    <xf numFmtId="0" fontId="77" fillId="0" borderId="13" xfId="435" applyFont="1" applyBorder="1" applyAlignment="1">
      <alignment horizontal="right"/>
    </xf>
    <xf numFmtId="37" fontId="34" fillId="0" borderId="13" xfId="344" applyNumberFormat="1" applyFont="1" applyBorder="1"/>
    <xf numFmtId="37" fontId="34" fillId="0" borderId="24" xfId="344" applyNumberFormat="1" applyFont="1" applyBorder="1"/>
    <xf numFmtId="165" fontId="33" fillId="0" borderId="0" xfId="331" applyNumberFormat="1" applyFont="1" applyFill="1" applyBorder="1"/>
    <xf numFmtId="165" fontId="33" fillId="0" borderId="0" xfId="331" applyNumberFormat="1" applyFont="1" applyBorder="1"/>
    <xf numFmtId="0" fontId="77" fillId="0" borderId="32" xfId="435" applyFont="1" applyBorder="1" applyAlignment="1">
      <alignment horizontal="right"/>
    </xf>
    <xf numFmtId="0" fontId="34" fillId="0" borderId="13" xfId="435" quotePrefix="1" applyFont="1" applyBorder="1" applyAlignment="1">
      <alignment horizontal="center" vertical="center" wrapText="1"/>
    </xf>
    <xf numFmtId="0" fontId="77" fillId="0" borderId="24" xfId="435" applyFont="1" applyBorder="1" applyAlignment="1">
      <alignment horizontal="center" vertical="center" wrapText="1"/>
    </xf>
    <xf numFmtId="37" fontId="34" fillId="0" borderId="25" xfId="344" applyNumberFormat="1" applyFont="1" applyBorder="1"/>
    <xf numFmtId="0" fontId="79" fillId="0" borderId="28" xfId="435" applyFont="1" applyBorder="1" applyAlignment="1">
      <alignment horizontal="right"/>
    </xf>
    <xf numFmtId="37" fontId="77" fillId="0" borderId="25" xfId="344" applyNumberFormat="1" applyFont="1" applyBorder="1"/>
    <xf numFmtId="0" fontId="77" fillId="0" borderId="31" xfId="435" applyFont="1" applyBorder="1"/>
    <xf numFmtId="0" fontId="34" fillId="0" borderId="30" xfId="435" applyFont="1" applyBorder="1" applyAlignment="1">
      <alignment horizontal="right"/>
    </xf>
    <xf numFmtId="0" fontId="34" fillId="0" borderId="31" xfId="435" quotePrefix="1" applyFont="1" applyBorder="1" applyAlignment="1">
      <alignment horizontal="center" vertical="center" wrapText="1"/>
    </xf>
    <xf numFmtId="173" fontId="34" fillId="52" borderId="29" xfId="435" applyNumberFormat="1" applyFont="1" applyFill="1" applyBorder="1"/>
    <xf numFmtId="0" fontId="34" fillId="0" borderId="32" xfId="435" applyFont="1" applyFill="1" applyBorder="1"/>
    <xf numFmtId="0" fontId="34" fillId="0" borderId="13" xfId="435" applyFont="1" applyFill="1" applyBorder="1" applyAlignment="1">
      <alignment horizontal="right"/>
    </xf>
    <xf numFmtId="0" fontId="34" fillId="0" borderId="13" xfId="435" applyFont="1" applyFill="1" applyBorder="1"/>
    <xf numFmtId="0" fontId="34" fillId="0" borderId="13" xfId="435" quotePrefix="1" applyFont="1" applyFill="1" applyBorder="1" applyAlignment="1">
      <alignment horizontal="center" vertical="center" wrapText="1"/>
    </xf>
    <xf numFmtId="37" fontId="34" fillId="0" borderId="13" xfId="344" applyNumberFormat="1" applyFont="1" applyFill="1" applyBorder="1"/>
    <xf numFmtId="0" fontId="33" fillId="0" borderId="28" xfId="435" applyFont="1" applyBorder="1"/>
    <xf numFmtId="173" fontId="34" fillId="0" borderId="36" xfId="435" applyNumberFormat="1" applyFont="1" applyBorder="1"/>
    <xf numFmtId="0" fontId="34" fillId="0" borderId="37" xfId="435" applyFont="1" applyBorder="1"/>
    <xf numFmtId="0" fontId="34" fillId="0" borderId="38" xfId="435" applyFont="1" applyBorder="1"/>
    <xf numFmtId="0" fontId="34" fillId="0" borderId="38" xfId="435" applyFont="1" applyBorder="1" applyAlignment="1">
      <alignment horizontal="center" vertical="center" wrapText="1"/>
    </xf>
    <xf numFmtId="37" fontId="34" fillId="0" borderId="38" xfId="344" applyNumberFormat="1" applyFont="1" applyBorder="1"/>
    <xf numFmtId="41" fontId="33" fillId="0" borderId="0" xfId="435" applyNumberFormat="1" applyFont="1" applyBorder="1"/>
    <xf numFmtId="173" fontId="33" fillId="0" borderId="0" xfId="435" applyNumberFormat="1" applyFont="1"/>
    <xf numFmtId="0" fontId="34" fillId="0" borderId="39" xfId="435" applyNumberFormat="1" applyFont="1" applyBorder="1" applyAlignment="1">
      <alignment horizontal="center"/>
    </xf>
    <xf numFmtId="175" fontId="34" fillId="51" borderId="40" xfId="331" applyNumberFormat="1" applyFont="1" applyFill="1" applyBorder="1"/>
    <xf numFmtId="173" fontId="34" fillId="51" borderId="41" xfId="344" applyNumberFormat="1" applyFont="1" applyFill="1" applyBorder="1"/>
    <xf numFmtId="0" fontId="34" fillId="0" borderId="42" xfId="435" applyFont="1" applyBorder="1"/>
    <xf numFmtId="173" fontId="77" fillId="0" borderId="43" xfId="344" applyNumberFormat="1" applyFont="1" applyFill="1" applyBorder="1"/>
    <xf numFmtId="173" fontId="77" fillId="0" borderId="44" xfId="344" applyNumberFormat="1" applyFont="1" applyFill="1" applyBorder="1"/>
    <xf numFmtId="0" fontId="34" fillId="0" borderId="28" xfId="435" applyFont="1" applyBorder="1"/>
    <xf numFmtId="37" fontId="34" fillId="0" borderId="33" xfId="331" applyNumberFormat="1" applyFont="1" applyFill="1" applyBorder="1"/>
    <xf numFmtId="37" fontId="34" fillId="0" borderId="45" xfId="344" applyNumberFormat="1" applyFont="1" applyFill="1" applyBorder="1"/>
    <xf numFmtId="37" fontId="33" fillId="0" borderId="25" xfId="331" applyNumberFormat="1" applyFont="1" applyFill="1" applyBorder="1"/>
    <xf numFmtId="37" fontId="33" fillId="0" borderId="45" xfId="331" applyNumberFormat="1" applyFont="1" applyFill="1" applyBorder="1"/>
    <xf numFmtId="37" fontId="33" fillId="0" borderId="33" xfId="331" applyNumberFormat="1" applyFont="1" applyFill="1" applyBorder="1"/>
    <xf numFmtId="37" fontId="33" fillId="0" borderId="31" xfId="331" applyNumberFormat="1" applyFont="1" applyFill="1" applyBorder="1"/>
    <xf numFmtId="37" fontId="33" fillId="0" borderId="46" xfId="331" applyNumberFormat="1" applyFont="1" applyFill="1" applyBorder="1"/>
    <xf numFmtId="37" fontId="33" fillId="0" borderId="47" xfId="344" applyNumberFormat="1" applyFont="1" applyFill="1" applyBorder="1"/>
    <xf numFmtId="0" fontId="34" fillId="0" borderId="13" xfId="435" applyFont="1" applyBorder="1"/>
    <xf numFmtId="37" fontId="33" fillId="0" borderId="13" xfId="331" applyNumberFormat="1" applyFont="1" applyFill="1" applyBorder="1"/>
    <xf numFmtId="37" fontId="33" fillId="0" borderId="48" xfId="331" applyNumberFormat="1" applyFont="1" applyFill="1" applyBorder="1"/>
    <xf numFmtId="37" fontId="33" fillId="0" borderId="49" xfId="344" applyNumberFormat="1" applyFont="1" applyFill="1" applyBorder="1"/>
    <xf numFmtId="174" fontId="77" fillId="0" borderId="24" xfId="435" applyNumberFormat="1" applyFont="1" applyBorder="1" applyAlignment="1">
      <alignment horizontal="center" vertical="center" wrapText="1"/>
    </xf>
    <xf numFmtId="37" fontId="33" fillId="0" borderId="43" xfId="331" applyNumberFormat="1" applyFont="1" applyFill="1" applyBorder="1"/>
    <xf numFmtId="37" fontId="33" fillId="0" borderId="44" xfId="344" applyNumberFormat="1" applyFont="1" applyFill="1" applyBorder="1"/>
    <xf numFmtId="37" fontId="33" fillId="0" borderId="33" xfId="344" applyNumberFormat="1" applyFont="1" applyFill="1" applyBorder="1"/>
    <xf numFmtId="37" fontId="33" fillId="0" borderId="45" xfId="344" applyNumberFormat="1" applyFont="1" applyFill="1" applyBorder="1"/>
    <xf numFmtId="174" fontId="33" fillId="0" borderId="31" xfId="435" applyNumberFormat="1" applyFont="1" applyBorder="1" applyAlignment="1">
      <alignment horizontal="center" vertical="center" wrapText="1"/>
    </xf>
    <xf numFmtId="37" fontId="77" fillId="0" borderId="46" xfId="331" applyNumberFormat="1" applyFont="1" applyFill="1" applyBorder="1"/>
    <xf numFmtId="37" fontId="77" fillId="0" borderId="47" xfId="344" applyNumberFormat="1" applyFont="1" applyFill="1" applyBorder="1"/>
    <xf numFmtId="37" fontId="77" fillId="0" borderId="13" xfId="331" applyNumberFormat="1" applyFont="1" applyFill="1" applyBorder="1"/>
    <xf numFmtId="37" fontId="77" fillId="0" borderId="49" xfId="344" applyNumberFormat="1" applyFont="1" applyFill="1" applyBorder="1"/>
    <xf numFmtId="0" fontId="33" fillId="0" borderId="24" xfId="435" applyFont="1" applyBorder="1" applyAlignment="1">
      <alignment horizontal="center" vertical="center" wrapText="1"/>
    </xf>
    <xf numFmtId="0" fontId="79" fillId="0" borderId="32" xfId="435" applyFont="1" applyBorder="1" applyAlignment="1">
      <alignment horizontal="right"/>
    </xf>
    <xf numFmtId="0" fontId="80" fillId="0" borderId="7" xfId="435" applyFont="1" applyBorder="1"/>
    <xf numFmtId="0" fontId="80" fillId="0" borderId="7" xfId="435" applyFont="1" applyBorder="1" applyAlignment="1">
      <alignment horizontal="center" vertical="center" wrapText="1"/>
    </xf>
    <xf numFmtId="37" fontId="77" fillId="0" borderId="48" xfId="331" applyNumberFormat="1" applyFont="1" applyFill="1" applyBorder="1"/>
    <xf numFmtId="0" fontId="77" fillId="0" borderId="50" xfId="435" applyFont="1" applyBorder="1"/>
    <xf numFmtId="0" fontId="77" fillId="0" borderId="12" xfId="435" applyFont="1" applyBorder="1"/>
    <xf numFmtId="0" fontId="33" fillId="0" borderId="12" xfId="435" applyFont="1" applyBorder="1"/>
    <xf numFmtId="0" fontId="33" fillId="0" borderId="12" xfId="435" applyFont="1" applyBorder="1" applyAlignment="1">
      <alignment horizontal="center" vertical="center" wrapText="1"/>
    </xf>
    <xf numFmtId="37" fontId="77" fillId="0" borderId="51" xfId="331" applyNumberFormat="1" applyFont="1" applyFill="1" applyBorder="1"/>
    <xf numFmtId="37" fontId="77" fillId="0" borderId="52" xfId="344" applyNumberFormat="1" applyFont="1" applyFill="1" applyBorder="1"/>
    <xf numFmtId="0" fontId="33" fillId="51" borderId="13" xfId="435" applyFont="1" applyFill="1" applyBorder="1"/>
    <xf numFmtId="0" fontId="33" fillId="51" borderId="13" xfId="435" applyFont="1" applyFill="1" applyBorder="1" applyAlignment="1">
      <alignment horizontal="center" vertical="center" wrapText="1"/>
    </xf>
    <xf numFmtId="37" fontId="33" fillId="51" borderId="13" xfId="331" applyNumberFormat="1" applyFont="1" applyFill="1" applyBorder="1"/>
    <xf numFmtId="37" fontId="33" fillId="51" borderId="49" xfId="344" applyNumberFormat="1" applyFont="1" applyFill="1" applyBorder="1"/>
    <xf numFmtId="0" fontId="33" fillId="0" borderId="23" xfId="435" applyFont="1" applyBorder="1"/>
    <xf numFmtId="0" fontId="34" fillId="0" borderId="28" xfId="435" applyFont="1" applyFill="1" applyBorder="1"/>
    <xf numFmtId="0" fontId="34" fillId="0" borderId="25" xfId="435" applyFont="1" applyFill="1" applyBorder="1"/>
    <xf numFmtId="0" fontId="33" fillId="0" borderId="28" xfId="435" applyFont="1" applyFill="1" applyBorder="1" applyAlignment="1">
      <alignment horizontal="right"/>
    </xf>
    <xf numFmtId="0" fontId="33" fillId="0" borderId="25" xfId="435" applyFont="1" applyFill="1" applyBorder="1"/>
    <xf numFmtId="0" fontId="33" fillId="0" borderId="30" xfId="435" applyFont="1" applyFill="1" applyBorder="1" applyAlignment="1">
      <alignment horizontal="right"/>
    </xf>
    <xf numFmtId="0" fontId="33" fillId="0" borderId="31" xfId="435" applyFont="1" applyFill="1" applyBorder="1"/>
    <xf numFmtId="0" fontId="33" fillId="0" borderId="32" xfId="435" applyFont="1" applyFill="1" applyBorder="1"/>
    <xf numFmtId="0" fontId="34" fillId="0" borderId="23" xfId="435" applyFont="1" applyFill="1" applyBorder="1"/>
    <xf numFmtId="0" fontId="34" fillId="0" borderId="24" xfId="435" applyFont="1" applyFill="1" applyBorder="1"/>
    <xf numFmtId="0" fontId="33" fillId="0" borderId="24" xfId="435" quotePrefix="1" applyFont="1" applyBorder="1" applyAlignment="1">
      <alignment horizontal="center" vertical="center" wrapText="1"/>
    </xf>
    <xf numFmtId="37" fontId="33" fillId="0" borderId="44" xfId="331" applyNumberFormat="1" applyFont="1" applyFill="1" applyBorder="1"/>
    <xf numFmtId="0" fontId="34" fillId="0" borderId="30" xfId="435" applyFont="1" applyFill="1" applyBorder="1"/>
    <xf numFmtId="0" fontId="34" fillId="0" borderId="31" xfId="435" applyFont="1" applyFill="1" applyBorder="1"/>
    <xf numFmtId="0" fontId="33" fillId="0" borderId="50" xfId="435" applyFont="1" applyFill="1" applyBorder="1"/>
    <xf numFmtId="0" fontId="33" fillId="0" borderId="12" xfId="435" applyFont="1" applyFill="1" applyBorder="1"/>
    <xf numFmtId="0" fontId="33" fillId="0" borderId="12" xfId="435" applyFont="1" applyFill="1" applyBorder="1" applyAlignment="1">
      <alignment horizontal="center" vertical="center" wrapText="1"/>
    </xf>
    <xf numFmtId="37" fontId="33" fillId="0" borderId="51" xfId="331" applyNumberFormat="1" applyFont="1" applyFill="1" applyBorder="1"/>
    <xf numFmtId="37" fontId="33" fillId="0" borderId="52" xfId="344" applyNumberFormat="1" applyFont="1" applyFill="1" applyBorder="1"/>
    <xf numFmtId="0" fontId="77" fillId="0" borderId="32" xfId="435" applyFont="1" applyFill="1" applyBorder="1"/>
    <xf numFmtId="37" fontId="33" fillId="0" borderId="52" xfId="331" applyNumberFormat="1" applyFont="1" applyFill="1" applyBorder="1"/>
    <xf numFmtId="0" fontId="33" fillId="0" borderId="23" xfId="435" applyFont="1" applyFill="1" applyBorder="1"/>
    <xf numFmtId="0" fontId="33" fillId="0" borderId="24" xfId="435" applyFont="1" applyFill="1" applyBorder="1"/>
    <xf numFmtId="0" fontId="33" fillId="0" borderId="24" xfId="435" applyFont="1" applyFill="1" applyBorder="1" applyAlignment="1">
      <alignment horizontal="center" vertical="center" wrapText="1"/>
    </xf>
    <xf numFmtId="175" fontId="33" fillId="0" borderId="25" xfId="331" applyNumberFormat="1" applyFont="1" applyFill="1" applyBorder="1" applyAlignment="1">
      <alignment horizontal="center" vertical="center" wrapText="1"/>
    </xf>
    <xf numFmtId="174" fontId="77" fillId="0" borderId="25" xfId="435" applyNumberFormat="1" applyFont="1" applyBorder="1" applyAlignment="1">
      <alignment horizontal="center" vertical="center" wrapText="1"/>
    </xf>
    <xf numFmtId="0" fontId="77" fillId="0" borderId="28" xfId="435" applyFont="1" applyFill="1" applyBorder="1"/>
    <xf numFmtId="0" fontId="34" fillId="0" borderId="13" xfId="435" applyFont="1" applyFill="1" applyBorder="1" applyAlignment="1">
      <alignment horizontal="left"/>
    </xf>
    <xf numFmtId="0" fontId="33" fillId="0" borderId="13" xfId="435" applyFont="1" applyFill="1" applyBorder="1"/>
    <xf numFmtId="0" fontId="33" fillId="0" borderId="37" xfId="435" applyFont="1" applyBorder="1"/>
    <xf numFmtId="37" fontId="34" fillId="0" borderId="53" xfId="331" applyNumberFormat="1" applyFont="1" applyFill="1" applyBorder="1"/>
    <xf numFmtId="37" fontId="34" fillId="0" borderId="54" xfId="344" applyNumberFormat="1" applyFont="1" applyFill="1" applyBorder="1"/>
    <xf numFmtId="37" fontId="33" fillId="0" borderId="0" xfId="435" applyNumberFormat="1" applyFont="1"/>
    <xf numFmtId="41" fontId="33" fillId="0" borderId="0" xfId="435" applyNumberFormat="1" applyFont="1"/>
    <xf numFmtId="43" fontId="33" fillId="0" borderId="0" xfId="435" applyNumberFormat="1" applyFont="1"/>
    <xf numFmtId="0" fontId="33" fillId="0" borderId="0" xfId="492" applyNumberFormat="1" applyFont="1"/>
    <xf numFmtId="37" fontId="32" fillId="0" borderId="0" xfId="492" applyNumberFormat="1" applyFont="1"/>
    <xf numFmtId="37" fontId="76" fillId="0" borderId="0" xfId="492" applyNumberFormat="1" applyFont="1"/>
    <xf numFmtId="37" fontId="34" fillId="0" borderId="0" xfId="492" applyNumberFormat="1" applyFont="1"/>
    <xf numFmtId="37" fontId="33" fillId="0" borderId="0" xfId="492" applyNumberFormat="1" applyFont="1"/>
    <xf numFmtId="0" fontId="32" fillId="0" borderId="19" xfId="435" applyNumberFormat="1" applyFont="1" applyBorder="1" applyAlignment="1">
      <alignment horizontal="center"/>
    </xf>
    <xf numFmtId="37" fontId="32" fillId="0" borderId="23" xfId="351" applyNumberFormat="1" applyFont="1" applyFill="1" applyBorder="1"/>
    <xf numFmtId="37" fontId="32" fillId="0" borderId="12" xfId="492" applyNumberFormat="1" applyFont="1" applyFill="1" applyBorder="1"/>
    <xf numFmtId="37" fontId="32" fillId="0" borderId="24" xfId="492" applyNumberFormat="1" applyFont="1" applyFill="1" applyBorder="1"/>
    <xf numFmtId="37" fontId="32" fillId="0" borderId="24" xfId="334" applyNumberFormat="1" applyFont="1" applyFill="1" applyBorder="1"/>
    <xf numFmtId="37" fontId="32" fillId="0" borderId="43" xfId="334" applyNumberFormat="1" applyFont="1" applyFill="1" applyBorder="1"/>
    <xf numFmtId="37" fontId="32" fillId="0" borderId="25" xfId="492" applyNumberFormat="1" applyFont="1" applyFill="1" applyBorder="1" applyAlignment="1">
      <alignment horizontal="left"/>
    </xf>
    <xf numFmtId="37" fontId="32" fillId="0" borderId="28" xfId="351" applyNumberFormat="1" applyFont="1" applyBorder="1"/>
    <xf numFmtId="37" fontId="32" fillId="0" borderId="25" xfId="492" applyNumberFormat="1" applyFont="1" applyFill="1" applyBorder="1" applyAlignment="1">
      <alignment horizontal="left" wrapText="1"/>
    </xf>
    <xf numFmtId="37" fontId="76" fillId="0" borderId="24" xfId="492" applyNumberFormat="1" applyFont="1" applyFill="1" applyBorder="1" applyAlignment="1">
      <alignment horizontal="left"/>
    </xf>
    <xf numFmtId="37" fontId="32" fillId="0" borderId="33" xfId="334" applyNumberFormat="1" applyFont="1" applyFill="1" applyBorder="1"/>
    <xf numFmtId="37" fontId="76" fillId="0" borderId="25" xfId="492" applyNumberFormat="1" applyFont="1" applyFill="1" applyBorder="1"/>
    <xf numFmtId="37" fontId="76" fillId="0" borderId="25" xfId="492" applyNumberFormat="1" applyFont="1" applyFill="1" applyBorder="1" applyAlignment="1">
      <alignment horizontal="right"/>
    </xf>
    <xf numFmtId="37" fontId="32" fillId="0" borderId="25" xfId="492" applyNumberFormat="1" applyFont="1" applyFill="1" applyBorder="1" applyAlignment="1">
      <alignment horizontal="right"/>
    </xf>
    <xf numFmtId="37" fontId="32" fillId="0" borderId="25" xfId="492" applyNumberFormat="1" applyFont="1" applyFill="1" applyBorder="1"/>
    <xf numFmtId="37" fontId="32" fillId="0" borderId="25" xfId="334" applyNumberFormat="1" applyFont="1" applyFill="1" applyBorder="1"/>
    <xf numFmtId="37" fontId="76" fillId="0" borderId="23" xfId="351" applyNumberFormat="1" applyFont="1" applyFill="1" applyBorder="1" applyAlignment="1">
      <alignment horizontal="right"/>
    </xf>
    <xf numFmtId="37" fontId="76" fillId="0" borderId="24" xfId="334" applyNumberFormat="1" applyFont="1" applyFill="1" applyBorder="1"/>
    <xf numFmtId="37" fontId="76" fillId="0" borderId="33" xfId="334" applyNumberFormat="1" applyFont="1" applyFill="1" applyBorder="1"/>
    <xf numFmtId="37" fontId="83" fillId="0" borderId="28" xfId="351" applyNumberFormat="1" applyFont="1" applyFill="1" applyBorder="1" applyAlignment="1">
      <alignment horizontal="right"/>
    </xf>
    <xf numFmtId="37" fontId="84" fillId="0" borderId="25" xfId="492" applyNumberFormat="1" applyFont="1" applyFill="1" applyBorder="1"/>
    <xf numFmtId="37" fontId="76" fillId="0" borderId="25" xfId="492" applyNumberFormat="1" applyFont="1" applyFill="1" applyBorder="1" applyAlignment="1">
      <alignment horizontal="left"/>
    </xf>
    <xf numFmtId="37" fontId="32" fillId="0" borderId="30" xfId="351" applyNumberFormat="1" applyFont="1" applyBorder="1"/>
    <xf numFmtId="37" fontId="32" fillId="0" borderId="31" xfId="492" applyNumberFormat="1" applyFont="1" applyFill="1" applyBorder="1" applyAlignment="1">
      <alignment horizontal="left"/>
    </xf>
    <xf numFmtId="37" fontId="76" fillId="0" borderId="31" xfId="492" applyNumberFormat="1" applyFont="1" applyFill="1" applyBorder="1"/>
    <xf numFmtId="37" fontId="32" fillId="0" borderId="46" xfId="334" applyNumberFormat="1" applyFont="1" applyFill="1" applyBorder="1"/>
    <xf numFmtId="37" fontId="32" fillId="52" borderId="32" xfId="351" applyNumberFormat="1" applyFont="1" applyFill="1" applyBorder="1"/>
    <xf numFmtId="37" fontId="32" fillId="52" borderId="13" xfId="492" applyNumberFormat="1" applyFont="1" applyFill="1" applyBorder="1" applyAlignment="1">
      <alignment horizontal="left"/>
    </xf>
    <xf numFmtId="37" fontId="76" fillId="52" borderId="13" xfId="492" applyNumberFormat="1" applyFont="1" applyFill="1" applyBorder="1"/>
    <xf numFmtId="37" fontId="32" fillId="52" borderId="13" xfId="334" applyNumberFormat="1" applyFont="1" applyFill="1" applyBorder="1"/>
    <xf numFmtId="37" fontId="32" fillId="0" borderId="23" xfId="351" applyNumberFormat="1" applyFont="1" applyBorder="1"/>
    <xf numFmtId="37" fontId="76" fillId="0" borderId="24" xfId="492" applyNumberFormat="1" applyFont="1" applyFill="1" applyBorder="1"/>
    <xf numFmtId="37" fontId="76" fillId="0" borderId="43" xfId="334" applyNumberFormat="1" applyFont="1" applyFill="1" applyBorder="1"/>
    <xf numFmtId="37" fontId="32" fillId="0" borderId="25" xfId="492" applyNumberFormat="1" applyFont="1" applyFill="1" applyBorder="1" applyAlignment="1">
      <alignment horizontal="center"/>
    </xf>
    <xf numFmtId="37" fontId="76" fillId="0" borderId="28" xfId="351" applyNumberFormat="1" applyFont="1" applyBorder="1"/>
    <xf numFmtId="37" fontId="32" fillId="0" borderId="25" xfId="492" quotePrefix="1" applyNumberFormat="1" applyFont="1" applyFill="1" applyBorder="1" applyAlignment="1">
      <alignment horizontal="center"/>
    </xf>
    <xf numFmtId="37" fontId="76" fillId="0" borderId="31" xfId="334" applyNumberFormat="1" applyFont="1" applyFill="1" applyBorder="1"/>
    <xf numFmtId="37" fontId="76" fillId="0" borderId="46" xfId="334" applyNumberFormat="1" applyFont="1" applyFill="1" applyBorder="1"/>
    <xf numFmtId="37" fontId="32" fillId="0" borderId="13" xfId="334" applyNumberFormat="1" applyFont="1" applyFill="1" applyBorder="1"/>
    <xf numFmtId="37" fontId="32" fillId="0" borderId="48" xfId="334" applyNumberFormat="1" applyFont="1" applyFill="1" applyBorder="1"/>
    <xf numFmtId="37" fontId="76" fillId="0" borderId="28" xfId="351" applyNumberFormat="1" applyFont="1" applyFill="1" applyBorder="1"/>
    <xf numFmtId="37" fontId="76" fillId="0" borderId="51" xfId="334" applyNumberFormat="1" applyFont="1" applyFill="1" applyBorder="1"/>
    <xf numFmtId="37" fontId="83" fillId="0" borderId="28" xfId="351" applyNumberFormat="1" applyFont="1" applyBorder="1"/>
    <xf numFmtId="37" fontId="76" fillId="0" borderId="25" xfId="334" applyNumberFormat="1" applyFont="1" applyFill="1" applyBorder="1"/>
    <xf numFmtId="37" fontId="32" fillId="53" borderId="37" xfId="351" applyNumberFormat="1" applyFont="1" applyFill="1" applyBorder="1"/>
    <xf numFmtId="37" fontId="76" fillId="53" borderId="38" xfId="492" applyNumberFormat="1" applyFont="1" applyFill="1" applyBorder="1"/>
    <xf numFmtId="37" fontId="32" fillId="53" borderId="38" xfId="492" applyNumberFormat="1" applyFont="1" applyFill="1" applyBorder="1" applyAlignment="1">
      <alignment horizontal="right"/>
    </xf>
    <xf numFmtId="37" fontId="32" fillId="53" borderId="38" xfId="549" applyNumberFormat="1" applyFont="1" applyFill="1" applyBorder="1"/>
    <xf numFmtId="37" fontId="32" fillId="53" borderId="53" xfId="549" applyNumberFormat="1" applyFont="1" applyFill="1" applyBorder="1"/>
    <xf numFmtId="0" fontId="74" fillId="50" borderId="0" xfId="435" applyFont="1" applyFill="1" applyBorder="1"/>
    <xf numFmtId="0" fontId="34" fillId="0" borderId="0" xfId="0" applyFont="1" applyBorder="1"/>
    <xf numFmtId="0" fontId="34" fillId="0" borderId="13" xfId="0" applyFont="1" applyBorder="1"/>
    <xf numFmtId="0" fontId="34" fillId="0" borderId="13" xfId="0" applyFont="1" applyBorder="1" applyAlignment="1">
      <alignment horizontal="center"/>
    </xf>
    <xf numFmtId="0" fontId="33" fillId="0" borderId="13" xfId="0" applyFont="1" applyBorder="1"/>
    <xf numFmtId="0" fontId="33" fillId="0" borderId="55" xfId="0" applyFont="1" applyBorder="1"/>
    <xf numFmtId="0" fontId="33" fillId="0" borderId="32" xfId="0" applyFont="1" applyBorder="1"/>
    <xf numFmtId="0" fontId="33" fillId="0" borderId="56" xfId="0" applyFont="1" applyBorder="1"/>
    <xf numFmtId="0" fontId="33" fillId="0" borderId="0" xfId="0" applyFont="1" applyFill="1"/>
    <xf numFmtId="0" fontId="33" fillId="0" borderId="13" xfId="0" applyFont="1" applyFill="1" applyBorder="1"/>
    <xf numFmtId="0" fontId="33" fillId="0" borderId="0" xfId="0" applyFont="1" applyFill="1" applyBorder="1"/>
    <xf numFmtId="0" fontId="73" fillId="0" borderId="0" xfId="0" applyFont="1"/>
    <xf numFmtId="0" fontId="89" fillId="0" borderId="0" xfId="0" applyFont="1" applyAlignment="1"/>
    <xf numFmtId="0" fontId="89" fillId="0" borderId="0" xfId="0" applyFont="1"/>
    <xf numFmtId="0" fontId="90" fillId="0" borderId="0" xfId="0" applyFont="1"/>
    <xf numFmtId="0" fontId="76" fillId="0" borderId="0" xfId="0" applyFont="1"/>
    <xf numFmtId="0" fontId="34" fillId="0" borderId="0" xfId="0" applyFont="1"/>
    <xf numFmtId="0" fontId="34" fillId="0" borderId="0" xfId="0" applyFont="1" applyAlignment="1"/>
    <xf numFmtId="0" fontId="33" fillId="0" borderId="0" xfId="0" applyFont="1" applyAlignment="1"/>
    <xf numFmtId="0" fontId="89" fillId="0" borderId="0" xfId="0" applyFont="1" applyAlignment="1">
      <alignment horizontal="justify"/>
    </xf>
    <xf numFmtId="0" fontId="89" fillId="0" borderId="0" xfId="0" applyFont="1" applyAlignment="1">
      <alignment horizontal="left"/>
    </xf>
    <xf numFmtId="0" fontId="33" fillId="0" borderId="0" xfId="0" applyFont="1" applyBorder="1"/>
    <xf numFmtId="0" fontId="90" fillId="50" borderId="0" xfId="435" applyFont="1" applyFill="1"/>
    <xf numFmtId="0" fontId="91" fillId="50" borderId="0" xfId="435" applyFont="1" applyFill="1" applyBorder="1"/>
    <xf numFmtId="0" fontId="84" fillId="0" borderId="0" xfId="0" applyFont="1" applyAlignment="1">
      <alignment horizontal="center"/>
    </xf>
    <xf numFmtId="0" fontId="33" fillId="0" borderId="13" xfId="0" applyFont="1" applyBorder="1" applyAlignment="1">
      <alignment horizontal="left"/>
    </xf>
    <xf numFmtId="166" fontId="33" fillId="0" borderId="13" xfId="305" applyFont="1" applyBorder="1" applyAlignment="1">
      <alignment horizontal="right"/>
    </xf>
    <xf numFmtId="166" fontId="34" fillId="0" borderId="0" xfId="305" applyFont="1" applyBorder="1"/>
    <xf numFmtId="166" fontId="33" fillId="0" borderId="0" xfId="305" applyFont="1"/>
    <xf numFmtId="0" fontId="76" fillId="0" borderId="0" xfId="486" applyFont="1"/>
    <xf numFmtId="0" fontId="89" fillId="0" borderId="0" xfId="486" applyFont="1"/>
    <xf numFmtId="166" fontId="33" fillId="0" borderId="13" xfId="305" applyFont="1" applyBorder="1"/>
    <xf numFmtId="0" fontId="34" fillId="0" borderId="0" xfId="0" applyFont="1" applyFill="1" applyAlignment="1"/>
    <xf numFmtId="0" fontId="74" fillId="0" borderId="0" xfId="0" applyFont="1" applyAlignment="1">
      <alignment vertical="top" wrapText="1"/>
    </xf>
    <xf numFmtId="0" fontId="74" fillId="0" borderId="0" xfId="0" applyFont="1" applyAlignment="1">
      <alignment horizontal="center" vertical="top" wrapText="1"/>
    </xf>
    <xf numFmtId="0" fontId="92" fillId="0" borderId="0" xfId="0" applyFont="1" applyBorder="1" applyAlignment="1">
      <alignment horizontal="left" vertical="top" wrapText="1" indent="1"/>
    </xf>
    <xf numFmtId="0" fontId="92" fillId="0" borderId="0" xfId="0" applyFont="1" applyBorder="1" applyAlignment="1">
      <alignment vertical="top" wrapText="1"/>
    </xf>
    <xf numFmtId="0" fontId="93" fillId="0" borderId="0" xfId="0" applyFont="1" applyAlignment="1">
      <alignment wrapText="1"/>
    </xf>
    <xf numFmtId="15" fontId="94" fillId="0" borderId="0" xfId="0" applyNumberFormat="1" applyFont="1" applyAlignment="1">
      <alignment horizontal="right" wrapText="1"/>
    </xf>
    <xf numFmtId="0" fontId="95" fillId="0" borderId="0" xfId="0" applyFont="1" applyAlignment="1">
      <alignment wrapText="1"/>
    </xf>
    <xf numFmtId="0" fontId="96" fillId="0" borderId="0" xfId="0" applyFont="1"/>
    <xf numFmtId="0" fontId="96" fillId="0" borderId="0" xfId="0" applyFont="1" applyAlignment="1">
      <alignment horizontal="right"/>
    </xf>
    <xf numFmtId="3" fontId="96" fillId="0" borderId="0" xfId="0" applyNumberFormat="1" applyFont="1" applyAlignment="1">
      <alignment horizontal="right"/>
    </xf>
    <xf numFmtId="0" fontId="97" fillId="0" borderId="0" xfId="0" applyFont="1" applyAlignment="1">
      <alignment horizontal="left" wrapText="1" indent="1"/>
    </xf>
    <xf numFmtId="37" fontId="33" fillId="0" borderId="0" xfId="0" applyNumberFormat="1" applyFont="1"/>
    <xf numFmtId="0" fontId="76" fillId="0" borderId="37" xfId="0" applyFont="1" applyBorder="1" applyAlignment="1">
      <alignment horizontal="left"/>
    </xf>
    <xf numFmtId="0" fontId="32" fillId="0" borderId="38" xfId="0" applyFont="1" applyBorder="1" applyAlignment="1">
      <alignment horizontal="left" vertical="top" wrapText="1"/>
    </xf>
    <xf numFmtId="0" fontId="32" fillId="0" borderId="54" xfId="0" applyFont="1" applyBorder="1" applyAlignment="1">
      <alignment horizontal="left"/>
    </xf>
    <xf numFmtId="0" fontId="76" fillId="0" borderId="55" xfId="0" applyFont="1" applyBorder="1" applyAlignment="1">
      <alignment horizontal="left"/>
    </xf>
    <xf numFmtId="0" fontId="76" fillId="0" borderId="57" xfId="0" applyFont="1" applyBorder="1" applyAlignment="1">
      <alignment horizontal="left" vertical="top" wrapText="1"/>
    </xf>
    <xf numFmtId="0" fontId="76" fillId="0" borderId="58" xfId="0" applyFont="1" applyBorder="1" applyAlignment="1">
      <alignment horizontal="left"/>
    </xf>
    <xf numFmtId="0" fontId="76" fillId="0" borderId="32" xfId="0" applyFont="1" applyBorder="1" applyAlignment="1">
      <alignment horizontal="left"/>
    </xf>
    <xf numFmtId="0" fontId="76" fillId="0" borderId="13" xfId="0" applyFont="1" applyBorder="1" applyAlignment="1">
      <alignment horizontal="left" vertical="top" wrapText="1"/>
    </xf>
    <xf numFmtId="0" fontId="76" fillId="0" borderId="49" xfId="0" applyFont="1" applyBorder="1" applyAlignment="1">
      <alignment horizontal="left"/>
    </xf>
    <xf numFmtId="166" fontId="1" fillId="0" borderId="0" xfId="305"/>
    <xf numFmtId="169" fontId="1" fillId="0" borderId="0" xfId="305" applyNumberFormat="1"/>
    <xf numFmtId="169" fontId="33" fillId="0" borderId="0" xfId="305" applyNumberFormat="1" applyFont="1"/>
    <xf numFmtId="168" fontId="33" fillId="0" borderId="13" xfId="272" applyFont="1" applyBorder="1" applyAlignment="1">
      <alignment horizontal="left"/>
    </xf>
    <xf numFmtId="169" fontId="33" fillId="0" borderId="13" xfId="305" applyNumberFormat="1" applyFont="1" applyBorder="1"/>
    <xf numFmtId="168" fontId="73" fillId="0" borderId="13" xfId="272" applyFont="1" applyBorder="1" applyAlignment="1">
      <alignment horizontal="left"/>
    </xf>
    <xf numFmtId="0" fontId="73" fillId="0" borderId="13" xfId="0" applyFont="1" applyBorder="1"/>
    <xf numFmtId="169" fontId="34" fillId="0" borderId="13" xfId="305" applyNumberFormat="1" applyFont="1" applyBorder="1"/>
    <xf numFmtId="169" fontId="33" fillId="0" borderId="13" xfId="305" applyNumberFormat="1" applyFont="1" applyFill="1" applyBorder="1"/>
    <xf numFmtId="0" fontId="84" fillId="0" borderId="0" xfId="0" applyFont="1" applyAlignment="1">
      <alignment horizontal="left"/>
    </xf>
    <xf numFmtId="15" fontId="34" fillId="0" borderId="0" xfId="0" applyNumberFormat="1" applyFont="1" applyAlignment="1">
      <alignment horizontal="right" wrapText="1"/>
    </xf>
    <xf numFmtId="0" fontId="103" fillId="0" borderId="0" xfId="0" applyFont="1"/>
    <xf numFmtId="0" fontId="104" fillId="0" borderId="0" xfId="0" applyFont="1"/>
    <xf numFmtId="0" fontId="6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06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25" fillId="0" borderId="0" xfId="0" applyFont="1" applyBorder="1"/>
    <xf numFmtId="173" fontId="25" fillId="0" borderId="0" xfId="350" applyNumberFormat="1" applyFont="1" applyBorder="1"/>
    <xf numFmtId="0" fontId="25" fillId="0" borderId="7" xfId="0" applyFont="1" applyBorder="1"/>
    <xf numFmtId="173" fontId="25" fillId="0" borderId="7" xfId="350" applyNumberFormat="1" applyFont="1" applyBorder="1"/>
    <xf numFmtId="173" fontId="1" fillId="0" borderId="0" xfId="350" applyNumberFormat="1" applyFont="1" applyBorder="1"/>
    <xf numFmtId="0" fontId="0" fillId="0" borderId="0" xfId="0" applyFill="1" applyBorder="1"/>
    <xf numFmtId="173" fontId="25" fillId="0" borderId="59" xfId="350" applyNumberFormat="1" applyFont="1" applyBorder="1"/>
    <xf numFmtId="176" fontId="107" fillId="0" borderId="0" xfId="489" applyNumberFormat="1" applyFont="1" applyAlignment="1">
      <alignment horizontal="right" vertical="center"/>
    </xf>
    <xf numFmtId="43" fontId="0" fillId="0" borderId="0" xfId="0" applyNumberFormat="1"/>
    <xf numFmtId="173" fontId="0" fillId="0" borderId="0" xfId="0" applyNumberFormat="1"/>
    <xf numFmtId="0" fontId="24" fillId="0" borderId="0" xfId="0" applyFont="1"/>
    <xf numFmtId="0" fontId="25" fillId="0" borderId="0" xfId="0" applyFont="1"/>
    <xf numFmtId="43" fontId="1" fillId="0" borderId="0" xfId="350" applyFont="1"/>
    <xf numFmtId="0" fontId="109" fillId="0" borderId="0" xfId="0" applyFont="1" applyAlignment="1">
      <alignment horizontal="left" indent="8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43" fontId="24" fillId="0" borderId="0" xfId="350" applyFont="1"/>
    <xf numFmtId="0" fontId="28" fillId="0" borderId="0" xfId="0" applyFont="1" applyBorder="1" applyAlignment="1">
      <alignment horizontal="center"/>
    </xf>
    <xf numFmtId="173" fontId="1" fillId="0" borderId="0" xfId="350" applyNumberFormat="1" applyFont="1"/>
    <xf numFmtId="173" fontId="1" fillId="0" borderId="60" xfId="350" applyNumberFormat="1" applyFont="1" applyBorder="1"/>
    <xf numFmtId="0" fontId="110" fillId="0" borderId="0" xfId="0" applyFont="1"/>
    <xf numFmtId="173" fontId="110" fillId="0" borderId="7" xfId="350" applyNumberFormat="1" applyFont="1" applyBorder="1"/>
    <xf numFmtId="0" fontId="110" fillId="0" borderId="0" xfId="0" applyFont="1" applyAlignment="1">
      <alignment wrapText="1"/>
    </xf>
    <xf numFmtId="0" fontId="111" fillId="0" borderId="0" xfId="489" applyNumberFormat="1" applyFont="1" applyFill="1" applyBorder="1" applyAlignment="1" applyProtection="1"/>
    <xf numFmtId="173" fontId="25" fillId="0" borderId="0" xfId="350" applyNumberFormat="1" applyFont="1"/>
    <xf numFmtId="176" fontId="0" fillId="0" borderId="0" xfId="0" applyNumberFormat="1"/>
    <xf numFmtId="173" fontId="1" fillId="0" borderId="0" xfId="0" applyNumberFormat="1" applyFont="1"/>
    <xf numFmtId="0" fontId="33" fillId="50" borderId="61" xfId="435" applyFont="1" applyFill="1" applyBorder="1"/>
    <xf numFmtId="0" fontId="89" fillId="50" borderId="0" xfId="435" applyFont="1" applyFill="1" applyBorder="1"/>
    <xf numFmtId="0" fontId="112" fillId="50" borderId="0" xfId="435" applyFont="1" applyFill="1" applyBorder="1"/>
    <xf numFmtId="0" fontId="89" fillId="50" borderId="0" xfId="435" applyFont="1" applyFill="1" applyBorder="1" applyAlignment="1">
      <alignment horizontal="right"/>
    </xf>
    <xf numFmtId="0" fontId="89" fillId="50" borderId="0" xfId="435" applyFont="1" applyFill="1" applyBorder="1" applyAlignment="1">
      <alignment horizontal="center"/>
    </xf>
    <xf numFmtId="0" fontId="33" fillId="50" borderId="62" xfId="435" applyFont="1" applyFill="1" applyBorder="1"/>
    <xf numFmtId="0" fontId="33" fillId="50" borderId="63" xfId="435" applyFont="1" applyFill="1" applyBorder="1"/>
    <xf numFmtId="0" fontId="33" fillId="50" borderId="64" xfId="435" applyFont="1" applyFill="1" applyBorder="1"/>
    <xf numFmtId="0" fontId="33" fillId="50" borderId="51" xfId="435" applyFont="1" applyFill="1" applyBorder="1"/>
    <xf numFmtId="0" fontId="73" fillId="50" borderId="51" xfId="435" applyFont="1" applyFill="1" applyBorder="1"/>
    <xf numFmtId="0" fontId="73" fillId="50" borderId="61" xfId="435" applyFont="1" applyFill="1" applyBorder="1"/>
    <xf numFmtId="0" fontId="91" fillId="50" borderId="61" xfId="435" applyFont="1" applyFill="1" applyBorder="1"/>
    <xf numFmtId="0" fontId="90" fillId="50" borderId="61" xfId="435" applyFont="1" applyFill="1" applyBorder="1"/>
    <xf numFmtId="0" fontId="76" fillId="50" borderId="51" xfId="435" applyFont="1" applyFill="1" applyBorder="1"/>
    <xf numFmtId="0" fontId="76" fillId="50" borderId="61" xfId="435" applyFont="1" applyFill="1" applyBorder="1"/>
    <xf numFmtId="0" fontId="33" fillId="50" borderId="65" xfId="435" applyFont="1" applyFill="1" applyBorder="1"/>
    <xf numFmtId="0" fontId="33" fillId="50" borderId="60" xfId="435" applyFont="1" applyFill="1" applyBorder="1"/>
    <xf numFmtId="0" fontId="33" fillId="50" borderId="66" xfId="435" applyFont="1" applyFill="1" applyBorder="1"/>
    <xf numFmtId="0" fontId="89" fillId="50" borderId="0" xfId="435" applyFont="1" applyFill="1" applyBorder="1" applyAlignment="1">
      <alignment horizontal="left"/>
    </xf>
    <xf numFmtId="14" fontId="89" fillId="50" borderId="0" xfId="435" applyNumberFormat="1" applyFont="1" applyFill="1" applyBorder="1" applyAlignment="1">
      <alignment horizontal="center"/>
    </xf>
    <xf numFmtId="37" fontId="33" fillId="0" borderId="0" xfId="435" applyNumberFormat="1" applyFont="1" applyBorder="1"/>
    <xf numFmtId="37" fontId="76" fillId="0" borderId="0" xfId="492" applyNumberFormat="1" applyFont="1" applyAlignment="1">
      <alignment horizontal="center"/>
    </xf>
    <xf numFmtId="37" fontId="32" fillId="0" borderId="24" xfId="492" applyNumberFormat="1" applyFont="1" applyFill="1" applyBorder="1" applyAlignment="1">
      <alignment horizontal="center"/>
    </xf>
    <xf numFmtId="37" fontId="32" fillId="0" borderId="24" xfId="492" quotePrefix="1" applyNumberFormat="1" applyFont="1" applyFill="1" applyBorder="1" applyAlignment="1">
      <alignment horizontal="center"/>
    </xf>
    <xf numFmtId="37" fontId="76" fillId="0" borderId="24" xfId="492" applyNumberFormat="1" applyFont="1" applyFill="1" applyBorder="1" applyAlignment="1">
      <alignment horizontal="center"/>
    </xf>
    <xf numFmtId="37" fontId="76" fillId="0" borderId="25" xfId="492" applyNumberFormat="1" applyFont="1" applyFill="1" applyBorder="1" applyAlignment="1">
      <alignment horizontal="center"/>
    </xf>
    <xf numFmtId="37" fontId="84" fillId="0" borderId="25" xfId="492" applyNumberFormat="1" applyFont="1" applyFill="1" applyBorder="1" applyAlignment="1">
      <alignment horizontal="center"/>
    </xf>
    <xf numFmtId="37" fontId="76" fillId="0" borderId="31" xfId="492" applyNumberFormat="1" applyFont="1" applyFill="1" applyBorder="1" applyAlignment="1">
      <alignment horizontal="center"/>
    </xf>
    <xf numFmtId="37" fontId="76" fillId="52" borderId="13" xfId="492" applyNumberFormat="1" applyFont="1" applyFill="1" applyBorder="1" applyAlignment="1">
      <alignment horizontal="center"/>
    </xf>
    <xf numFmtId="37" fontId="32" fillId="0" borderId="31" xfId="492" applyNumberFormat="1" applyFont="1" applyFill="1" applyBorder="1" applyAlignment="1">
      <alignment horizontal="center"/>
    </xf>
    <xf numFmtId="37" fontId="32" fillId="53" borderId="38" xfId="492" applyNumberFormat="1" applyFont="1" applyFill="1" applyBorder="1" applyAlignment="1">
      <alignment horizontal="center"/>
    </xf>
    <xf numFmtId="37" fontId="33" fillId="0" borderId="0" xfId="492" applyNumberFormat="1" applyFont="1" applyAlignment="1">
      <alignment horizontal="center"/>
    </xf>
    <xf numFmtId="169" fontId="24" fillId="0" borderId="0" xfId="305" applyNumberFormat="1" applyFont="1" applyBorder="1"/>
    <xf numFmtId="169" fontId="0" fillId="0" borderId="0" xfId="305" applyNumberFormat="1" applyFont="1"/>
    <xf numFmtId="0" fontId="1" fillId="0" borderId="0" xfId="0" applyFont="1" applyBorder="1"/>
    <xf numFmtId="0" fontId="1" fillId="0" borderId="0" xfId="0" applyFont="1"/>
    <xf numFmtId="37" fontId="1" fillId="0" borderId="0" xfId="0" applyNumberFormat="1" applyFont="1"/>
    <xf numFmtId="180" fontId="1" fillId="0" borderId="0" xfId="0" applyNumberFormat="1" applyFont="1"/>
    <xf numFmtId="166" fontId="1" fillId="0" borderId="0" xfId="305" applyFont="1"/>
    <xf numFmtId="173" fontId="1" fillId="0" borderId="0" xfId="350" applyNumberFormat="1" applyFont="1" applyFill="1"/>
    <xf numFmtId="173" fontId="1" fillId="0" borderId="0" xfId="350" applyNumberFormat="1" applyFont="1" applyFill="1" applyBorder="1"/>
    <xf numFmtId="43" fontId="1" fillId="0" borderId="0" xfId="350" applyFont="1" applyFill="1"/>
    <xf numFmtId="37" fontId="0" fillId="0" borderId="0" xfId="0" applyNumberFormat="1"/>
    <xf numFmtId="0" fontId="10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5" fillId="0" borderId="0" xfId="0" applyFont="1"/>
    <xf numFmtId="0" fontId="113" fillId="0" borderId="0" xfId="0" applyFont="1"/>
    <xf numFmtId="0" fontId="28" fillId="0" borderId="0" xfId="0" applyFont="1"/>
    <xf numFmtId="0" fontId="108" fillId="0" borderId="0" xfId="0" applyFont="1" applyAlignment="1"/>
    <xf numFmtId="0" fontId="108" fillId="0" borderId="0" xfId="0" applyFont="1"/>
    <xf numFmtId="173" fontId="25" fillId="0" borderId="59" xfId="305" applyNumberFormat="1" applyFont="1" applyBorder="1"/>
    <xf numFmtId="173" fontId="24" fillId="0" borderId="0" xfId="305" applyNumberFormat="1" applyFont="1" applyBorder="1"/>
    <xf numFmtId="173" fontId="25" fillId="0" borderId="7" xfId="305" applyNumberFormat="1" applyFont="1" applyBorder="1"/>
    <xf numFmtId="166" fontId="0" fillId="0" borderId="0" xfId="305" applyFont="1"/>
    <xf numFmtId="0" fontId="0" fillId="41" borderId="0" xfId="0" applyFill="1"/>
    <xf numFmtId="0" fontId="88" fillId="0" borderId="13" xfId="0" applyFont="1" applyBorder="1" applyAlignment="1">
      <alignment wrapText="1"/>
    </xf>
    <xf numFmtId="0" fontId="88" fillId="0" borderId="13" xfId="0" applyFont="1" applyBorder="1"/>
    <xf numFmtId="166" fontId="33" fillId="0" borderId="0" xfId="305" applyFont="1" applyBorder="1"/>
    <xf numFmtId="0" fontId="33" fillId="0" borderId="13" xfId="312" applyNumberFormat="1" applyFont="1" applyFill="1" applyBorder="1"/>
    <xf numFmtId="37" fontId="34" fillId="0" borderId="48" xfId="331" applyNumberFormat="1" applyFont="1" applyFill="1" applyBorder="1"/>
    <xf numFmtId="37" fontId="34" fillId="0" borderId="49" xfId="344" applyNumberFormat="1" applyFont="1" applyFill="1" applyBorder="1"/>
    <xf numFmtId="41" fontId="33" fillId="0" borderId="0" xfId="0" applyNumberFormat="1" applyFont="1"/>
    <xf numFmtId="49" fontId="33" fillId="0" borderId="0" xfId="0" applyNumberFormat="1" applyFont="1" applyFill="1" applyBorder="1" applyAlignment="1">
      <alignment horizontal="right"/>
    </xf>
    <xf numFmtId="41" fontId="33" fillId="0" borderId="0" xfId="0" applyNumberFormat="1" applyFont="1" applyFill="1" applyBorder="1"/>
    <xf numFmtId="0" fontId="3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99" fillId="0" borderId="13" xfId="0" applyFont="1" applyBorder="1"/>
    <xf numFmtId="0" fontId="0" fillId="41" borderId="0" xfId="0" applyFill="1" applyAlignment="1">
      <alignment horizontal="left"/>
    </xf>
    <xf numFmtId="43" fontId="1" fillId="0" borderId="0" xfId="355"/>
    <xf numFmtId="173" fontId="1" fillId="0" borderId="0" xfId="355" applyNumberFormat="1"/>
    <xf numFmtId="43" fontId="25" fillId="39" borderId="0" xfId="0" applyNumberFormat="1" applyFont="1" applyFill="1"/>
    <xf numFmtId="0" fontId="25" fillId="39" borderId="0" xfId="0" applyFont="1" applyFill="1"/>
    <xf numFmtId="173" fontId="25" fillId="39" borderId="0" xfId="0" applyNumberFormat="1" applyFont="1" applyFill="1"/>
    <xf numFmtId="4" fontId="101" fillId="0" borderId="67" xfId="0" applyNumberFormat="1" applyFont="1" applyFill="1" applyBorder="1"/>
    <xf numFmtId="0" fontId="106" fillId="0" borderId="13" xfId="0" applyFont="1" applyFill="1" applyBorder="1"/>
    <xf numFmtId="43" fontId="106" fillId="0" borderId="13" xfId="355" applyFont="1" applyFill="1" applyBorder="1"/>
    <xf numFmtId="0" fontId="106" fillId="0" borderId="0" xfId="0" applyFont="1"/>
    <xf numFmtId="0" fontId="76" fillId="0" borderId="0" xfId="0" applyFont="1" applyBorder="1" applyAlignment="1">
      <alignment horizontal="left"/>
    </xf>
    <xf numFmtId="0" fontId="76" fillId="0" borderId="0" xfId="0" applyFont="1" applyBorder="1" applyAlignment="1">
      <alignment horizontal="left" vertical="top" wrapText="1"/>
    </xf>
    <xf numFmtId="166" fontId="33" fillId="0" borderId="0" xfId="0" applyNumberFormat="1" applyFont="1"/>
    <xf numFmtId="179" fontId="33" fillId="0" borderId="13" xfId="0" applyNumberFormat="1" applyFont="1" applyFill="1" applyBorder="1"/>
    <xf numFmtId="179" fontId="33" fillId="0" borderId="13" xfId="0" applyNumberFormat="1" applyFont="1" applyBorder="1"/>
    <xf numFmtId="179" fontId="33" fillId="0" borderId="13" xfId="347" applyNumberFormat="1" applyFont="1" applyBorder="1"/>
    <xf numFmtId="179" fontId="34" fillId="0" borderId="13" xfId="0" applyNumberFormat="1" applyFont="1" applyBorder="1"/>
    <xf numFmtId="179" fontId="33" fillId="0" borderId="0" xfId="0" applyNumberFormat="1" applyFont="1"/>
    <xf numFmtId="173" fontId="33" fillId="0" borderId="0" xfId="356" applyNumberFormat="1" applyFont="1"/>
    <xf numFmtId="173" fontId="33" fillId="0" borderId="0" xfId="0" applyNumberFormat="1" applyFont="1"/>
    <xf numFmtId="179" fontId="34" fillId="0" borderId="0" xfId="0" applyNumberFormat="1" applyFont="1" applyBorder="1"/>
    <xf numFmtId="0" fontId="24" fillId="0" borderId="68" xfId="0" applyFont="1" applyBorder="1" applyAlignment="1">
      <alignment horizontal="center"/>
    </xf>
    <xf numFmtId="14" fontId="24" fillId="0" borderId="57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6" fillId="0" borderId="0" xfId="0" applyFont="1"/>
    <xf numFmtId="3" fontId="1" fillId="0" borderId="13" xfId="341" applyNumberFormat="1" applyBorder="1"/>
    <xf numFmtId="3" fontId="86" fillId="0" borderId="0" xfId="0" applyNumberFormat="1" applyFont="1" applyBorder="1"/>
    <xf numFmtId="3" fontId="0" fillId="0" borderId="0" xfId="0" applyNumberFormat="1" applyBorder="1"/>
    <xf numFmtId="0" fontId="86" fillId="0" borderId="13" xfId="0" applyFont="1" applyBorder="1"/>
    <xf numFmtId="0" fontId="0" fillId="0" borderId="13" xfId="0" applyBorder="1"/>
    <xf numFmtId="0" fontId="0" fillId="0" borderId="68" xfId="0" applyBorder="1" applyAlignment="1">
      <alignment horizontal="center"/>
    </xf>
    <xf numFmtId="0" fontId="0" fillId="0" borderId="68" xfId="0" applyBorder="1"/>
    <xf numFmtId="3" fontId="1" fillId="0" borderId="68" xfId="341" applyNumberFormat="1" applyBorder="1"/>
    <xf numFmtId="0" fontId="24" fillId="0" borderId="37" xfId="0" applyFont="1" applyBorder="1" applyAlignment="1">
      <alignment vertical="center"/>
    </xf>
    <xf numFmtId="0" fontId="110" fillId="0" borderId="38" xfId="0" applyFont="1" applyBorder="1" applyAlignment="1">
      <alignment vertical="center"/>
    </xf>
    <xf numFmtId="0" fontId="110" fillId="0" borderId="38" xfId="0" applyFont="1" applyBorder="1" applyAlignment="1">
      <alignment horizontal="center" vertical="center"/>
    </xf>
    <xf numFmtId="3" fontId="110" fillId="0" borderId="38" xfId="341" applyNumberFormat="1" applyFont="1" applyBorder="1" applyAlignment="1">
      <alignment vertical="center"/>
    </xf>
    <xf numFmtId="3" fontId="110" fillId="0" borderId="54" xfId="341" applyNumberFormat="1" applyFont="1" applyBorder="1" applyAlignment="1">
      <alignment vertical="center"/>
    </xf>
    <xf numFmtId="3" fontId="0" fillId="0" borderId="0" xfId="0" applyNumberFormat="1"/>
    <xf numFmtId="1" fontId="0" fillId="0" borderId="13" xfId="0" applyNumberFormat="1" applyBorder="1"/>
    <xf numFmtId="1" fontId="0" fillId="0" borderId="0" xfId="0" applyNumberFormat="1"/>
    <xf numFmtId="3" fontId="1" fillId="0" borderId="0" xfId="341" applyNumberFormat="1" applyFill="1" applyBorder="1"/>
    <xf numFmtId="4" fontId="0" fillId="0" borderId="0" xfId="0" applyNumberFormat="1"/>
    <xf numFmtId="4" fontId="0" fillId="0" borderId="0" xfId="0" applyNumberFormat="1" applyFill="1"/>
    <xf numFmtId="170" fontId="1" fillId="0" borderId="0" xfId="343" applyFill="1"/>
    <xf numFmtId="43" fontId="0" fillId="0" borderId="0" xfId="0" applyNumberFormat="1" applyFill="1"/>
    <xf numFmtId="0" fontId="73" fillId="0" borderId="0" xfId="0" applyFont="1" applyFill="1"/>
    <xf numFmtId="0" fontId="25" fillId="0" borderId="0" xfId="0" applyFont="1" applyFill="1"/>
    <xf numFmtId="166" fontId="73" fillId="0" borderId="13" xfId="305" applyFont="1" applyBorder="1"/>
    <xf numFmtId="179" fontId="34" fillId="0" borderId="13" xfId="347" applyNumberFormat="1" applyFont="1" applyBorder="1"/>
    <xf numFmtId="2" fontId="118" fillId="0" borderId="61" xfId="488" applyNumberFormat="1" applyFont="1" applyBorder="1" applyAlignment="1">
      <alignment horizontal="center" wrapText="1"/>
    </xf>
    <xf numFmtId="0" fontId="25" fillId="0" borderId="21" xfId="488" applyFont="1" applyBorder="1" applyAlignment="1">
      <alignment horizontal="left" wrapText="1"/>
    </xf>
    <xf numFmtId="0" fontId="24" fillId="0" borderId="35" xfId="488" applyFont="1" applyBorder="1" applyAlignment="1">
      <alignment horizontal="left" wrapText="1"/>
    </xf>
    <xf numFmtId="0" fontId="110" fillId="0" borderId="35" xfId="488" applyFont="1" applyBorder="1" applyAlignment="1">
      <alignment horizontal="left" wrapText="1"/>
    </xf>
    <xf numFmtId="0" fontId="24" fillId="0" borderId="35" xfId="488" applyFont="1" applyBorder="1" applyAlignment="1">
      <alignment horizontal="center" wrapText="1"/>
    </xf>
    <xf numFmtId="0" fontId="25" fillId="0" borderId="35" xfId="488" applyFont="1" applyBorder="1" applyAlignment="1">
      <alignment horizontal="left" wrapText="1"/>
    </xf>
    <xf numFmtId="0" fontId="119" fillId="0" borderId="13" xfId="488" applyFont="1" applyBorder="1" applyAlignment="1">
      <alignment horizontal="left" wrapText="1"/>
    </xf>
    <xf numFmtId="0" fontId="86" fillId="0" borderId="13" xfId="488" applyFont="1" applyBorder="1" applyAlignment="1">
      <alignment horizontal="left" wrapText="1"/>
    </xf>
    <xf numFmtId="0" fontId="24" fillId="0" borderId="0" xfId="0" applyFont="1" applyBorder="1"/>
    <xf numFmtId="0" fontId="103" fillId="0" borderId="0" xfId="0" applyFont="1" applyBorder="1"/>
    <xf numFmtId="2" fontId="104" fillId="0" borderId="0" xfId="488" applyNumberFormat="1" applyFont="1" applyBorder="1" applyAlignment="1">
      <alignment wrapText="1"/>
    </xf>
    <xf numFmtId="0" fontId="25" fillId="0" borderId="68" xfId="488" applyFont="1" applyBorder="1" applyAlignment="1">
      <alignment horizontal="center"/>
    </xf>
    <xf numFmtId="0" fontId="119" fillId="0" borderId="12" xfId="488" applyFont="1" applyBorder="1" applyAlignment="1">
      <alignment horizontal="center" vertical="center" wrapText="1"/>
    </xf>
    <xf numFmtId="0" fontId="25" fillId="0" borderId="69" xfId="488" applyFont="1" applyBorder="1" applyAlignment="1">
      <alignment horizontal="center"/>
    </xf>
    <xf numFmtId="0" fontId="24" fillId="0" borderId="56" xfId="488" applyFont="1" applyBorder="1" applyAlignment="1">
      <alignment horizontal="center"/>
    </xf>
    <xf numFmtId="0" fontId="24" fillId="0" borderId="50" xfId="488" applyFont="1" applyBorder="1" applyAlignment="1">
      <alignment horizontal="center"/>
    </xf>
    <xf numFmtId="0" fontId="25" fillId="0" borderId="32" xfId="488" applyFont="1" applyBorder="1" applyAlignment="1">
      <alignment horizontal="center"/>
    </xf>
    <xf numFmtId="0" fontId="24" fillId="0" borderId="57" xfId="488" applyFont="1" applyBorder="1" applyAlignment="1">
      <alignment horizontal="left" wrapText="1"/>
    </xf>
    <xf numFmtId="0" fontId="24" fillId="0" borderId="55" xfId="488" applyFont="1" applyBorder="1" applyAlignment="1">
      <alignment horizontal="center"/>
    </xf>
    <xf numFmtId="0" fontId="24" fillId="0" borderId="66" xfId="488" applyFont="1" applyBorder="1" applyAlignment="1">
      <alignment horizontal="left" wrapText="1"/>
    </xf>
    <xf numFmtId="0" fontId="25" fillId="0" borderId="32" xfId="488" applyFont="1" applyBorder="1" applyAlignment="1">
      <alignment horizontal="center" vertical="center"/>
    </xf>
    <xf numFmtId="0" fontId="25" fillId="0" borderId="50" xfId="488" applyFont="1" applyBorder="1" applyAlignment="1">
      <alignment horizontal="center" vertical="center"/>
    </xf>
    <xf numFmtId="0" fontId="25" fillId="0" borderId="56" xfId="488" applyFont="1" applyBorder="1" applyAlignment="1">
      <alignment horizontal="center"/>
    </xf>
    <xf numFmtId="0" fontId="103" fillId="0" borderId="13" xfId="488" applyFont="1" applyBorder="1" applyAlignment="1">
      <alignment horizontal="left" wrapText="1"/>
    </xf>
    <xf numFmtId="0" fontId="86" fillId="0" borderId="13" xfId="493" applyFont="1" applyFill="1" applyBorder="1" applyAlignment="1">
      <alignment horizontal="left" wrapText="1"/>
    </xf>
    <xf numFmtId="0" fontId="119" fillId="0" borderId="13" xfId="488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13" xfId="0" applyFont="1" applyBorder="1"/>
    <xf numFmtId="0" fontId="24" fillId="0" borderId="13" xfId="0" applyFont="1" applyBorder="1" applyAlignment="1">
      <alignment horizontal="left"/>
    </xf>
    <xf numFmtId="0" fontId="25" fillId="0" borderId="50" xfId="488" applyFont="1" applyBorder="1" applyAlignment="1">
      <alignment horizontal="center"/>
    </xf>
    <xf numFmtId="0" fontId="25" fillId="0" borderId="13" xfId="488" applyFont="1" applyBorder="1" applyAlignment="1">
      <alignment horizontal="left" wrapText="1"/>
    </xf>
    <xf numFmtId="0" fontId="25" fillId="0" borderId="55" xfId="488" applyFont="1" applyBorder="1" applyAlignment="1">
      <alignment horizontal="center"/>
    </xf>
    <xf numFmtId="0" fontId="25" fillId="0" borderId="57" xfId="488" applyFont="1" applyBorder="1" applyAlignment="1">
      <alignment horizontal="left" wrapText="1"/>
    </xf>
    <xf numFmtId="0" fontId="25" fillId="0" borderId="70" xfId="488" applyFont="1" applyBorder="1" applyAlignment="1">
      <alignment horizontal="center"/>
    </xf>
    <xf numFmtId="0" fontId="25" fillId="0" borderId="19" xfId="488" applyFont="1" applyBorder="1" applyAlignment="1">
      <alignment horizontal="left" wrapText="1"/>
    </xf>
    <xf numFmtId="0" fontId="25" fillId="0" borderId="0" xfId="488" applyFont="1" applyBorder="1" applyAlignment="1">
      <alignment horizontal="center"/>
    </xf>
    <xf numFmtId="0" fontId="25" fillId="0" borderId="0" xfId="488" applyFont="1" applyBorder="1" applyAlignment="1">
      <alignment horizontal="left" wrapText="1"/>
    </xf>
    <xf numFmtId="0" fontId="25" fillId="0" borderId="0" xfId="488" applyFont="1" applyBorder="1" applyAlignment="1">
      <alignment horizontal="left"/>
    </xf>
    <xf numFmtId="0" fontId="86" fillId="0" borderId="68" xfId="488" applyFont="1" applyBorder="1"/>
    <xf numFmtId="2" fontId="118" fillId="0" borderId="68" xfId="488" applyNumberFormat="1" applyFont="1" applyBorder="1" applyAlignment="1">
      <alignment horizontal="center" wrapText="1"/>
    </xf>
    <xf numFmtId="0" fontId="119" fillId="0" borderId="68" xfId="488" applyFont="1" applyBorder="1" applyAlignment="1">
      <alignment horizontal="center" vertical="center" wrapText="1"/>
    </xf>
    <xf numFmtId="0" fontId="119" fillId="0" borderId="20" xfId="488" applyFont="1" applyBorder="1" applyAlignment="1">
      <alignment horizontal="center"/>
    </xf>
    <xf numFmtId="0" fontId="119" fillId="0" borderId="21" xfId="488" applyFont="1" applyBorder="1" applyAlignment="1">
      <alignment horizontal="left" wrapText="1"/>
    </xf>
    <xf numFmtId="0" fontId="86" fillId="0" borderId="32" xfId="488" applyFont="1" applyBorder="1" applyAlignment="1">
      <alignment horizontal="left"/>
    </xf>
    <xf numFmtId="0" fontId="119" fillId="0" borderId="32" xfId="488" applyFont="1" applyBorder="1" applyAlignment="1">
      <alignment horizontal="center"/>
    </xf>
    <xf numFmtId="0" fontId="86" fillId="0" borderId="32" xfId="488" applyFont="1" applyBorder="1" applyAlignment="1">
      <alignment horizontal="center"/>
    </xf>
    <xf numFmtId="0" fontId="86" fillId="0" borderId="13" xfId="488" applyFont="1" applyBorder="1" applyAlignment="1">
      <alignment horizontal="left"/>
    </xf>
    <xf numFmtId="0" fontId="86" fillId="0" borderId="32" xfId="488" applyFont="1" applyFill="1" applyBorder="1" applyAlignment="1">
      <alignment horizontal="center"/>
    </xf>
    <xf numFmtId="0" fontId="86" fillId="0" borderId="71" xfId="0" applyFont="1" applyBorder="1"/>
    <xf numFmtId="0" fontId="119" fillId="0" borderId="0" xfId="0" applyFont="1" applyBorder="1"/>
    <xf numFmtId="0" fontId="86" fillId="0" borderId="0" xfId="0" applyFont="1" applyBorder="1"/>
    <xf numFmtId="0" fontId="119" fillId="0" borderId="32" xfId="488" applyFont="1" applyBorder="1"/>
    <xf numFmtId="0" fontId="86" fillId="0" borderId="32" xfId="0" applyFont="1" applyBorder="1"/>
    <xf numFmtId="0" fontId="86" fillId="0" borderId="32" xfId="488" applyFont="1" applyBorder="1"/>
    <xf numFmtId="0" fontId="86" fillId="0" borderId="70" xfId="488" applyFont="1" applyBorder="1"/>
    <xf numFmtId="0" fontId="119" fillId="0" borderId="19" xfId="488" applyFont="1" applyBorder="1" applyAlignment="1">
      <alignment horizontal="left"/>
    </xf>
    <xf numFmtId="0" fontId="86" fillId="0" borderId="19" xfId="488" applyFont="1" applyBorder="1" applyAlignment="1">
      <alignment horizontal="left"/>
    </xf>
    <xf numFmtId="166" fontId="119" fillId="0" borderId="13" xfId="305" applyFont="1" applyBorder="1" applyAlignment="1">
      <alignment horizontal="left"/>
    </xf>
    <xf numFmtId="166" fontId="119" fillId="0" borderId="57" xfId="305" applyFont="1" applyBorder="1" applyAlignment="1">
      <alignment horizontal="center" vertical="center" wrapText="1"/>
    </xf>
    <xf numFmtId="166" fontId="119" fillId="0" borderId="19" xfId="305" applyFont="1" applyBorder="1" applyAlignment="1">
      <alignment horizontal="left"/>
    </xf>
    <xf numFmtId="43" fontId="25" fillId="0" borderId="0" xfId="357" applyFont="1"/>
    <xf numFmtId="166" fontId="25" fillId="0" borderId="0" xfId="305" applyFont="1"/>
    <xf numFmtId="166" fontId="24" fillId="0" borderId="0" xfId="305" applyFont="1"/>
    <xf numFmtId="166" fontId="0" fillId="0" borderId="0" xfId="0" applyNumberFormat="1"/>
    <xf numFmtId="169" fontId="121" fillId="0" borderId="21" xfId="305" applyNumberFormat="1" applyFont="1" applyBorder="1" applyAlignment="1">
      <alignment horizontal="left"/>
    </xf>
    <xf numFmtId="169" fontId="86" fillId="0" borderId="13" xfId="305" applyNumberFormat="1" applyFont="1" applyBorder="1" applyAlignment="1">
      <alignment horizontal="left"/>
    </xf>
    <xf numFmtId="169" fontId="120" fillId="0" borderId="13" xfId="305" applyNumberFormat="1" applyFont="1" applyBorder="1" applyAlignment="1">
      <alignment horizontal="left"/>
    </xf>
    <xf numFmtId="169" fontId="121" fillId="0" borderId="13" xfId="305" applyNumberFormat="1" applyFont="1" applyBorder="1" applyAlignment="1">
      <alignment horizontal="left"/>
    </xf>
    <xf numFmtId="39" fontId="0" fillId="0" borderId="0" xfId="0" applyNumberFormat="1"/>
    <xf numFmtId="169" fontId="25" fillId="0" borderId="13" xfId="305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66" fontId="34" fillId="0" borderId="0" xfId="305" applyFont="1" applyBorder="1" applyAlignment="1"/>
    <xf numFmtId="0" fontId="34" fillId="0" borderId="0" xfId="0" applyFont="1" applyFill="1" applyAlignment="1">
      <alignment horizontal="right"/>
    </xf>
    <xf numFmtId="0" fontId="33" fillId="0" borderId="13" xfId="0" applyFont="1" applyFill="1" applyBorder="1" applyAlignment="1">
      <alignment horizontal="left"/>
    </xf>
    <xf numFmtId="41" fontId="33" fillId="0" borderId="13" xfId="349" applyNumberFormat="1" applyFont="1" applyBorder="1"/>
    <xf numFmtId="169" fontId="33" fillId="0" borderId="13" xfId="349" applyNumberFormat="1" applyFont="1" applyBorder="1"/>
    <xf numFmtId="169" fontId="34" fillId="0" borderId="13" xfId="349" applyNumberFormat="1" applyFont="1" applyFill="1" applyBorder="1" applyAlignment="1">
      <alignment horizontal="right"/>
    </xf>
    <xf numFmtId="166" fontId="74" fillId="0" borderId="13" xfId="305" applyFont="1" applyBorder="1"/>
    <xf numFmtId="0" fontId="73" fillId="0" borderId="68" xfId="0" applyFont="1" applyBorder="1"/>
    <xf numFmtId="166" fontId="73" fillId="0" borderId="68" xfId="305" applyFont="1" applyBorder="1"/>
    <xf numFmtId="169" fontId="124" fillId="0" borderId="13" xfId="305" applyNumberFormat="1" applyFont="1" applyBorder="1"/>
    <xf numFmtId="0" fontId="88" fillId="0" borderId="0" xfId="0" applyFont="1"/>
    <xf numFmtId="169" fontId="88" fillId="0" borderId="0" xfId="305" applyNumberFormat="1" applyFont="1"/>
    <xf numFmtId="37" fontId="84" fillId="0" borderId="0" xfId="492" applyNumberFormat="1" applyFont="1" applyFill="1" applyBorder="1" applyAlignment="1">
      <alignment horizontal="left"/>
    </xf>
    <xf numFmtId="0" fontId="125" fillId="0" borderId="0" xfId="0" applyFont="1" applyBorder="1"/>
    <xf numFmtId="0" fontId="24" fillId="0" borderId="0" xfId="0" applyFont="1" applyFill="1"/>
    <xf numFmtId="0" fontId="103" fillId="0" borderId="0" xfId="0" applyFont="1" applyFill="1" applyBorder="1" applyAlignment="1">
      <alignment horizontal="right"/>
    </xf>
    <xf numFmtId="0" fontId="119" fillId="0" borderId="12" xfId="488" applyFont="1" applyFill="1" applyBorder="1" applyAlignment="1">
      <alignment horizontal="center" vertical="center" wrapText="1"/>
    </xf>
    <xf numFmtId="169" fontId="121" fillId="0" borderId="21" xfId="305" applyNumberFormat="1" applyFont="1" applyFill="1" applyBorder="1" applyAlignment="1">
      <alignment horizontal="left"/>
    </xf>
    <xf numFmtId="0" fontId="25" fillId="0" borderId="49" xfId="488" applyFont="1" applyFill="1" applyBorder="1" applyAlignment="1">
      <alignment horizontal="left"/>
    </xf>
    <xf numFmtId="169" fontId="86" fillId="0" borderId="13" xfId="305" applyNumberFormat="1" applyFont="1" applyFill="1" applyBorder="1" applyAlignment="1">
      <alignment horizontal="left"/>
    </xf>
    <xf numFmtId="0" fontId="25" fillId="0" borderId="0" xfId="488" applyFont="1" applyFill="1" applyBorder="1" applyAlignment="1">
      <alignment horizontal="left"/>
    </xf>
    <xf numFmtId="0" fontId="119" fillId="0" borderId="68" xfId="488" applyFont="1" applyFill="1" applyBorder="1" applyAlignment="1">
      <alignment horizontal="center" vertical="center" wrapText="1"/>
    </xf>
    <xf numFmtId="0" fontId="119" fillId="0" borderId="49" xfId="488" applyFont="1" applyFill="1" applyBorder="1" applyAlignment="1">
      <alignment horizontal="left"/>
    </xf>
    <xf numFmtId="169" fontId="120" fillId="0" borderId="13" xfId="305" applyNumberFormat="1" applyFont="1" applyFill="1" applyBorder="1" applyAlignment="1">
      <alignment horizontal="left"/>
    </xf>
    <xf numFmtId="169" fontId="121" fillId="0" borderId="13" xfId="305" applyNumberFormat="1" applyFont="1" applyFill="1" applyBorder="1" applyAlignment="1">
      <alignment horizontal="left"/>
    </xf>
    <xf numFmtId="169" fontId="1" fillId="0" borderId="0" xfId="305" applyNumberFormat="1" applyFont="1"/>
    <xf numFmtId="166" fontId="119" fillId="0" borderId="57" xfId="305" applyFont="1" applyFill="1" applyBorder="1" applyAlignment="1">
      <alignment horizontal="center" vertical="center" wrapText="1"/>
    </xf>
    <xf numFmtId="166" fontId="119" fillId="0" borderId="19" xfId="305" applyFont="1" applyFill="1" applyBorder="1" applyAlignment="1">
      <alignment horizontal="left"/>
    </xf>
    <xf numFmtId="0" fontId="24" fillId="0" borderId="0" xfId="0" applyFont="1" applyFill="1" applyBorder="1"/>
    <xf numFmtId="166" fontId="0" fillId="0" borderId="0" xfId="305" applyFont="1" applyFill="1"/>
    <xf numFmtId="181" fontId="0" fillId="0" borderId="0" xfId="0" applyNumberFormat="1" applyFill="1"/>
    <xf numFmtId="181" fontId="0" fillId="0" borderId="0" xfId="0" applyNumberFormat="1"/>
    <xf numFmtId="182" fontId="0" fillId="0" borderId="0" xfId="305" applyNumberFormat="1" applyFont="1"/>
    <xf numFmtId="0" fontId="24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73" fontId="1" fillId="0" borderId="0" xfId="0" applyNumberFormat="1" applyFont="1" applyFill="1"/>
    <xf numFmtId="0" fontId="1" fillId="0" borderId="0" xfId="0" applyFont="1" applyFill="1"/>
    <xf numFmtId="166" fontId="1" fillId="0" borderId="0" xfId="305" applyFont="1" applyFill="1"/>
    <xf numFmtId="0" fontId="69" fillId="0" borderId="0" xfId="0" applyFont="1" applyAlignment="1"/>
    <xf numFmtId="0" fontId="28" fillId="0" borderId="0" xfId="0" applyFont="1" applyAlignment="1"/>
    <xf numFmtId="0" fontId="105" fillId="0" borderId="0" xfId="0" applyFont="1" applyAlignment="1"/>
    <xf numFmtId="166" fontId="24" fillId="0" borderId="0" xfId="305" applyFont="1" applyBorder="1"/>
    <xf numFmtId="166" fontId="107" fillId="0" borderId="0" xfId="305" applyFont="1" applyAlignment="1">
      <alignment horizontal="right" vertical="center"/>
    </xf>
    <xf numFmtId="166" fontId="111" fillId="0" borderId="0" xfId="305" applyFont="1" applyFill="1" applyBorder="1" applyAlignment="1" applyProtection="1"/>
    <xf numFmtId="9" fontId="0" fillId="0" borderId="0" xfId="541" applyFont="1"/>
    <xf numFmtId="183" fontId="0" fillId="0" borderId="0" xfId="541" applyNumberFormat="1" applyFont="1"/>
    <xf numFmtId="184" fontId="0" fillId="0" borderId="0" xfId="541" applyNumberFormat="1" applyFont="1"/>
    <xf numFmtId="0" fontId="127" fillId="0" borderId="0" xfId="0" applyFont="1"/>
    <xf numFmtId="37" fontId="127" fillId="0" borderId="0" xfId="0" applyNumberFormat="1" applyFont="1"/>
    <xf numFmtId="0" fontId="0" fillId="0" borderId="60" xfId="0" applyBorder="1"/>
    <xf numFmtId="166" fontId="127" fillId="0" borderId="0" xfId="305" applyFont="1"/>
    <xf numFmtId="166" fontId="0" fillId="0" borderId="60" xfId="305" applyFont="1" applyBorder="1"/>
    <xf numFmtId="37" fontId="0" fillId="0" borderId="60" xfId="0" applyNumberFormat="1" applyBorder="1"/>
    <xf numFmtId="0" fontId="1" fillId="0" borderId="13" xfId="0" applyFont="1" applyFill="1" applyBorder="1" applyAlignment="1">
      <alignment horizontal="center" vertical="center" wrapText="1"/>
    </xf>
    <xf numFmtId="0" fontId="106" fillId="0" borderId="13" xfId="0" applyFont="1" applyFill="1" applyBorder="1" applyAlignment="1">
      <alignment horizontal="center" vertical="center" wrapText="1"/>
    </xf>
    <xf numFmtId="3" fontId="77" fillId="0" borderId="25" xfId="435" applyNumberFormat="1" applyFont="1" applyBorder="1" applyAlignment="1">
      <alignment horizontal="center" vertical="center" wrapText="1"/>
    </xf>
    <xf numFmtId="3" fontId="77" fillId="0" borderId="31" xfId="331" applyNumberFormat="1" applyFont="1" applyFill="1" applyBorder="1" applyAlignment="1">
      <alignment horizontal="center" vertical="center" wrapText="1"/>
    </xf>
    <xf numFmtId="169" fontId="73" fillId="0" borderId="13" xfId="305" applyNumberFormat="1" applyFont="1" applyBorder="1"/>
    <xf numFmtId="169" fontId="74" fillId="0" borderId="13" xfId="305" applyNumberFormat="1" applyFont="1" applyBorder="1"/>
    <xf numFmtId="37" fontId="33" fillId="0" borderId="31" xfId="344" applyNumberFormat="1" applyFont="1" applyFill="1" applyBorder="1"/>
    <xf numFmtId="169" fontId="33" fillId="0" borderId="13" xfId="305" applyNumberFormat="1" applyFont="1" applyBorder="1" applyAlignment="1">
      <alignment horizontal="right"/>
    </xf>
    <xf numFmtId="169" fontId="34" fillId="0" borderId="13" xfId="0" applyNumberFormat="1" applyFont="1" applyBorder="1"/>
    <xf numFmtId="169" fontId="33" fillId="0" borderId="0" xfId="0" applyNumberFormat="1" applyFont="1"/>
    <xf numFmtId="0" fontId="100" fillId="0" borderId="0" xfId="435" applyFont="1" applyBorder="1" applyAlignment="1"/>
    <xf numFmtId="0" fontId="0" fillId="0" borderId="0" xfId="0" applyAlignment="1">
      <alignment wrapText="1"/>
    </xf>
    <xf numFmtId="173" fontId="0" fillId="0" borderId="0" xfId="305" applyNumberFormat="1" applyFont="1"/>
    <xf numFmtId="173" fontId="24" fillId="0" borderId="0" xfId="305" applyNumberFormat="1" applyFont="1"/>
    <xf numFmtId="173" fontId="25" fillId="0" borderId="0" xfId="305" applyNumberFormat="1" applyFont="1"/>
    <xf numFmtId="173" fontId="0" fillId="0" borderId="0" xfId="305" applyNumberFormat="1" applyFont="1" applyFill="1"/>
    <xf numFmtId="173" fontId="25" fillId="0" borderId="0" xfId="305" applyNumberFormat="1" applyFont="1" applyFill="1"/>
    <xf numFmtId="0" fontId="129" fillId="0" borderId="0" xfId="0" applyFont="1"/>
    <xf numFmtId="173" fontId="129" fillId="0" borderId="0" xfId="0" applyNumberFormat="1" applyFont="1"/>
    <xf numFmtId="0" fontId="119" fillId="0" borderId="0" xfId="0" applyFont="1"/>
    <xf numFmtId="0" fontId="86" fillId="0" borderId="62" xfId="0" applyFont="1" applyBorder="1"/>
    <xf numFmtId="0" fontId="86" fillId="0" borderId="63" xfId="0" applyFont="1" applyBorder="1"/>
    <xf numFmtId="0" fontId="119" fillId="0" borderId="62" xfId="0" applyFont="1" applyBorder="1"/>
    <xf numFmtId="0" fontId="86" fillId="0" borderId="64" xfId="0" applyFont="1" applyBorder="1"/>
    <xf numFmtId="0" fontId="86" fillId="0" borderId="51" xfId="0" applyFont="1" applyBorder="1"/>
    <xf numFmtId="0" fontId="131" fillId="0" borderId="51" xfId="0" applyFont="1" applyBorder="1"/>
    <xf numFmtId="0" fontId="86" fillId="0" borderId="61" xfId="0" applyFont="1" applyBorder="1"/>
    <xf numFmtId="0" fontId="115" fillId="0" borderId="61" xfId="0" applyFont="1" applyBorder="1"/>
    <xf numFmtId="0" fontId="86" fillId="0" borderId="48" xfId="0" applyFont="1" applyBorder="1"/>
    <xf numFmtId="0" fontId="86" fillId="0" borderId="7" xfId="0" applyFont="1" applyBorder="1"/>
    <xf numFmtId="0" fontId="119" fillId="0" borderId="13" xfId="0" applyFont="1" applyBorder="1" applyAlignment="1">
      <alignment horizontal="center" wrapText="1"/>
    </xf>
    <xf numFmtId="0" fontId="86" fillId="0" borderId="0" xfId="0" applyFont="1" applyFill="1" applyBorder="1"/>
    <xf numFmtId="173" fontId="119" fillId="0" borderId="13" xfId="339" applyNumberFormat="1" applyFont="1" applyBorder="1"/>
    <xf numFmtId="43" fontId="1" fillId="0" borderId="0" xfId="346" applyFont="1"/>
    <xf numFmtId="43" fontId="86" fillId="39" borderId="13" xfId="339" applyFont="1" applyFill="1" applyBorder="1"/>
    <xf numFmtId="173" fontId="86" fillId="0" borderId="13" xfId="339" applyNumberFormat="1" applyFont="1" applyBorder="1"/>
    <xf numFmtId="43" fontId="86" fillId="0" borderId="0" xfId="339" applyFont="1"/>
    <xf numFmtId="43" fontId="86" fillId="0" borderId="35" xfId="339" applyFont="1" applyBorder="1"/>
    <xf numFmtId="43" fontId="86" fillId="0" borderId="13" xfId="339" applyFont="1" applyBorder="1"/>
    <xf numFmtId="185" fontId="0" fillId="0" borderId="0" xfId="0" applyNumberFormat="1"/>
    <xf numFmtId="43" fontId="86" fillId="0" borderId="0" xfId="0" applyNumberFormat="1" applyFont="1"/>
    <xf numFmtId="173" fontId="86" fillId="0" borderId="13" xfId="346" applyNumberFormat="1" applyFont="1" applyBorder="1"/>
    <xf numFmtId="43" fontId="86" fillId="0" borderId="13" xfId="339" applyFont="1" applyFill="1" applyBorder="1"/>
    <xf numFmtId="43" fontId="86" fillId="39" borderId="68" xfId="339" applyFont="1" applyFill="1" applyBorder="1"/>
    <xf numFmtId="173" fontId="86" fillId="50" borderId="68" xfId="339" applyNumberFormat="1" applyFont="1" applyFill="1" applyBorder="1"/>
    <xf numFmtId="173" fontId="119" fillId="50" borderId="68" xfId="339" applyNumberFormat="1" applyFont="1" applyFill="1" applyBorder="1"/>
    <xf numFmtId="43" fontId="86" fillId="0" borderId="63" xfId="339" applyFont="1" applyBorder="1"/>
    <xf numFmtId="43" fontId="86" fillId="0" borderId="0" xfId="339" applyFont="1" applyBorder="1"/>
    <xf numFmtId="14" fontId="119" fillId="0" borderId="0" xfId="0" applyNumberFormat="1" applyFont="1" applyAlignment="1">
      <alignment horizontal="left"/>
    </xf>
    <xf numFmtId="43" fontId="119" fillId="0" borderId="0" xfId="339" applyFont="1" applyBorder="1"/>
    <xf numFmtId="43" fontId="24" fillId="0" borderId="0" xfId="339" applyFont="1"/>
    <xf numFmtId="166" fontId="86" fillId="0" borderId="0" xfId="305" applyFont="1"/>
    <xf numFmtId="173" fontId="86" fillId="0" borderId="0" xfId="0" applyNumberFormat="1" applyFont="1"/>
    <xf numFmtId="166" fontId="119" fillId="0" borderId="0" xfId="305" applyFont="1"/>
    <xf numFmtId="166" fontId="119" fillId="0" borderId="0" xfId="0" applyNumberFormat="1" applyFont="1"/>
    <xf numFmtId="0" fontId="34" fillId="0" borderId="35" xfId="0" applyFont="1" applyBorder="1" applyAlignment="1"/>
    <xf numFmtId="0" fontId="34" fillId="0" borderId="48" xfId="0" applyFont="1" applyBorder="1" applyAlignment="1">
      <alignment horizontal="center"/>
    </xf>
    <xf numFmtId="0" fontId="0" fillId="0" borderId="0" xfId="0" quotePrefix="1"/>
    <xf numFmtId="173" fontId="122" fillId="0" borderId="0" xfId="348" applyNumberFormat="1" applyFont="1"/>
    <xf numFmtId="43" fontId="1" fillId="0" borderId="0" xfId="348"/>
    <xf numFmtId="173" fontId="122" fillId="0" borderId="0" xfId="348" applyNumberFormat="1" applyFont="1" applyFill="1" applyAlignment="1">
      <alignment horizontal="left"/>
    </xf>
    <xf numFmtId="0" fontId="25" fillId="0" borderId="13" xfId="0" applyFont="1" applyFill="1" applyBorder="1"/>
    <xf numFmtId="0" fontId="25" fillId="0" borderId="13" xfId="0" applyFont="1" applyFill="1" applyBorder="1" applyAlignment="1">
      <alignment horizontal="left"/>
    </xf>
    <xf numFmtId="49" fontId="0" fillId="0" borderId="13" xfId="0" applyNumberFormat="1" applyFill="1" applyBorder="1"/>
    <xf numFmtId="4" fontId="0" fillId="0" borderId="13" xfId="0" applyNumberFormat="1" applyFill="1" applyBorder="1"/>
    <xf numFmtId="43" fontId="0" fillId="0" borderId="13" xfId="0" applyNumberFormat="1" applyFill="1" applyBorder="1"/>
    <xf numFmtId="0" fontId="1" fillId="0" borderId="0" xfId="490"/>
    <xf numFmtId="0" fontId="25" fillId="0" borderId="0" xfId="490" applyFont="1"/>
    <xf numFmtId="43" fontId="33" fillId="0" borderId="0" xfId="345" applyFont="1"/>
    <xf numFmtId="37" fontId="32" fillId="0" borderId="12" xfId="334" applyNumberFormat="1" applyFont="1" applyFill="1" applyBorder="1"/>
    <xf numFmtId="37" fontId="32" fillId="0" borderId="51" xfId="334" applyNumberFormat="1" applyFont="1" applyFill="1" applyBorder="1"/>
    <xf numFmtId="0" fontId="0" fillId="0" borderId="13" xfId="0" applyFill="1" applyBorder="1"/>
    <xf numFmtId="0" fontId="33" fillId="0" borderId="13" xfId="0" applyFont="1" applyBorder="1" applyAlignment="1">
      <alignment wrapText="1"/>
    </xf>
    <xf numFmtId="169" fontId="33" fillId="0" borderId="0" xfId="305" applyNumberFormat="1" applyFont="1" applyBorder="1"/>
    <xf numFmtId="169" fontId="34" fillId="0" borderId="0" xfId="305" applyNumberFormat="1" applyFont="1" applyFill="1" applyAlignment="1"/>
    <xf numFmtId="169" fontId="73" fillId="0" borderId="68" xfId="305" applyNumberFormat="1" applyFont="1" applyBorder="1"/>
    <xf numFmtId="169" fontId="34" fillId="0" borderId="0" xfId="305" applyNumberFormat="1" applyFont="1" applyBorder="1"/>
    <xf numFmtId="37" fontId="77" fillId="0" borderId="0" xfId="492" applyNumberFormat="1" applyFont="1" applyFill="1" applyBorder="1" applyAlignment="1">
      <alignment horizontal="center"/>
    </xf>
    <xf numFmtId="0" fontId="34" fillId="0" borderId="13" xfId="0" applyFont="1" applyFill="1" applyBorder="1"/>
    <xf numFmtId="169" fontId="87" fillId="0" borderId="72" xfId="305" applyNumberFormat="1" applyFont="1" applyFill="1" applyBorder="1"/>
    <xf numFmtId="166" fontId="0" fillId="0" borderId="13" xfId="305" applyFont="1" applyFill="1" applyBorder="1"/>
    <xf numFmtId="43" fontId="1" fillId="0" borderId="0" xfId="353" applyFill="1"/>
    <xf numFmtId="173" fontId="25" fillId="0" borderId="13" xfId="0" applyNumberFormat="1" applyFont="1" applyBorder="1"/>
    <xf numFmtId="0" fontId="34" fillId="0" borderId="0" xfId="490" applyFont="1" applyFill="1"/>
    <xf numFmtId="0" fontId="33" fillId="0" borderId="0" xfId="490" applyFont="1" applyFill="1"/>
    <xf numFmtId="170" fontId="33" fillId="0" borderId="0" xfId="342" applyFont="1" applyFill="1"/>
    <xf numFmtId="170" fontId="34" fillId="0" borderId="0" xfId="342" applyFont="1" applyFill="1"/>
    <xf numFmtId="0" fontId="1" fillId="0" borderId="13" xfId="490" applyFont="1" applyBorder="1" applyAlignment="1">
      <alignment wrapText="1"/>
    </xf>
    <xf numFmtId="179" fontId="33" fillId="0" borderId="13" xfId="345" applyNumberFormat="1" applyFont="1" applyBorder="1"/>
    <xf numFmtId="0" fontId="25" fillId="0" borderId="13" xfId="490" applyFont="1" applyBorder="1"/>
    <xf numFmtId="179" fontId="25" fillId="0" borderId="13" xfId="345" applyNumberFormat="1" applyFont="1" applyBorder="1"/>
    <xf numFmtId="179" fontId="24" fillId="0" borderId="13" xfId="345" applyNumberFormat="1" applyFont="1" applyBorder="1"/>
    <xf numFmtId="0" fontId="33" fillId="0" borderId="13" xfId="490" applyFont="1" applyBorder="1"/>
    <xf numFmtId="179" fontId="1" fillId="0" borderId="13" xfId="345" applyNumberFormat="1" applyFont="1" applyBorder="1"/>
    <xf numFmtId="0" fontId="34" fillId="0" borderId="13" xfId="490" applyFont="1" applyFill="1" applyBorder="1"/>
    <xf numFmtId="179" fontId="34" fillId="0" borderId="13" xfId="345" applyNumberFormat="1" applyFont="1" applyFill="1" applyBorder="1"/>
    <xf numFmtId="170" fontId="33" fillId="0" borderId="13" xfId="342" applyFont="1" applyBorder="1"/>
    <xf numFmtId="9" fontId="33" fillId="0" borderId="13" xfId="541" applyFont="1" applyBorder="1"/>
    <xf numFmtId="0" fontId="112" fillId="0" borderId="13" xfId="490" applyFont="1" applyBorder="1"/>
    <xf numFmtId="179" fontId="112" fillId="0" borderId="13" xfId="342" applyNumberFormat="1" applyFont="1" applyBorder="1"/>
    <xf numFmtId="0" fontId="28" fillId="0" borderId="13" xfId="0" applyFont="1" applyFill="1" applyBorder="1"/>
    <xf numFmtId="0" fontId="25" fillId="0" borderId="13" xfId="0" applyFont="1" applyFill="1" applyBorder="1" applyAlignment="1">
      <alignment wrapText="1"/>
    </xf>
    <xf numFmtId="170" fontId="25" fillId="0" borderId="13" xfId="343" applyFont="1" applyFill="1" applyBorder="1" applyAlignment="1">
      <alignment wrapText="1"/>
    </xf>
    <xf numFmtId="170" fontId="1" fillId="0" borderId="13" xfId="343" applyFill="1" applyBorder="1"/>
    <xf numFmtId="0" fontId="123" fillId="0" borderId="13" xfId="0" applyNumberFormat="1" applyFont="1" applyFill="1" applyBorder="1"/>
    <xf numFmtId="9" fontId="1" fillId="0" borderId="13" xfId="541" applyFill="1" applyBorder="1" applyAlignment="1">
      <alignment horizontal="center"/>
    </xf>
    <xf numFmtId="0" fontId="123" fillId="0" borderId="13" xfId="0" applyNumberFormat="1" applyFont="1" applyFill="1" applyBorder="1" applyAlignment="1">
      <alignment horizontal="center"/>
    </xf>
    <xf numFmtId="170" fontId="122" fillId="0" borderId="13" xfId="343" applyFont="1" applyFill="1" applyBorder="1"/>
    <xf numFmtId="4" fontId="122" fillId="0" borderId="13" xfId="0" applyNumberFormat="1" applyFont="1" applyFill="1" applyBorder="1"/>
    <xf numFmtId="170" fontId="25" fillId="0" borderId="0" xfId="343" applyFont="1" applyFill="1"/>
    <xf numFmtId="0" fontId="110" fillId="41" borderId="0" xfId="0" applyFont="1" applyFill="1"/>
    <xf numFmtId="37" fontId="34" fillId="41" borderId="0" xfId="492" applyNumberFormat="1" applyFont="1" applyFill="1"/>
    <xf numFmtId="173" fontId="25" fillId="0" borderId="13" xfId="352" applyNumberFormat="1" applyFont="1" applyFill="1" applyBorder="1" applyAlignment="1">
      <alignment horizontal="left" wrapText="1"/>
    </xf>
    <xf numFmtId="173" fontId="1" fillId="0" borderId="13" xfId="352" applyNumberFormat="1" applyFill="1" applyBorder="1"/>
    <xf numFmtId="173" fontId="25" fillId="0" borderId="13" xfId="352" applyNumberFormat="1" applyFont="1" applyFill="1" applyBorder="1"/>
    <xf numFmtId="3" fontId="25" fillId="0" borderId="13" xfId="0" applyNumberFormat="1" applyFont="1" applyFill="1" applyBorder="1" applyAlignment="1">
      <alignment horizontal="left"/>
    </xf>
    <xf numFmtId="3" fontId="25" fillId="0" borderId="13" xfId="352" applyNumberFormat="1" applyFont="1" applyFill="1" applyBorder="1"/>
    <xf numFmtId="3" fontId="0" fillId="0" borderId="13" xfId="0" applyNumberFormat="1" applyFill="1" applyBorder="1"/>
    <xf numFmtId="3" fontId="1" fillId="0" borderId="13" xfId="352" applyNumberFormat="1" applyFill="1" applyBorder="1"/>
    <xf numFmtId="3" fontId="25" fillId="0" borderId="13" xfId="0" applyNumberFormat="1" applyFont="1" applyFill="1" applyBorder="1"/>
    <xf numFmtId="37" fontId="33" fillId="0" borderId="0" xfId="331" applyNumberFormat="1" applyFont="1"/>
    <xf numFmtId="37" fontId="34" fillId="0" borderId="19" xfId="435" applyNumberFormat="1" applyFont="1" applyBorder="1" applyAlignment="1">
      <alignment horizontal="center"/>
    </xf>
    <xf numFmtId="37" fontId="34" fillId="51" borderId="21" xfId="344" applyNumberFormat="1" applyFont="1" applyFill="1" applyBorder="1"/>
    <xf numFmtId="37" fontId="33" fillId="0" borderId="0" xfId="435" applyNumberFormat="1" applyFont="1" applyFill="1"/>
    <xf numFmtId="37" fontId="34" fillId="51" borderId="21" xfId="331" applyNumberFormat="1" applyFont="1" applyFill="1" applyBorder="1"/>
    <xf numFmtId="37" fontId="77" fillId="0" borderId="24" xfId="344" applyNumberFormat="1" applyFont="1" applyFill="1" applyBorder="1"/>
    <xf numFmtId="37" fontId="34" fillId="0" borderId="25" xfId="331" applyNumberFormat="1" applyFont="1" applyFill="1" applyBorder="1"/>
    <xf numFmtId="37" fontId="34" fillId="0" borderId="13" xfId="331" applyNumberFormat="1" applyFont="1" applyFill="1" applyBorder="1"/>
    <xf numFmtId="37" fontId="33" fillId="0" borderId="24" xfId="331" applyNumberFormat="1" applyFont="1" applyFill="1" applyBorder="1"/>
    <xf numFmtId="37" fontId="77" fillId="0" borderId="31" xfId="331" applyNumberFormat="1" applyFont="1" applyFill="1" applyBorder="1"/>
    <xf numFmtId="37" fontId="77" fillId="0" borderId="12" xfId="331" applyNumberFormat="1" applyFont="1" applyFill="1" applyBorder="1"/>
    <xf numFmtId="37" fontId="33" fillId="0" borderId="12" xfId="331" applyNumberFormat="1" applyFont="1" applyFill="1" applyBorder="1"/>
    <xf numFmtId="37" fontId="34" fillId="0" borderId="38" xfId="331" applyNumberFormat="1" applyFont="1" applyFill="1" applyBorder="1"/>
    <xf numFmtId="0" fontId="86" fillId="0" borderId="0" xfId="0" applyFont="1" applyFill="1"/>
    <xf numFmtId="0" fontId="119" fillId="0" borderId="0" xfId="0" applyFont="1" applyFill="1"/>
    <xf numFmtId="43" fontId="86" fillId="0" borderId="68" xfId="339" applyFont="1" applyFill="1" applyBorder="1"/>
    <xf numFmtId="173" fontId="86" fillId="0" borderId="63" xfId="339" applyNumberFormat="1" applyFont="1" applyFill="1" applyBorder="1"/>
    <xf numFmtId="169" fontId="1" fillId="0" borderId="13" xfId="305" applyNumberFormat="1" applyFont="1" applyBorder="1"/>
    <xf numFmtId="0" fontId="1" fillId="0" borderId="0" xfId="490" applyFill="1"/>
    <xf numFmtId="0" fontId="34" fillId="0" borderId="0" xfId="0" applyFont="1" applyFill="1"/>
    <xf numFmtId="0" fontId="25" fillId="0" borderId="0" xfId="490" applyFont="1" applyFill="1"/>
    <xf numFmtId="43" fontId="33" fillId="0" borderId="0" xfId="345" applyFont="1" applyFill="1"/>
    <xf numFmtId="43" fontId="25" fillId="0" borderId="0" xfId="345" applyFont="1" applyFill="1"/>
    <xf numFmtId="43" fontId="1" fillId="0" borderId="0" xfId="345" applyFont="1" applyFill="1"/>
    <xf numFmtId="43" fontId="34" fillId="0" borderId="0" xfId="345" applyFont="1" applyFill="1"/>
    <xf numFmtId="9" fontId="1" fillId="0" borderId="0" xfId="541" applyFill="1"/>
    <xf numFmtId="43" fontId="1" fillId="0" borderId="0" xfId="490" applyNumberFormat="1" applyFill="1"/>
    <xf numFmtId="170" fontId="0" fillId="0" borderId="0" xfId="0" applyNumberFormat="1" applyFill="1"/>
    <xf numFmtId="37" fontId="32" fillId="0" borderId="0" xfId="492" applyNumberFormat="1" applyFont="1" applyFill="1"/>
    <xf numFmtId="0" fontId="104" fillId="0" borderId="0" xfId="0" applyFont="1" applyFill="1"/>
    <xf numFmtId="0" fontId="89" fillId="0" borderId="0" xfId="0" applyFont="1" applyFill="1" applyAlignment="1"/>
    <xf numFmtId="173" fontId="1" fillId="0" borderId="0" xfId="352" applyNumberFormat="1" applyFill="1"/>
    <xf numFmtId="3" fontId="0" fillId="0" borderId="0" xfId="0" applyNumberFormat="1" applyFill="1"/>
    <xf numFmtId="3" fontId="1" fillId="0" borderId="0" xfId="352" applyNumberFormat="1" applyFill="1"/>
    <xf numFmtId="0" fontId="132" fillId="0" borderId="0" xfId="0" applyFont="1" applyFill="1" applyAlignment="1"/>
    <xf numFmtId="0" fontId="116" fillId="0" borderId="0" xfId="0" applyFont="1" applyFill="1" applyAlignment="1"/>
    <xf numFmtId="0" fontId="120" fillId="0" borderId="13" xfId="0" applyFont="1" applyFill="1" applyBorder="1" applyAlignment="1">
      <alignment horizontal="center" wrapText="1"/>
    </xf>
    <xf numFmtId="0" fontId="120" fillId="0" borderId="48" xfId="0" applyFont="1" applyFill="1" applyBorder="1" applyAlignment="1">
      <alignment vertical="justify"/>
    </xf>
    <xf numFmtId="0" fontId="0" fillId="0" borderId="7" xfId="0" applyFill="1" applyBorder="1" applyAlignment="1">
      <alignment vertical="justify"/>
    </xf>
    <xf numFmtId="0" fontId="0" fillId="0" borderId="35" xfId="0" applyFill="1" applyBorder="1" applyAlignment="1">
      <alignment vertical="justify"/>
    </xf>
    <xf numFmtId="0" fontId="86" fillId="0" borderId="13" xfId="0" applyFont="1" applyFill="1" applyBorder="1" applyAlignment="1">
      <alignment horizontal="center" textRotation="90" wrapText="1"/>
    </xf>
    <xf numFmtId="173" fontId="1" fillId="0" borderId="13" xfId="353" applyNumberFormat="1" applyFill="1" applyBorder="1"/>
    <xf numFmtId="173" fontId="25" fillId="0" borderId="13" xfId="0" applyNumberFormat="1" applyFont="1" applyFill="1" applyBorder="1"/>
    <xf numFmtId="173" fontId="1" fillId="0" borderId="0" xfId="353" applyNumberFormat="1" applyFill="1"/>
    <xf numFmtId="43" fontId="0" fillId="0" borderId="0" xfId="0" applyNumberFormat="1" applyFill="1" applyAlignment="1">
      <alignment wrapText="1"/>
    </xf>
    <xf numFmtId="43" fontId="25" fillId="0" borderId="0" xfId="353" applyFont="1" applyFill="1"/>
    <xf numFmtId="173" fontId="25" fillId="0" borderId="0" xfId="0" applyNumberFormat="1" applyFont="1" applyFill="1"/>
    <xf numFmtId="43" fontId="1" fillId="0" borderId="0" xfId="353" applyFont="1" applyFill="1"/>
    <xf numFmtId="0" fontId="25" fillId="0" borderId="13" xfId="0" applyFont="1" applyFill="1" applyBorder="1" applyAlignment="1">
      <alignment horizontal="center"/>
    </xf>
    <xf numFmtId="166" fontId="25" fillId="0" borderId="13" xfId="305" applyFont="1" applyFill="1" applyBorder="1" applyAlignment="1">
      <alignment horizontal="center" vertical="center" wrapText="1"/>
    </xf>
    <xf numFmtId="166" fontId="25" fillId="0" borderId="13" xfId="305" applyFont="1" applyFill="1" applyBorder="1" applyAlignment="1">
      <alignment horizontal="center" wrapText="1"/>
    </xf>
    <xf numFmtId="166" fontId="1" fillId="0" borderId="13" xfId="305" applyFill="1" applyBorder="1"/>
    <xf numFmtId="200" fontId="0" fillId="0" borderId="13" xfId="0" applyNumberFormat="1" applyFill="1" applyBorder="1"/>
    <xf numFmtId="169" fontId="25" fillId="0" borderId="13" xfId="305" applyNumberFormat="1" applyFont="1" applyFill="1" applyBorder="1"/>
    <xf numFmtId="0" fontId="33" fillId="0" borderId="13" xfId="445" applyFont="1" applyFill="1" applyBorder="1"/>
    <xf numFmtId="169" fontId="119" fillId="0" borderId="13" xfId="305" applyNumberFormat="1" applyFont="1" applyBorder="1" applyAlignment="1">
      <alignment horizontal="left"/>
    </xf>
    <xf numFmtId="0" fontId="29" fillId="0" borderId="0" xfId="0" applyFont="1" applyAlignment="1"/>
    <xf numFmtId="4" fontId="101" fillId="0" borderId="73" xfId="0" applyNumberFormat="1" applyFont="1" applyFill="1" applyBorder="1"/>
    <xf numFmtId="49" fontId="87" fillId="0" borderId="13" xfId="0" applyNumberFormat="1" applyFont="1" applyFill="1" applyBorder="1"/>
    <xf numFmtId="0" fontId="87" fillId="0" borderId="13" xfId="0" applyFont="1" applyFill="1" applyBorder="1"/>
    <xf numFmtId="4" fontId="87" fillId="0" borderId="13" xfId="0" applyNumberFormat="1" applyFont="1" applyFill="1" applyBorder="1"/>
    <xf numFmtId="49" fontId="87" fillId="0" borderId="13" xfId="0" applyNumberFormat="1" applyFont="1" applyFill="1" applyBorder="1" applyAlignment="1">
      <alignment horizontal="left"/>
    </xf>
    <xf numFmtId="169" fontId="87" fillId="0" borderId="74" xfId="305" applyNumberFormat="1" applyFont="1" applyFill="1" applyBorder="1" applyAlignment="1">
      <alignment horizontal="left"/>
    </xf>
    <xf numFmtId="49" fontId="0" fillId="0" borderId="68" xfId="0" applyNumberFormat="1" applyFill="1" applyBorder="1"/>
    <xf numFmtId="49" fontId="87" fillId="0" borderId="68" xfId="0" applyNumberFormat="1" applyFont="1" applyFill="1" applyBorder="1"/>
    <xf numFmtId="0" fontId="87" fillId="0" borderId="68" xfId="0" applyFont="1" applyFill="1" applyBorder="1"/>
    <xf numFmtId="4" fontId="87" fillId="0" borderId="68" xfId="0" applyNumberFormat="1" applyFont="1" applyFill="1" applyBorder="1"/>
    <xf numFmtId="49" fontId="87" fillId="0" borderId="68" xfId="0" applyNumberFormat="1" applyFont="1" applyFill="1" applyBorder="1" applyAlignment="1">
      <alignment horizontal="left"/>
    </xf>
    <xf numFmtId="169" fontId="87" fillId="0" borderId="75" xfId="305" applyNumberFormat="1" applyFont="1" applyFill="1" applyBorder="1" applyAlignment="1">
      <alignment horizontal="left"/>
    </xf>
    <xf numFmtId="169" fontId="87" fillId="0" borderId="76" xfId="305" applyNumberFormat="1" applyFont="1" applyFill="1" applyBorder="1"/>
    <xf numFmtId="169" fontId="80" fillId="0" borderId="13" xfId="305" applyNumberFormat="1" applyFont="1" applyFill="1" applyBorder="1" applyAlignment="1">
      <alignment horizontal="left"/>
    </xf>
    <xf numFmtId="169" fontId="87" fillId="0" borderId="13" xfId="305" applyNumberFormat="1" applyFont="1" applyFill="1" applyBorder="1" applyAlignment="1">
      <alignment horizontal="left"/>
    </xf>
    <xf numFmtId="169" fontId="87" fillId="0" borderId="13" xfId="305" applyNumberFormat="1" applyFont="1" applyFill="1" applyBorder="1"/>
    <xf numFmtId="173" fontId="0" fillId="0" borderId="13" xfId="0" applyNumberFormat="1" applyBorder="1"/>
    <xf numFmtId="173" fontId="25" fillId="0" borderId="13" xfId="305" applyNumberFormat="1" applyFont="1" applyBorder="1"/>
    <xf numFmtId="0" fontId="89" fillId="0" borderId="0" xfId="0" applyFont="1" applyFill="1"/>
    <xf numFmtId="0" fontId="151" fillId="0" borderId="0" xfId="0" applyFont="1" applyFill="1"/>
    <xf numFmtId="169" fontId="151" fillId="0" borderId="0" xfId="0" applyNumberFormat="1" applyFont="1" applyFill="1"/>
    <xf numFmtId="0" fontId="151" fillId="0" borderId="13" xfId="0" applyFont="1" applyFill="1" applyBorder="1" applyAlignment="1">
      <alignment horizontal="center" wrapText="1"/>
    </xf>
    <xf numFmtId="0" fontId="153" fillId="0" borderId="13" xfId="0" applyFont="1" applyFill="1" applyBorder="1" applyAlignment="1">
      <alignment horizontal="center" wrapText="1"/>
    </xf>
    <xf numFmtId="0" fontId="152" fillId="0" borderId="13" xfId="0" applyFont="1" applyFill="1" applyBorder="1" applyAlignment="1">
      <alignment horizontal="center" wrapText="1"/>
    </xf>
    <xf numFmtId="0" fontId="152" fillId="0" borderId="0" xfId="0" applyFont="1" applyFill="1" applyAlignment="1">
      <alignment horizontal="center" wrapText="1"/>
    </xf>
    <xf numFmtId="49" fontId="155" fillId="0" borderId="13" xfId="0" applyNumberFormat="1" applyFont="1" applyFill="1" applyBorder="1"/>
    <xf numFmtId="49" fontId="155" fillId="0" borderId="13" xfId="0" applyNumberFormat="1" applyFont="1" applyFill="1" applyBorder="1" applyAlignment="1">
      <alignment horizontal="left"/>
    </xf>
    <xf numFmtId="169" fontId="155" fillId="0" borderId="13" xfId="305" applyNumberFormat="1" applyFont="1" applyFill="1" applyBorder="1"/>
    <xf numFmtId="169" fontId="151" fillId="0" borderId="13" xfId="305" applyNumberFormat="1" applyFont="1" applyFill="1" applyBorder="1"/>
    <xf numFmtId="43" fontId="151" fillId="0" borderId="0" xfId="0" applyNumberFormat="1" applyFont="1" applyFill="1" applyBorder="1"/>
    <xf numFmtId="0" fontId="151" fillId="0" borderId="0" xfId="0" applyFont="1" applyFill="1" applyBorder="1"/>
    <xf numFmtId="0" fontId="151" fillId="0" borderId="13" xfId="0" applyFont="1" applyFill="1" applyBorder="1"/>
    <xf numFmtId="0" fontId="82" fillId="0" borderId="13" xfId="0" applyFont="1" applyFill="1" applyBorder="1"/>
    <xf numFmtId="169" fontId="156" fillId="0" borderId="13" xfId="305" applyNumberFormat="1" applyFont="1" applyFill="1" applyBorder="1"/>
    <xf numFmtId="166" fontId="156" fillId="0" borderId="13" xfId="305" applyNumberFormat="1" applyFont="1" applyFill="1" applyBorder="1"/>
    <xf numFmtId="43" fontId="82" fillId="0" borderId="0" xfId="0" applyNumberFormat="1" applyFont="1" applyFill="1"/>
    <xf numFmtId="0" fontId="82" fillId="0" borderId="0" xfId="0" applyFont="1" applyFill="1"/>
    <xf numFmtId="169" fontId="151" fillId="0" borderId="0" xfId="305" applyNumberFormat="1" applyFont="1" applyFill="1"/>
    <xf numFmtId="169" fontId="151" fillId="0" borderId="0" xfId="340" applyNumberFormat="1" applyFont="1" applyFill="1"/>
    <xf numFmtId="0" fontId="81" fillId="0" borderId="13" xfId="0" applyFont="1" applyFill="1" applyBorder="1"/>
    <xf numFmtId="43" fontId="151" fillId="0" borderId="0" xfId="340" applyFont="1" applyFill="1"/>
    <xf numFmtId="0" fontId="151" fillId="0" borderId="13" xfId="0" applyFont="1" applyFill="1" applyBorder="1" applyAlignment="1">
      <alignment wrapText="1"/>
    </xf>
    <xf numFmtId="173" fontId="151" fillId="0" borderId="13" xfId="340" applyNumberFormat="1" applyFont="1" applyFill="1" applyBorder="1"/>
    <xf numFmtId="173" fontId="151" fillId="0" borderId="13" xfId="0" applyNumberFormat="1" applyFont="1" applyFill="1" applyBorder="1"/>
    <xf numFmtId="43" fontId="151" fillId="0" borderId="0" xfId="0" applyNumberFormat="1" applyFont="1" applyFill="1"/>
    <xf numFmtId="0" fontId="81" fillId="0" borderId="0" xfId="0" applyFont="1" applyFill="1" applyAlignment="1">
      <alignment wrapText="1"/>
    </xf>
    <xf numFmtId="43" fontId="81" fillId="0" borderId="0" xfId="0" applyNumberFormat="1" applyFont="1" applyFill="1"/>
    <xf numFmtId="173" fontId="81" fillId="0" borderId="0" xfId="0" applyNumberFormat="1" applyFont="1" applyFill="1"/>
    <xf numFmtId="0" fontId="25" fillId="0" borderId="0" xfId="0" applyFont="1" applyFill="1" applyBorder="1"/>
    <xf numFmtId="173" fontId="25" fillId="0" borderId="0" xfId="0" applyNumberFormat="1" applyFont="1" applyFill="1" applyBorder="1"/>
    <xf numFmtId="173" fontId="24" fillId="0" borderId="0" xfId="0" applyNumberFormat="1" applyFont="1" applyFill="1" applyBorder="1"/>
    <xf numFmtId="173" fontId="1" fillId="0" borderId="13" xfId="348" applyNumberFormat="1" applyFill="1" applyBorder="1"/>
    <xf numFmtId="14" fontId="0" fillId="0" borderId="13" xfId="0" applyNumberFormat="1" applyBorder="1"/>
    <xf numFmtId="173" fontId="122" fillId="39" borderId="13" xfId="348" applyNumberFormat="1" applyFont="1" applyFill="1" applyBorder="1"/>
    <xf numFmtId="173" fontId="122" fillId="0" borderId="13" xfId="348" applyNumberFormat="1" applyFont="1" applyBorder="1"/>
    <xf numFmtId="181" fontId="0" fillId="0" borderId="13" xfId="0" applyNumberFormat="1" applyFill="1" applyBorder="1"/>
    <xf numFmtId="173" fontId="0" fillId="0" borderId="13" xfId="0" applyNumberFormat="1" applyFill="1" applyBorder="1"/>
    <xf numFmtId="173" fontId="122" fillId="0" borderId="13" xfId="348" applyNumberFormat="1" applyFont="1" applyFill="1" applyBorder="1"/>
    <xf numFmtId="173" fontId="25" fillId="0" borderId="0" xfId="0" applyNumberFormat="1" applyFont="1"/>
    <xf numFmtId="0" fontId="24" fillId="0" borderId="13" xfId="0" applyFont="1" applyBorder="1"/>
    <xf numFmtId="0" fontId="24" fillId="0" borderId="13" xfId="0" applyFont="1" applyBorder="1"/>
    <xf numFmtId="43" fontId="1" fillId="0" borderId="13" xfId="354" applyBorder="1"/>
    <xf numFmtId="0" fontId="24" fillId="0" borderId="12" xfId="0" applyFont="1" applyFill="1" applyBorder="1"/>
    <xf numFmtId="3" fontId="25" fillId="0" borderId="13" xfId="0" applyNumberFormat="1" applyFont="1" applyBorder="1"/>
    <xf numFmtId="0" fontId="25" fillId="0" borderId="68" xfId="0" applyFont="1" applyBorder="1"/>
    <xf numFmtId="0" fontId="0" fillId="0" borderId="48" xfId="0" applyBorder="1"/>
    <xf numFmtId="0" fontId="0" fillId="0" borderId="35" xfId="0" applyBorder="1"/>
    <xf numFmtId="0" fontId="0" fillId="0" borderId="57" xfId="0" applyBorder="1"/>
    <xf numFmtId="0" fontId="24" fillId="0" borderId="68" xfId="0" applyFont="1" applyBorder="1"/>
    <xf numFmtId="0" fontId="25" fillId="0" borderId="48" xfId="0" applyFont="1" applyBorder="1"/>
    <xf numFmtId="0" fontId="25" fillId="0" borderId="35" xfId="0" applyFont="1" applyBorder="1"/>
    <xf numFmtId="166" fontId="33" fillId="0" borderId="13" xfId="0" applyNumberFormat="1" applyFont="1" applyBorder="1"/>
    <xf numFmtId="169" fontId="87" fillId="0" borderId="0" xfId="305" applyNumberFormat="1" applyFont="1" applyFill="1" applyBorder="1" applyAlignment="1">
      <alignment horizontal="left"/>
    </xf>
    <xf numFmtId="169" fontId="87" fillId="0" borderId="0" xfId="305" applyNumberFormat="1" applyFont="1" applyFill="1" applyBorder="1"/>
    <xf numFmtId="166" fontId="34" fillId="0" borderId="0" xfId="305" applyFont="1" applyAlignment="1">
      <alignment horizontal="right"/>
    </xf>
    <xf numFmtId="166" fontId="33" fillId="0" borderId="0" xfId="305" applyFont="1" applyAlignment="1">
      <alignment horizontal="right"/>
    </xf>
    <xf numFmtId="0" fontId="34" fillId="0" borderId="13" xfId="0" applyFont="1" applyBorder="1" applyAlignment="1">
      <alignment horizontal="center" wrapText="1"/>
    </xf>
    <xf numFmtId="0" fontId="88" fillId="0" borderId="13" xfId="0" applyFont="1" applyBorder="1" applyAlignment="1">
      <alignment horizontal="center" wrapText="1"/>
    </xf>
    <xf numFmtId="0" fontId="33" fillId="0" borderId="13" xfId="0" applyFont="1" applyFill="1" applyBorder="1" applyAlignment="1">
      <alignment wrapText="1"/>
    </xf>
    <xf numFmtId="0" fontId="75" fillId="50" borderId="51" xfId="435" applyFont="1" applyFill="1" applyBorder="1" applyAlignment="1">
      <alignment horizontal="center"/>
    </xf>
    <xf numFmtId="0" fontId="75" fillId="50" borderId="0" xfId="435" applyFont="1" applyFill="1" applyBorder="1" applyAlignment="1">
      <alignment horizontal="center"/>
    </xf>
    <xf numFmtId="0" fontId="75" fillId="50" borderId="61" xfId="435" applyFont="1" applyFill="1" applyBorder="1" applyAlignment="1">
      <alignment horizontal="center"/>
    </xf>
    <xf numFmtId="0" fontId="73" fillId="50" borderId="0" xfId="435" applyFont="1" applyFill="1" applyBorder="1" applyAlignment="1">
      <alignment horizontal="center"/>
    </xf>
    <xf numFmtId="0" fontId="89" fillId="50" borderId="0" xfId="435" applyFont="1" applyFill="1" applyBorder="1" applyAlignment="1">
      <alignment horizontal="center"/>
    </xf>
    <xf numFmtId="0" fontId="73" fillId="50" borderId="51" xfId="435" applyFont="1" applyFill="1" applyBorder="1" applyAlignment="1">
      <alignment horizontal="center"/>
    </xf>
    <xf numFmtId="0" fontId="73" fillId="50" borderId="61" xfId="435" applyFont="1" applyFill="1" applyBorder="1" applyAlignment="1">
      <alignment horizontal="center"/>
    </xf>
    <xf numFmtId="21" fontId="89" fillId="50" borderId="0" xfId="435" applyNumberFormat="1" applyFont="1" applyFill="1" applyBorder="1" applyAlignment="1">
      <alignment horizontal="center"/>
    </xf>
    <xf numFmtId="46" fontId="89" fillId="50" borderId="0" xfId="435" applyNumberFormat="1" applyFont="1" applyFill="1" applyBorder="1" applyAlignment="1">
      <alignment horizontal="center"/>
    </xf>
    <xf numFmtId="0" fontId="108" fillId="0" borderId="0" xfId="0" applyFont="1" applyAlignment="1">
      <alignment horizontal="left"/>
    </xf>
    <xf numFmtId="0" fontId="34" fillId="0" borderId="20" xfId="435" applyFont="1" applyBorder="1" applyAlignment="1">
      <alignment horizontal="center" vertical="center" wrapText="1"/>
    </xf>
    <xf numFmtId="0" fontId="34" fillId="0" borderId="70" xfId="435" applyFont="1" applyBorder="1" applyAlignment="1">
      <alignment horizontal="center" vertical="center" wrapText="1"/>
    </xf>
    <xf numFmtId="0" fontId="34" fillId="0" borderId="80" xfId="435" applyFont="1" applyBorder="1" applyAlignment="1">
      <alignment horizontal="center" vertical="center" wrapText="1"/>
    </xf>
    <xf numFmtId="0" fontId="34" fillId="0" borderId="81" xfId="435" applyFont="1" applyBorder="1" applyAlignment="1">
      <alignment horizontal="center" vertical="center" wrapText="1"/>
    </xf>
    <xf numFmtId="0" fontId="34" fillId="0" borderId="21" xfId="435" applyFont="1" applyBorder="1" applyAlignment="1">
      <alignment horizontal="center" vertical="center" wrapText="1"/>
    </xf>
    <xf numFmtId="0" fontId="34" fillId="0" borderId="19" xfId="435" applyFont="1" applyBorder="1" applyAlignment="1">
      <alignment horizontal="center" vertical="center" wrapText="1"/>
    </xf>
    <xf numFmtId="0" fontId="34" fillId="0" borderId="21" xfId="435" applyFont="1" applyBorder="1" applyAlignment="1">
      <alignment horizontal="center"/>
    </xf>
    <xf numFmtId="0" fontId="34" fillId="0" borderId="35" xfId="435" applyFont="1" applyBorder="1" applyAlignment="1">
      <alignment horizontal="center" vertical="center" wrapText="1"/>
    </xf>
    <xf numFmtId="0" fontId="34" fillId="0" borderId="21" xfId="435" applyFont="1" applyFill="1" applyBorder="1" applyAlignment="1">
      <alignment horizontal="center"/>
    </xf>
    <xf numFmtId="0" fontId="34" fillId="0" borderId="40" xfId="435" applyFont="1" applyFill="1" applyBorder="1" applyAlignment="1">
      <alignment horizontal="center"/>
    </xf>
    <xf numFmtId="0" fontId="34" fillId="0" borderId="41" xfId="435" applyFont="1" applyFill="1" applyBorder="1" applyAlignment="1">
      <alignment horizontal="center"/>
    </xf>
    <xf numFmtId="0" fontId="81" fillId="0" borderId="0" xfId="0" applyFont="1" applyAlignment="1">
      <alignment horizontal="left"/>
    </xf>
    <xf numFmtId="37" fontId="32" fillId="0" borderId="80" xfId="492" applyNumberFormat="1" applyFont="1" applyBorder="1" applyAlignment="1">
      <alignment horizontal="center" vertical="center" wrapText="1"/>
    </xf>
    <xf numFmtId="37" fontId="32" fillId="0" borderId="81" xfId="492" applyNumberFormat="1" applyFont="1" applyBorder="1" applyAlignment="1">
      <alignment horizontal="center" vertical="center" wrapText="1"/>
    </xf>
    <xf numFmtId="37" fontId="32" fillId="0" borderId="69" xfId="492" applyNumberFormat="1" applyFont="1" applyBorder="1" applyAlignment="1">
      <alignment horizontal="center" vertical="center" wrapText="1"/>
    </xf>
    <xf numFmtId="37" fontId="32" fillId="0" borderId="78" xfId="492" applyNumberFormat="1" applyFont="1" applyBorder="1" applyAlignment="1">
      <alignment horizontal="center" vertical="center" wrapText="1"/>
    </xf>
    <xf numFmtId="37" fontId="32" fillId="0" borderId="21" xfId="492" applyNumberFormat="1" applyFont="1" applyBorder="1" applyAlignment="1">
      <alignment horizontal="center" vertical="center" wrapText="1"/>
    </xf>
    <xf numFmtId="37" fontId="32" fillId="0" borderId="19" xfId="492" applyNumberFormat="1" applyFont="1" applyBorder="1" applyAlignment="1">
      <alignment horizontal="center" vertical="center" wrapText="1"/>
    </xf>
    <xf numFmtId="37" fontId="32" fillId="0" borderId="40" xfId="492" applyNumberFormat="1" applyFont="1" applyBorder="1" applyAlignment="1">
      <alignment horizontal="center"/>
    </xf>
    <xf numFmtId="37" fontId="32" fillId="0" borderId="79" xfId="492" applyNumberFormat="1" applyFont="1" applyBorder="1" applyAlignment="1">
      <alignment horizontal="center"/>
    </xf>
    <xf numFmtId="37" fontId="32" fillId="0" borderId="77" xfId="492" applyNumberFormat="1" applyFont="1" applyBorder="1" applyAlignment="1">
      <alignment horizontal="center"/>
    </xf>
    <xf numFmtId="0" fontId="82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13" xfId="0" applyFont="1" applyBorder="1" applyAlignment="1">
      <alignment horizontal="left"/>
    </xf>
    <xf numFmtId="0" fontId="98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169" fontId="34" fillId="0" borderId="13" xfId="305" applyNumberFormat="1" applyFont="1" applyFill="1" applyBorder="1" applyAlignment="1">
      <alignment horizontal="center"/>
    </xf>
    <xf numFmtId="169" fontId="33" fillId="0" borderId="13" xfId="305" applyNumberFormat="1" applyFont="1" applyFill="1" applyBorder="1" applyAlignment="1">
      <alignment horizontal="center"/>
    </xf>
    <xf numFmtId="166" fontId="33" fillId="0" borderId="0" xfId="305" applyFont="1" applyAlignment="1">
      <alignment horizontal="center"/>
    </xf>
    <xf numFmtId="37" fontId="33" fillId="0" borderId="0" xfId="0" applyNumberFormat="1" applyFont="1" applyAlignment="1">
      <alignment horizontal="right"/>
    </xf>
    <xf numFmtId="0" fontId="84" fillId="0" borderId="51" xfId="435" applyFont="1" applyBorder="1" applyAlignment="1">
      <alignment horizontal="center"/>
    </xf>
    <xf numFmtId="0" fontId="84" fillId="0" borderId="0" xfId="435" applyFont="1" applyBorder="1" applyAlignment="1">
      <alignment horizontal="center"/>
    </xf>
    <xf numFmtId="0" fontId="29" fillId="0" borderId="0" xfId="0" applyFont="1" applyAlignment="1">
      <alignment horizontal="center"/>
    </xf>
    <xf numFmtId="173" fontId="151" fillId="0" borderId="48" xfId="0" applyNumberFormat="1" applyFont="1" applyFill="1" applyBorder="1" applyAlignment="1">
      <alignment horizontal="center" wrapText="1"/>
    </xf>
    <xf numFmtId="173" fontId="151" fillId="0" borderId="35" xfId="0" applyNumberFormat="1" applyFont="1" applyFill="1" applyBorder="1" applyAlignment="1">
      <alignment horizontal="center" wrapText="1"/>
    </xf>
    <xf numFmtId="0" fontId="153" fillId="0" borderId="68" xfId="0" applyFont="1" applyFill="1" applyBorder="1" applyAlignment="1">
      <alignment horizontal="center" wrapText="1"/>
    </xf>
    <xf numFmtId="0" fontId="153" fillId="0" borderId="57" xfId="0" applyFont="1" applyFill="1" applyBorder="1" applyAlignment="1">
      <alignment horizontal="center" wrapText="1"/>
    </xf>
    <xf numFmtId="0" fontId="152" fillId="0" borderId="0" xfId="0" applyFont="1" applyFill="1" applyAlignment="1">
      <alignment horizontal="center"/>
    </xf>
    <xf numFmtId="0" fontId="151" fillId="0" borderId="48" xfId="0" applyFont="1" applyFill="1" applyBorder="1" applyAlignment="1">
      <alignment horizontal="center" wrapText="1"/>
    </xf>
    <xf numFmtId="0" fontId="151" fillId="0" borderId="35" xfId="0" applyFont="1" applyFill="1" applyBorder="1" applyAlignment="1">
      <alignment horizontal="center" wrapText="1"/>
    </xf>
    <xf numFmtId="0" fontId="154" fillId="0" borderId="48" xfId="0" applyFont="1" applyFill="1" applyBorder="1" applyAlignment="1">
      <alignment horizontal="center"/>
    </xf>
    <xf numFmtId="0" fontId="154" fillId="0" borderId="35" xfId="0" applyFont="1" applyFill="1" applyBorder="1" applyAlignment="1">
      <alignment horizontal="center"/>
    </xf>
    <xf numFmtId="169" fontId="151" fillId="0" borderId="48" xfId="0" applyNumberFormat="1" applyFont="1" applyFill="1" applyBorder="1" applyAlignment="1">
      <alignment horizontal="center"/>
    </xf>
    <xf numFmtId="169" fontId="151" fillId="0" borderId="35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116" fillId="0" borderId="0" xfId="0" applyFont="1" applyAlignment="1">
      <alignment horizontal="center"/>
    </xf>
    <xf numFmtId="0" fontId="114" fillId="0" borderId="0" xfId="0" applyFont="1" applyAlignment="1">
      <alignment horizontal="center"/>
    </xf>
    <xf numFmtId="0" fontId="24" fillId="0" borderId="68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115" fillId="0" borderId="68" xfId="0" applyFont="1" applyBorder="1" applyAlignment="1">
      <alignment horizontal="center" vertical="center"/>
    </xf>
    <xf numFmtId="0" fontId="115" fillId="0" borderId="57" xfId="0" applyFont="1" applyBorder="1" applyAlignment="1">
      <alignment horizontal="center" vertical="center"/>
    </xf>
    <xf numFmtId="0" fontId="84" fillId="0" borderId="0" xfId="0" applyFont="1" applyAlignment="1">
      <alignment horizontal="center"/>
    </xf>
    <xf numFmtId="0" fontId="77" fillId="0" borderId="48" xfId="0" applyFont="1" applyBorder="1" applyAlignment="1">
      <alignment horizontal="center"/>
    </xf>
    <xf numFmtId="0" fontId="77" fillId="0" borderId="7" xfId="0" applyFont="1" applyBorder="1" applyAlignment="1">
      <alignment horizontal="center"/>
    </xf>
    <xf numFmtId="0" fontId="77" fillId="0" borderId="35" xfId="0" applyFont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34" fillId="0" borderId="48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100" fillId="0" borderId="51" xfId="435" applyFont="1" applyBorder="1" applyAlignment="1">
      <alignment horizontal="center"/>
    </xf>
    <xf numFmtId="0" fontId="100" fillId="0" borderId="0" xfId="435" applyFont="1" applyBorder="1" applyAlignment="1">
      <alignment horizontal="center"/>
    </xf>
    <xf numFmtId="0" fontId="81" fillId="0" borderId="0" xfId="0" applyFont="1" applyAlignment="1">
      <alignment horizontal="center"/>
    </xf>
    <xf numFmtId="0" fontId="89" fillId="0" borderId="0" xfId="0" applyFont="1" applyAlignment="1">
      <alignment horizontal="left"/>
    </xf>
    <xf numFmtId="0" fontId="86" fillId="0" borderId="13" xfId="0" applyFont="1" applyFill="1" applyBorder="1" applyAlignment="1">
      <alignment horizontal="center" wrapText="1"/>
    </xf>
    <xf numFmtId="0" fontId="116" fillId="0" borderId="0" xfId="0" applyFont="1" applyFill="1" applyAlignment="1">
      <alignment horizontal="center"/>
    </xf>
    <xf numFmtId="0" fontId="86" fillId="0" borderId="13" xfId="0" applyFont="1" applyFill="1" applyBorder="1" applyAlignment="1">
      <alignment horizontal="center" textRotation="90" wrapText="1"/>
    </xf>
    <xf numFmtId="0" fontId="120" fillId="0" borderId="13" xfId="0" applyFont="1" applyFill="1" applyBorder="1" applyAlignment="1">
      <alignment horizontal="center"/>
    </xf>
    <xf numFmtId="0" fontId="86" fillId="0" borderId="13" xfId="0" applyFont="1" applyFill="1" applyBorder="1" applyAlignment="1">
      <alignment horizontal="center"/>
    </xf>
    <xf numFmtId="0" fontId="120" fillId="0" borderId="13" xfId="0" applyFont="1" applyFill="1" applyBorder="1" applyAlignment="1">
      <alignment horizontal="center" wrapText="1"/>
    </xf>
    <xf numFmtId="37" fontId="77" fillId="0" borderId="0" xfId="492" applyNumberFormat="1" applyFont="1" applyFill="1" applyBorder="1" applyAlignment="1">
      <alignment horizontal="center"/>
    </xf>
    <xf numFmtId="0" fontId="25" fillId="0" borderId="0" xfId="490" applyFont="1" applyAlignment="1">
      <alignment horizontal="center"/>
    </xf>
    <xf numFmtId="0" fontId="25" fillId="0" borderId="0" xfId="490" applyFont="1" applyFill="1" applyAlignment="1">
      <alignment horizontal="center"/>
    </xf>
    <xf numFmtId="0" fontId="32" fillId="0" borderId="0" xfId="0" applyFont="1" applyAlignment="1">
      <alignment horizontal="center"/>
    </xf>
    <xf numFmtId="0" fontId="120" fillId="0" borderId="13" xfId="488" applyFont="1" applyBorder="1" applyAlignment="1">
      <alignment horizontal="left"/>
    </xf>
    <xf numFmtId="0" fontId="86" fillId="0" borderId="13" xfId="488" applyFont="1" applyBorder="1" applyAlignment="1">
      <alignment horizontal="left"/>
    </xf>
    <xf numFmtId="0" fontId="120" fillId="0" borderId="19" xfId="488" applyFont="1" applyBorder="1" applyAlignment="1">
      <alignment horizontal="left"/>
    </xf>
    <xf numFmtId="0" fontId="86" fillId="0" borderId="13" xfId="493" applyFont="1" applyFill="1" applyBorder="1" applyAlignment="1">
      <alignment horizontal="left" wrapText="1"/>
    </xf>
    <xf numFmtId="0" fontId="119" fillId="0" borderId="13" xfId="493" applyFont="1" applyFill="1" applyBorder="1" applyAlignment="1">
      <alignment horizontal="left" wrapText="1"/>
    </xf>
    <xf numFmtId="0" fontId="119" fillId="0" borderId="13" xfId="488" applyFont="1" applyBorder="1" applyAlignment="1">
      <alignment horizontal="left" wrapText="1"/>
    </xf>
    <xf numFmtId="2" fontId="25" fillId="0" borderId="48" xfId="488" applyNumberFormat="1" applyFont="1" applyBorder="1" applyAlignment="1">
      <alignment horizontal="center" wrapText="1"/>
    </xf>
    <xf numFmtId="2" fontId="25" fillId="0" borderId="7" xfId="488" applyNumberFormat="1" applyFont="1" applyBorder="1" applyAlignment="1">
      <alignment horizontal="center" wrapText="1"/>
    </xf>
    <xf numFmtId="2" fontId="25" fillId="0" borderId="35" xfId="488" applyNumberFormat="1" applyFont="1" applyBorder="1" applyAlignment="1">
      <alignment horizontal="center" wrapText="1"/>
    </xf>
    <xf numFmtId="0" fontId="119" fillId="0" borderId="13" xfId="488" applyFont="1" applyBorder="1" applyAlignment="1">
      <alignment horizontal="left"/>
    </xf>
    <xf numFmtId="0" fontId="120" fillId="0" borderId="13" xfId="493" applyFont="1" applyFill="1" applyBorder="1" applyAlignment="1">
      <alignment horizontal="left" wrapText="1"/>
    </xf>
    <xf numFmtId="0" fontId="86" fillId="0" borderId="48" xfId="493" applyFont="1" applyFill="1" applyBorder="1" applyAlignment="1">
      <alignment horizontal="left" wrapText="1"/>
    </xf>
    <xf numFmtId="0" fontId="0" fillId="0" borderId="7" xfId="0" applyBorder="1"/>
    <xf numFmtId="0" fontId="0" fillId="0" borderId="35" xfId="0" applyBorder="1"/>
    <xf numFmtId="0" fontId="25" fillId="0" borderId="19" xfId="488" applyFont="1" applyBorder="1" applyAlignment="1">
      <alignment horizontal="left" wrapText="1"/>
    </xf>
    <xf numFmtId="0" fontId="86" fillId="0" borderId="7" xfId="493" applyFont="1" applyFill="1" applyBorder="1" applyAlignment="1">
      <alignment horizontal="left" wrapText="1"/>
    </xf>
    <xf numFmtId="0" fontId="86" fillId="0" borderId="35" xfId="493" applyFont="1" applyFill="1" applyBorder="1" applyAlignment="1">
      <alignment horizontal="left" wrapText="1"/>
    </xf>
    <xf numFmtId="0" fontId="86" fillId="0" borderId="13" xfId="488" applyFont="1" applyBorder="1" applyAlignment="1">
      <alignment horizontal="left" wrapText="1"/>
    </xf>
    <xf numFmtId="0" fontId="25" fillId="0" borderId="35" xfId="488" applyFont="1" applyBorder="1" applyAlignment="1">
      <alignment horizontal="left" wrapText="1"/>
    </xf>
    <xf numFmtId="0" fontId="25" fillId="0" borderId="13" xfId="488" applyFont="1" applyBorder="1" applyAlignment="1">
      <alignment horizontal="left" wrapText="1"/>
    </xf>
    <xf numFmtId="0" fontId="110" fillId="0" borderId="35" xfId="488" applyFont="1" applyBorder="1" applyAlignment="1">
      <alignment horizontal="left" wrapText="1"/>
    </xf>
    <xf numFmtId="0" fontId="110" fillId="0" borderId="13" xfId="488" applyFont="1" applyBorder="1" applyAlignment="1">
      <alignment horizontal="left" wrapText="1"/>
    </xf>
    <xf numFmtId="0" fontId="24" fillId="0" borderId="7" xfId="488" applyFont="1" applyBorder="1" applyAlignment="1">
      <alignment horizontal="left" wrapText="1"/>
    </xf>
    <xf numFmtId="0" fontId="24" fillId="0" borderId="35" xfId="488" applyFont="1" applyBorder="1" applyAlignment="1">
      <alignment horizontal="left" wrapText="1"/>
    </xf>
    <xf numFmtId="0" fontId="25" fillId="0" borderId="7" xfId="488" applyFont="1" applyBorder="1" applyAlignment="1">
      <alignment horizontal="left" wrapText="1"/>
    </xf>
    <xf numFmtId="2" fontId="118" fillId="0" borderId="0" xfId="488" applyNumberFormat="1" applyFont="1" applyBorder="1" applyAlignment="1">
      <alignment horizontal="center" wrapText="1"/>
    </xf>
    <xf numFmtId="2" fontId="118" fillId="0" borderId="61" xfId="488" applyNumberFormat="1" applyFont="1" applyBorder="1" applyAlignment="1">
      <alignment horizontal="center" wrapText="1"/>
    </xf>
    <xf numFmtId="0" fontId="25" fillId="0" borderId="82" xfId="488" applyFont="1" applyBorder="1" applyAlignment="1">
      <alignment horizontal="left" wrapText="1"/>
    </xf>
    <xf numFmtId="0" fontId="25" fillId="0" borderId="21" xfId="488" applyFont="1" applyBorder="1" applyAlignment="1">
      <alignment horizontal="left" wrapText="1"/>
    </xf>
    <xf numFmtId="0" fontId="24" fillId="0" borderId="7" xfId="488" applyFont="1" applyBorder="1" applyAlignment="1">
      <alignment horizontal="center" wrapText="1"/>
    </xf>
    <xf numFmtId="0" fontId="24" fillId="0" borderId="35" xfId="488" applyFont="1" applyBorder="1" applyAlignment="1">
      <alignment horizontal="center" wrapText="1"/>
    </xf>
    <xf numFmtId="0" fontId="118" fillId="0" borderId="62" xfId="488" applyFont="1" applyBorder="1" applyAlignment="1">
      <alignment horizontal="center" wrapText="1"/>
    </xf>
    <xf numFmtId="0" fontId="118" fillId="0" borderId="63" xfId="488" applyFont="1" applyBorder="1" applyAlignment="1">
      <alignment horizontal="center" wrapText="1"/>
    </xf>
    <xf numFmtId="0" fontId="118" fillId="0" borderId="64" xfId="488" applyFont="1" applyBorder="1" applyAlignment="1">
      <alignment horizontal="center" wrapText="1"/>
    </xf>
    <xf numFmtId="0" fontId="119" fillId="0" borderId="82" xfId="488" applyFont="1" applyBorder="1" applyAlignment="1">
      <alignment horizontal="left" wrapText="1"/>
    </xf>
    <xf numFmtId="0" fontId="119" fillId="0" borderId="21" xfId="488" applyFont="1" applyBorder="1" applyAlignment="1">
      <alignment horizontal="left" wrapText="1"/>
    </xf>
    <xf numFmtId="0" fontId="10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8" fillId="0" borderId="0" xfId="0" applyFont="1" applyAlignment="1">
      <alignment horizontal="center"/>
    </xf>
    <xf numFmtId="0" fontId="25" fillId="0" borderId="0" xfId="0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26" fillId="0" borderId="0" xfId="0" applyFont="1" applyBorder="1" applyAlignment="1">
      <alignment horizontal="center"/>
    </xf>
    <xf numFmtId="0" fontId="126" fillId="0" borderId="61" xfId="0" applyFont="1" applyBorder="1" applyAlignment="1">
      <alignment horizontal="center"/>
    </xf>
    <xf numFmtId="0" fontId="126" fillId="0" borderId="60" xfId="0" applyFont="1" applyBorder="1" applyAlignment="1">
      <alignment horizontal="center"/>
    </xf>
    <xf numFmtId="0" fontId="126" fillId="0" borderId="66" xfId="0" applyFont="1" applyBorder="1" applyAlignment="1">
      <alignment horizontal="center"/>
    </xf>
    <xf numFmtId="0" fontId="126" fillId="0" borderId="63" xfId="0" applyFont="1" applyBorder="1" applyAlignment="1">
      <alignment horizontal="center"/>
    </xf>
    <xf numFmtId="0" fontId="126" fillId="0" borderId="64" xfId="0" applyFont="1" applyBorder="1" applyAlignment="1">
      <alignment horizontal="center"/>
    </xf>
  </cellXfs>
  <cellStyles count="644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 builtinId="30" customBuiltin="1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2" xfId="14"/>
    <cellStyle name="20% - Accent1 3" xfId="15"/>
    <cellStyle name="20% - Accent1 4" xfId="16"/>
    <cellStyle name="20% - Accent1 5" xfId="17"/>
    <cellStyle name="20% - Accent1 6" xfId="18"/>
    <cellStyle name="20% - Accent1 7" xfId="19"/>
    <cellStyle name="20% - Accent1 8" xfId="20"/>
    <cellStyle name="20% - Accent1 9" xfId="21"/>
    <cellStyle name="20% - Accent2" xfId="22" builtinId="34" customBuiltin="1"/>
    <cellStyle name="20% - Accent2 10" xfId="23"/>
    <cellStyle name="20% - Accent2 11" xfId="24"/>
    <cellStyle name="20% - Accent2 12" xfId="25"/>
    <cellStyle name="20% - Accent2 13" xfId="26"/>
    <cellStyle name="20% - Accent2 14" xfId="27"/>
    <cellStyle name="20% - Accent2 15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" xfId="37" builtinId="38" customBuiltin="1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 builtinId="42" customBuiltin="1"/>
    <cellStyle name="20% - Accent4 10" xfId="53"/>
    <cellStyle name="20% - Accent4 11" xfId="54"/>
    <cellStyle name="20% - Accent4 12" xfId="55"/>
    <cellStyle name="20% - Accent4 13" xfId="56"/>
    <cellStyle name="20% - Accent4 14" xfId="57"/>
    <cellStyle name="20% - Accent4 15" xfId="58"/>
    <cellStyle name="20% - Accent4 2" xfId="59"/>
    <cellStyle name="20% - Accent4 3" xfId="60"/>
    <cellStyle name="20% - Accent4 4" xfId="61"/>
    <cellStyle name="20% - Accent4 5" xfId="62"/>
    <cellStyle name="20% - Accent4 6" xfId="63"/>
    <cellStyle name="20% - Accent4 7" xfId="64"/>
    <cellStyle name="20% - Accent4 8" xfId="65"/>
    <cellStyle name="20% - Accent4 9" xfId="66"/>
    <cellStyle name="20% - Accent5" xfId="67" builtinId="46" customBuiltin="1"/>
    <cellStyle name="20% - Accent5 10" xfId="68"/>
    <cellStyle name="20% - Accent5 11" xfId="69"/>
    <cellStyle name="20% - Accent5 12" xfId="70"/>
    <cellStyle name="20% - Accent5 13" xfId="71"/>
    <cellStyle name="20% - Accent5 14" xfId="72"/>
    <cellStyle name="20% - Accent5 15" xfId="73"/>
    <cellStyle name="20% - Accent5 2" xfId="74"/>
    <cellStyle name="20% - Accent5 3" xfId="75"/>
    <cellStyle name="20% - Accent5 4" xfId="76"/>
    <cellStyle name="20% - Accent5 5" xfId="77"/>
    <cellStyle name="20% - Accent5 6" xfId="78"/>
    <cellStyle name="20% - Accent5 7" xfId="79"/>
    <cellStyle name="20% - Accent5 8" xfId="80"/>
    <cellStyle name="20% - Accent5 9" xfId="81"/>
    <cellStyle name="20% - Accent6" xfId="82" builtinId="50" customBuiltin="1"/>
    <cellStyle name="20% - Accent6 10" xfId="83"/>
    <cellStyle name="20% - Accent6 11" xfId="84"/>
    <cellStyle name="20% - Accent6 12" xfId="85"/>
    <cellStyle name="20% - Accent6 13" xfId="86"/>
    <cellStyle name="20% - Accent6 14" xfId="87"/>
    <cellStyle name="20% - Accent6 15" xfId="88"/>
    <cellStyle name="20% - Accent6 2" xfId="89"/>
    <cellStyle name="20% - Accent6 3" xfId="90"/>
    <cellStyle name="20% - Accent6 4" xfId="91"/>
    <cellStyle name="20% - Accent6 5" xfId="92"/>
    <cellStyle name="20% - Accent6 6" xfId="93"/>
    <cellStyle name="20% - Accent6 7" xfId="94"/>
    <cellStyle name="20% - Accent6 8" xfId="95"/>
    <cellStyle name="20% - Accent6 9" xfId="96"/>
    <cellStyle name="20% - Colore 1" xfId="97"/>
    <cellStyle name="20% - Colore 1 2" xfId="98"/>
    <cellStyle name="20% - Colore 2" xfId="99"/>
    <cellStyle name="20% - Colore 3" xfId="100"/>
    <cellStyle name="20% - Colore 4" xfId="101"/>
    <cellStyle name="20% - Colore 5" xfId="102"/>
    <cellStyle name="20% - Colore 6" xfId="103"/>
    <cellStyle name="40 % - Accent1" xfId="104"/>
    <cellStyle name="40 % - Accent2" xfId="105"/>
    <cellStyle name="40 % - Accent3" xfId="106"/>
    <cellStyle name="40 % - Accent4" xfId="107"/>
    <cellStyle name="40 % - Accent5" xfId="108"/>
    <cellStyle name="40 % - Accent6" xfId="109"/>
    <cellStyle name="40% - Accent1" xfId="110" builtinId="31" customBuiltin="1"/>
    <cellStyle name="40% - Accent1 10" xfId="111"/>
    <cellStyle name="40% - Accent1 11" xfId="112"/>
    <cellStyle name="40% - Accent1 12" xfId="113"/>
    <cellStyle name="40% - Accent1 13" xfId="114"/>
    <cellStyle name="40% - Accent1 14" xfId="115"/>
    <cellStyle name="40% - Accent1 15" xfId="116"/>
    <cellStyle name="40% - Accent1 2" xfId="117"/>
    <cellStyle name="40% - Accent1 3" xfId="118"/>
    <cellStyle name="40% - Accent1 4" xfId="119"/>
    <cellStyle name="40% - Accent1 5" xfId="120"/>
    <cellStyle name="40% - Accent1 6" xfId="121"/>
    <cellStyle name="40% - Accent1 7" xfId="122"/>
    <cellStyle name="40% - Accent1 8" xfId="123"/>
    <cellStyle name="40% - Accent1 9" xfId="124"/>
    <cellStyle name="40% - Accent2" xfId="125" builtinId="35" customBuiltin="1"/>
    <cellStyle name="40% - Accent2 10" xfId="126"/>
    <cellStyle name="40% - Accent2 11" xfId="127"/>
    <cellStyle name="40% - Accent2 12" xfId="128"/>
    <cellStyle name="40% - Accent2 13" xfId="129"/>
    <cellStyle name="40% - Accent2 14" xfId="130"/>
    <cellStyle name="40% - Accent2 15" xfId="131"/>
    <cellStyle name="40% - Accent2 2" xfId="132"/>
    <cellStyle name="40% - Accent2 3" xfId="133"/>
    <cellStyle name="40% - Accent2 4" xfId="134"/>
    <cellStyle name="40% - Accent2 5" xfId="135"/>
    <cellStyle name="40% - Accent2 6" xfId="136"/>
    <cellStyle name="40% - Accent2 7" xfId="137"/>
    <cellStyle name="40% - Accent2 8" xfId="138"/>
    <cellStyle name="40% - Accent2 9" xfId="139"/>
    <cellStyle name="40% - Accent3" xfId="140" builtinId="39" customBuiltin="1"/>
    <cellStyle name="40% - Accent3 10" xfId="141"/>
    <cellStyle name="40% - Accent3 11" xfId="142"/>
    <cellStyle name="40% - Accent3 12" xfId="143"/>
    <cellStyle name="40% - Accent3 13" xfId="144"/>
    <cellStyle name="40% - Accent3 14" xfId="145"/>
    <cellStyle name="40% - Accent3 15" xfId="146"/>
    <cellStyle name="40% - Accent3 2" xfId="147"/>
    <cellStyle name="40% - Accent3 3" xfId="148"/>
    <cellStyle name="40% - Accent3 4" xfId="149"/>
    <cellStyle name="40% - Accent3 5" xfId="150"/>
    <cellStyle name="40% - Accent3 6" xfId="151"/>
    <cellStyle name="40% - Accent3 7" xfId="152"/>
    <cellStyle name="40% - Accent3 8" xfId="153"/>
    <cellStyle name="40% - Accent3 9" xfId="154"/>
    <cellStyle name="40% - Accent4" xfId="155" builtinId="43" customBuiltin="1"/>
    <cellStyle name="40% - Accent4 10" xfId="156"/>
    <cellStyle name="40% - Accent4 11" xfId="157"/>
    <cellStyle name="40% - Accent4 12" xfId="158"/>
    <cellStyle name="40% - Accent4 13" xfId="159"/>
    <cellStyle name="40% - Accent4 14" xfId="160"/>
    <cellStyle name="40% - Accent4 15" xfId="161"/>
    <cellStyle name="40% - Accent4 16" xfId="162"/>
    <cellStyle name="40% - Accent4 2" xfId="163"/>
    <cellStyle name="40% - Accent4 3" xfId="164"/>
    <cellStyle name="40% - Accent4 4" xfId="165"/>
    <cellStyle name="40% - Accent4 5" xfId="166"/>
    <cellStyle name="40% - Accent4 6" xfId="167"/>
    <cellStyle name="40% - Accent4 7" xfId="168"/>
    <cellStyle name="40% - Accent4 8" xfId="169"/>
    <cellStyle name="40% - Accent4 9" xfId="170"/>
    <cellStyle name="40% - Accent5" xfId="171" builtinId="47" customBuiltin="1"/>
    <cellStyle name="40% - Accent5 10" xfId="172"/>
    <cellStyle name="40% - Accent5 11" xfId="173"/>
    <cellStyle name="40% - Accent5 12" xfId="174"/>
    <cellStyle name="40% - Accent5 13" xfId="175"/>
    <cellStyle name="40% - Accent5 14" xfId="176"/>
    <cellStyle name="40% - Accent5 15" xfId="177"/>
    <cellStyle name="40% - Accent5 2" xfId="178"/>
    <cellStyle name="40% - Accent5 3" xfId="179"/>
    <cellStyle name="40% - Accent5 4" xfId="180"/>
    <cellStyle name="40% - Accent5 5" xfId="181"/>
    <cellStyle name="40% - Accent5 6" xfId="182"/>
    <cellStyle name="40% - Accent5 7" xfId="183"/>
    <cellStyle name="40% - Accent5 8" xfId="184"/>
    <cellStyle name="40% - Accent5 9" xfId="185"/>
    <cellStyle name="40% - Accent6" xfId="186" builtinId="51" customBuiltin="1"/>
    <cellStyle name="40% - Accent6 10" xfId="187"/>
    <cellStyle name="40% - Accent6 11" xfId="188"/>
    <cellStyle name="40% - Accent6 12" xfId="189"/>
    <cellStyle name="40% - Accent6 13" xfId="190"/>
    <cellStyle name="40% - Accent6 14" xfId="191"/>
    <cellStyle name="40% - Accent6 15" xfId="192"/>
    <cellStyle name="40% - Accent6 2" xfId="193"/>
    <cellStyle name="40% - Accent6 3" xfId="194"/>
    <cellStyle name="40% - Accent6 4" xfId="195"/>
    <cellStyle name="40% - Accent6 5" xfId="196"/>
    <cellStyle name="40% - Accent6 6" xfId="197"/>
    <cellStyle name="40% - Accent6 7" xfId="198"/>
    <cellStyle name="40% - Accent6 8" xfId="199"/>
    <cellStyle name="40% - Accent6 9" xfId="200"/>
    <cellStyle name="40% - Colore 1" xfId="201"/>
    <cellStyle name="40% - Colore 2" xfId="202"/>
    <cellStyle name="40% - Colore 3" xfId="203"/>
    <cellStyle name="40% - Colore 4" xfId="204"/>
    <cellStyle name="40% - Colore 5" xfId="205"/>
    <cellStyle name="40% - Colore 6" xfId="206"/>
    <cellStyle name="60 % - Accent1" xfId="207"/>
    <cellStyle name="60 % - Accent2" xfId="208"/>
    <cellStyle name="60 % - Accent3" xfId="209"/>
    <cellStyle name="60 % - Accent4" xfId="210"/>
    <cellStyle name="60 % - Accent5" xfId="211"/>
    <cellStyle name="60 % - Accent6" xfId="212"/>
    <cellStyle name="60% - Accent1" xfId="213" builtinId="32" customBuiltin="1"/>
    <cellStyle name="60% - Accent1 2" xfId="214"/>
    <cellStyle name="60% - Accent2" xfId="215" builtinId="36" customBuiltin="1"/>
    <cellStyle name="60% - Accent2 2" xfId="216"/>
    <cellStyle name="60% - Accent3" xfId="217" builtinId="40" customBuiltin="1"/>
    <cellStyle name="60% - Accent3 2" xfId="218"/>
    <cellStyle name="60% - Accent4" xfId="219" builtinId="44" customBuiltin="1"/>
    <cellStyle name="60% - Accent4 2" xfId="220"/>
    <cellStyle name="60% - Accent4 3" xfId="221"/>
    <cellStyle name="60% - Accent4 4" xfId="222"/>
    <cellStyle name="60% - Accent4 5" xfId="223"/>
    <cellStyle name="60% - Accent5" xfId="224" builtinId="48" customBuiltin="1"/>
    <cellStyle name="60% - Accent5 2" xfId="225"/>
    <cellStyle name="60% - Accent6" xfId="226" builtinId="52" customBuiltin="1"/>
    <cellStyle name="60% - Accent6 2" xfId="227"/>
    <cellStyle name="60% - Colore 1" xfId="228"/>
    <cellStyle name="60% - Colore 2" xfId="229"/>
    <cellStyle name="60% - Colore 3" xfId="230"/>
    <cellStyle name="60% - Colore 4" xfId="231"/>
    <cellStyle name="60% - Colore 5" xfId="232"/>
    <cellStyle name="60% - Colore 6" xfId="233"/>
    <cellStyle name="Accent1" xfId="234" builtinId="29" customBuiltin="1"/>
    <cellStyle name="Accent1 - 20%" xfId="235"/>
    <cellStyle name="Accent1 - 40%" xfId="236"/>
    <cellStyle name="Accent1 - 60%" xfId="237"/>
    <cellStyle name="Accent1 2" xfId="238"/>
    <cellStyle name="Accent1 3" xfId="239"/>
    <cellStyle name="Accent2" xfId="240" builtinId="33" customBuiltin="1"/>
    <cellStyle name="Accent2 - 20%" xfId="241"/>
    <cellStyle name="Accent2 - 40%" xfId="242"/>
    <cellStyle name="Accent2 - 60%" xfId="243"/>
    <cellStyle name="Accent2 2" xfId="244"/>
    <cellStyle name="Accent2 3" xfId="245"/>
    <cellStyle name="Accent2 4" xfId="246"/>
    <cellStyle name="Accent3" xfId="247" builtinId="37" customBuiltin="1"/>
    <cellStyle name="Accent3 - 20%" xfId="248"/>
    <cellStyle name="Accent3 - 40%" xfId="249"/>
    <cellStyle name="Accent3 - 60%" xfId="250"/>
    <cellStyle name="Accent3 2" xfId="251"/>
    <cellStyle name="Accent4" xfId="252" builtinId="41" customBuiltin="1"/>
    <cellStyle name="Accent4 - 20%" xfId="253"/>
    <cellStyle name="Accent4 - 40%" xfId="254"/>
    <cellStyle name="Accent4 - 60%" xfId="255"/>
    <cellStyle name="Accent4 2" xfId="256"/>
    <cellStyle name="Accent4 3" xfId="257"/>
    <cellStyle name="Accent5" xfId="258" builtinId="45" customBuiltin="1"/>
    <cellStyle name="Accent5 - 20%" xfId="259"/>
    <cellStyle name="Accent5 - 40%" xfId="260"/>
    <cellStyle name="Accent5 - 60%" xfId="261"/>
    <cellStyle name="Accent5 2" xfId="262"/>
    <cellStyle name="Accent6" xfId="263" builtinId="49" customBuiltin="1"/>
    <cellStyle name="Accent6 - 20%" xfId="264"/>
    <cellStyle name="Accent6 - 40%" xfId="265"/>
    <cellStyle name="Accent6 - 60%" xfId="266"/>
    <cellStyle name="Accent6 2" xfId="267"/>
    <cellStyle name="Avertissement" xfId="268"/>
    <cellStyle name="Bad" xfId="269" builtinId="27" customBuiltin="1"/>
    <cellStyle name="Bad 2" xfId="270"/>
    <cellStyle name="Brand Align Left Text" xfId="271"/>
    <cellStyle name="Brand Default" xfId="272"/>
    <cellStyle name="Brand Percent" xfId="273"/>
    <cellStyle name="Brand Source" xfId="274"/>
    <cellStyle name="Brand Subtitle with Underline" xfId="275"/>
    <cellStyle name="Brand Subtitle without Underline" xfId="276"/>
    <cellStyle name="Brand Title" xfId="277"/>
    <cellStyle name="Calc Currency (0)" xfId="278"/>
    <cellStyle name="Calc Currency (2)" xfId="279"/>
    <cellStyle name="Calc Percent (0)" xfId="280"/>
    <cellStyle name="Calc Percent (1)" xfId="281"/>
    <cellStyle name="Calc Percent (2)" xfId="282"/>
    <cellStyle name="Calc Units (0)" xfId="283"/>
    <cellStyle name="Calc Units (1)" xfId="284"/>
    <cellStyle name="Calc Units (2)" xfId="285"/>
    <cellStyle name="Calcolo" xfId="286"/>
    <cellStyle name="Calcul" xfId="287"/>
    <cellStyle name="Calculation" xfId="288" builtinId="22" customBuiltin="1"/>
    <cellStyle name="Calculation 2" xfId="289"/>
    <cellStyle name="Calculation 3" xfId="290"/>
    <cellStyle name="Cella collegata" xfId="291"/>
    <cellStyle name="Cella da controllare" xfId="292"/>
    <cellStyle name="Cellule liée" xfId="293"/>
    <cellStyle name="Check Cell" xfId="294" builtinId="23" customBuiltin="1"/>
    <cellStyle name="Check Cell 2" xfId="295"/>
    <cellStyle name="Check Cell 2 2" xfId="296"/>
    <cellStyle name="Check Cell 2_20  Corp Inc Tax" xfId="297"/>
    <cellStyle name="Check Cell 3" xfId="298"/>
    <cellStyle name="Colore 1" xfId="299"/>
    <cellStyle name="Colore 2" xfId="300"/>
    <cellStyle name="Colore 3" xfId="301"/>
    <cellStyle name="Colore 4" xfId="302"/>
    <cellStyle name="Colore 5" xfId="303"/>
    <cellStyle name="Colore 6" xfId="304"/>
    <cellStyle name="Comma" xfId="305" builtinId="3"/>
    <cellStyle name="Comma [00]" xfId="306"/>
    <cellStyle name="Comma 10" xfId="307"/>
    <cellStyle name="Comma 11" xfId="308"/>
    <cellStyle name="Comma 12" xfId="309"/>
    <cellStyle name="Comma 13" xfId="310"/>
    <cellStyle name="Comma 14" xfId="311"/>
    <cellStyle name="Comma 2" xfId="312"/>
    <cellStyle name="Comma 2 2" xfId="313"/>
    <cellStyle name="Comma 2 2 2" xfId="314"/>
    <cellStyle name="Comma 2 2 3" xfId="315"/>
    <cellStyle name="Comma 2 3" xfId="316"/>
    <cellStyle name="Comma 2 4" xfId="317"/>
    <cellStyle name="Comma 2 5" xfId="318"/>
    <cellStyle name="Comma 3" xfId="319"/>
    <cellStyle name="Comma 3 2" xfId="320"/>
    <cellStyle name="Comma 3 3" xfId="321"/>
    <cellStyle name="Comma 3_Deferred tax Calculation" xfId="322"/>
    <cellStyle name="Comma 4" xfId="323"/>
    <cellStyle name="Comma 4 2" xfId="324"/>
    <cellStyle name="Comma 4 3" xfId="325"/>
    <cellStyle name="Comma 5" xfId="326"/>
    <cellStyle name="Comma 5 2" xfId="327"/>
    <cellStyle name="Comma 5_Deferred tax Calculation" xfId="328"/>
    <cellStyle name="Comma 6" xfId="329"/>
    <cellStyle name="Comma 7" xfId="330"/>
    <cellStyle name="Comma 7 2" xfId="331"/>
    <cellStyle name="Comma 7_Deferred tax Calculation" xfId="332"/>
    <cellStyle name="Comma 8" xfId="333"/>
    <cellStyle name="Comma 8 2" xfId="334"/>
    <cellStyle name="Comma 8_Deferred tax Calculation" xfId="335"/>
    <cellStyle name="Comma 9" xfId="336"/>
    <cellStyle name="Comma 9 2" xfId="337"/>
    <cellStyle name="Comma 9_Deferred tax Calculation" xfId="338"/>
    <cellStyle name="Comma 9_Deklarata e tatim te ardhura-PMA" xfId="339"/>
    <cellStyle name="Comma_# gjendjes se mallrave 2010-PMA " xfId="340"/>
    <cellStyle name="Comma_21.Aktivet Afatgjata Materiale  09" xfId="341"/>
    <cellStyle name="Comma_Asset 2010" xfId="342"/>
    <cellStyle name="Comma_ASSETS NEW 2010" xfId="343"/>
    <cellStyle name="Comma_Bilanci Albavia" xfId="344"/>
    <cellStyle name="Comma_Deferred tax Calculation" xfId="345"/>
    <cellStyle name="Comma_Deklarata e tatim te ardhura-PMA" xfId="346"/>
    <cellStyle name="Comma_Non ded exp 2009" xfId="347"/>
    <cellStyle name="Comma_Permbledhese qera 2010" xfId="348"/>
    <cellStyle name="Comma_PMA 2008 with notes-final 2" xfId="349"/>
    <cellStyle name="Comma_PMA 2008 with notes-final 3 (1)" xfId="350"/>
    <cellStyle name="Comma_Profit &amp; Loss acc. Albavia" xfId="351"/>
    <cellStyle name="Comma_Provigjoni" xfId="352"/>
    <cellStyle name="Comma_Shpenzime paga dhe sigurime shoq&amp;shend" xfId="353"/>
    <cellStyle name="Comma_Sipas aktivitetit" xfId="354"/>
    <cellStyle name="Comma_Stock on 31.12.2010" xfId="355"/>
    <cellStyle name="Comma_TB 2010 STATUTORY-draft" xfId="356"/>
    <cellStyle name="Comma_Te ardhuat nga shitja" xfId="357"/>
    <cellStyle name="Commentaire" xfId="358"/>
    <cellStyle name="Currency [00]" xfId="359"/>
    <cellStyle name="Currency 2" xfId="360"/>
    <cellStyle name="Date" xfId="361"/>
    <cellStyle name="Date Short" xfId="362"/>
    <cellStyle name="E&amp;Y House" xfId="363"/>
    <cellStyle name="Emphasis 1" xfId="364"/>
    <cellStyle name="Emphasis 2" xfId="365"/>
    <cellStyle name="Emphasis 3" xfId="366"/>
    <cellStyle name="Enter Currency (0)" xfId="367"/>
    <cellStyle name="Enter Currency (2)" xfId="368"/>
    <cellStyle name="Enter Units (0)" xfId="369"/>
    <cellStyle name="Enter Units (1)" xfId="370"/>
    <cellStyle name="Enter Units (2)" xfId="371"/>
    <cellStyle name="Entrée" xfId="372"/>
    <cellStyle name="Euro" xfId="373"/>
    <cellStyle name="Explanatory Text" xfId="374" builtinId="53" customBuiltin="1"/>
    <cellStyle name="Explanatory Text 2" xfId="375"/>
    <cellStyle name="EY%colcalc" xfId="376"/>
    <cellStyle name="EY%input" xfId="377"/>
    <cellStyle name="EY%rowcalc" xfId="378"/>
    <cellStyle name="EY0dp" xfId="379"/>
    <cellStyle name="EY1dp" xfId="380"/>
    <cellStyle name="EY2dp" xfId="381"/>
    <cellStyle name="EY3dp" xfId="382"/>
    <cellStyle name="EYColumnHeading" xfId="383"/>
    <cellStyle name="EYHeading1" xfId="384"/>
    <cellStyle name="EYheading2" xfId="385"/>
    <cellStyle name="EYheading3" xfId="386"/>
    <cellStyle name="EYnumber" xfId="387"/>
    <cellStyle name="EYSheetHeader1" xfId="388"/>
    <cellStyle name="EYtext" xfId="389"/>
    <cellStyle name="Ezres_All substation_10" xfId="390"/>
    <cellStyle name="Good" xfId="391" builtinId="26" customBuiltin="1"/>
    <cellStyle name="Good 2" xfId="392"/>
    <cellStyle name="Grey" xfId="393"/>
    <cellStyle name="Header1" xfId="394"/>
    <cellStyle name="Header2" xfId="395"/>
    <cellStyle name="Heading 1" xfId="396" builtinId="16" customBuiltin="1"/>
    <cellStyle name="Heading 1 2" xfId="397"/>
    <cellStyle name="Heading 2" xfId="398" builtinId="17" customBuiltin="1"/>
    <cellStyle name="Heading 2 2" xfId="399"/>
    <cellStyle name="Heading 3" xfId="400" builtinId="18" customBuiltin="1"/>
    <cellStyle name="Heading 3 2" xfId="401"/>
    <cellStyle name="Heading 4" xfId="402" builtinId="19" customBuiltin="1"/>
    <cellStyle name="Heading 4 2" xfId="403"/>
    <cellStyle name="HMRCalculated" xfId="404"/>
    <cellStyle name="HMRInput" xfId="405"/>
    <cellStyle name="Input" xfId="406" builtinId="20" customBuiltin="1"/>
    <cellStyle name="Input [yellow]" xfId="407"/>
    <cellStyle name="Input 2" xfId="408"/>
    <cellStyle name="Input 3" xfId="409"/>
    <cellStyle name="Insatisfaisant" xfId="410"/>
    <cellStyle name="Link Currency (0)" xfId="411"/>
    <cellStyle name="Link Currency (2)" xfId="412"/>
    <cellStyle name="Link Units (0)" xfId="413"/>
    <cellStyle name="Link Units (1)" xfId="414"/>
    <cellStyle name="Link Units (2)" xfId="415"/>
    <cellStyle name="Linked Cell" xfId="416" builtinId="24" customBuiltin="1"/>
    <cellStyle name="Linked Cell 2" xfId="417"/>
    <cellStyle name="Migliaia 2" xfId="418"/>
    <cellStyle name="Migliaia 2 2" xfId="419"/>
    <cellStyle name="Migliaia 2 2 2" xfId="420"/>
    <cellStyle name="Migliaia 2 3" xfId="421"/>
    <cellStyle name="Migliaia 3" xfId="422"/>
    <cellStyle name="Neutral" xfId="423" builtinId="28" customBuiltin="1"/>
    <cellStyle name="Neutral 2" xfId="424"/>
    <cellStyle name="Neutrale" xfId="425"/>
    <cellStyle name="Neutre" xfId="426"/>
    <cellStyle name="Normal" xfId="0" builtinId="0"/>
    <cellStyle name="Normal - Style1" xfId="427"/>
    <cellStyle name="Normal 10" xfId="428"/>
    <cellStyle name="Normal 10 2" xfId="429"/>
    <cellStyle name="Normal 10 2 2" xfId="430"/>
    <cellStyle name="Normal 10_Deferred tax Calculation" xfId="431"/>
    <cellStyle name="Normal 11" xfId="432"/>
    <cellStyle name="Normal 12" xfId="433"/>
    <cellStyle name="Normal 13" xfId="434"/>
    <cellStyle name="Normal 14" xfId="435"/>
    <cellStyle name="Normal 15" xfId="436"/>
    <cellStyle name="Normal 16" xfId="437"/>
    <cellStyle name="Normal 17" xfId="438"/>
    <cellStyle name="Normal 18" xfId="439"/>
    <cellStyle name="Normal 19" xfId="440"/>
    <cellStyle name="Normal 2" xfId="441"/>
    <cellStyle name="Normal 2 2" xfId="442"/>
    <cellStyle name="Normal 2 3" xfId="443"/>
    <cellStyle name="Normal 2_20  Corp Inc Tax" xfId="444"/>
    <cellStyle name="Normal 2_PMA 2010 With Notes_PASQYRAT E BILANCIT 2010" xfId="445"/>
    <cellStyle name="Normal 20" xfId="446"/>
    <cellStyle name="Normal 21" xfId="447"/>
    <cellStyle name="Normal 22" xfId="448"/>
    <cellStyle name="Normal 23" xfId="449"/>
    <cellStyle name="Normal 24" xfId="450"/>
    <cellStyle name="Normal 25" xfId="451"/>
    <cellStyle name="Normal 26" xfId="452"/>
    <cellStyle name="Normal 27" xfId="453"/>
    <cellStyle name="Normal 28" xfId="454"/>
    <cellStyle name="Normal 29" xfId="455"/>
    <cellStyle name="Normal 3" xfId="456"/>
    <cellStyle name="Normal 3 2" xfId="457"/>
    <cellStyle name="Normal 3 3" xfId="458"/>
    <cellStyle name="Normal 3 4" xfId="459"/>
    <cellStyle name="Normal 3_Deferred tax Calculation" xfId="460"/>
    <cellStyle name="Normal 30" xfId="461"/>
    <cellStyle name="Normal 31" xfId="462"/>
    <cellStyle name="Normal 32" xfId="463"/>
    <cellStyle name="Normal 33" xfId="464"/>
    <cellStyle name="Normal 34" xfId="465"/>
    <cellStyle name="Normal 35" xfId="466"/>
    <cellStyle name="Normal 36" xfId="467"/>
    <cellStyle name="Normal 37" xfId="468"/>
    <cellStyle name="Normal 4" xfId="469"/>
    <cellStyle name="Normal 4 2" xfId="470"/>
    <cellStyle name="Normal 4 3" xfId="471"/>
    <cellStyle name="Normal 4_Deferred tax Calculation" xfId="472"/>
    <cellStyle name="Normal 5" xfId="473"/>
    <cellStyle name="Normal 5 2" xfId="474"/>
    <cellStyle name="Normal 5 2 2" xfId="475"/>
    <cellStyle name="Normal 5 2_Deferred tax Calculation" xfId="476"/>
    <cellStyle name="Normal 5 3" xfId="477"/>
    <cellStyle name="Normal 5 4" xfId="478"/>
    <cellStyle name="Normal 5_Deferred tax Calculation" xfId="479"/>
    <cellStyle name="Normal 6" xfId="480"/>
    <cellStyle name="Normal 6 2" xfId="481"/>
    <cellStyle name="Normal 6_Deferred tax Calculation" xfId="482"/>
    <cellStyle name="Normal 7" xfId="483"/>
    <cellStyle name="Normal 8" xfId="484"/>
    <cellStyle name="Normal 9" xfId="485"/>
    <cellStyle name="Normal_2008 Accurals Back Up File- Albania" xfId="486"/>
    <cellStyle name="Normál_All substation_10" xfId="487"/>
    <cellStyle name="Normal_asn_2009 Propozimet" xfId="488"/>
    <cellStyle name="Normal_gjendja kjell 2" xfId="489"/>
    <cellStyle name="Normal_info per adrianin" xfId="490"/>
    <cellStyle name="Normál_Meters_WORK_01" xfId="491"/>
    <cellStyle name="Normal_Profit &amp; Loss acc. Albavia" xfId="492"/>
    <cellStyle name="Normal_Sheet2" xfId="493"/>
    <cellStyle name="Normale 2" xfId="494"/>
    <cellStyle name="Normale 2 2" xfId="495"/>
    <cellStyle name="Normale 2 2 2" xfId="496"/>
    <cellStyle name="Normale 2 3" xfId="497"/>
    <cellStyle name="Normale 3" xfId="498"/>
    <cellStyle name="Normale_BILANCIO FKT 1997" xfId="499"/>
    <cellStyle name="normální_OSSH_Final_2009" xfId="500"/>
    <cellStyle name="Normalny_AKTYWA" xfId="501"/>
    <cellStyle name="Nota" xfId="502"/>
    <cellStyle name="Note" xfId="503" builtinId="10" customBuiltin="1"/>
    <cellStyle name="Note 10" xfId="504"/>
    <cellStyle name="Note 11" xfId="505"/>
    <cellStyle name="Note 12" xfId="506"/>
    <cellStyle name="Note 13" xfId="507"/>
    <cellStyle name="Note 14" xfId="508"/>
    <cellStyle name="Note 15" xfId="509"/>
    <cellStyle name="Note 16" xfId="510"/>
    <cellStyle name="Note 17" xfId="511"/>
    <cellStyle name="Note 18" xfId="512"/>
    <cellStyle name="Note 19" xfId="513"/>
    <cellStyle name="Note 2" xfId="514"/>
    <cellStyle name="Note 20" xfId="515"/>
    <cellStyle name="Note 21" xfId="516"/>
    <cellStyle name="Note 22" xfId="517"/>
    <cellStyle name="Note 23" xfId="518"/>
    <cellStyle name="Note 24" xfId="519"/>
    <cellStyle name="Note 25" xfId="520"/>
    <cellStyle name="Note 26" xfId="521"/>
    <cellStyle name="Note 27" xfId="522"/>
    <cellStyle name="Note 28" xfId="523"/>
    <cellStyle name="Note 29" xfId="524"/>
    <cellStyle name="Note 3" xfId="525"/>
    <cellStyle name="Note 30" xfId="526"/>
    <cellStyle name="Note 31" xfId="527"/>
    <cellStyle name="Note 32" xfId="528"/>
    <cellStyle name="Note 33" xfId="529"/>
    <cellStyle name="Note 34" xfId="530"/>
    <cellStyle name="Note 35" xfId="531"/>
    <cellStyle name="Note 36" xfId="532"/>
    <cellStyle name="Note 4" xfId="533"/>
    <cellStyle name="Note 5" xfId="534"/>
    <cellStyle name="Note 6" xfId="535"/>
    <cellStyle name="Note 7" xfId="536"/>
    <cellStyle name="Note 8" xfId="537"/>
    <cellStyle name="Note 9" xfId="538"/>
    <cellStyle name="Output" xfId="539" builtinId="21" customBuiltin="1"/>
    <cellStyle name="Output 2" xfId="540"/>
    <cellStyle name="Percent" xfId="541" builtinId="5"/>
    <cellStyle name="Percent [0]" xfId="542"/>
    <cellStyle name="Percent [00]" xfId="543"/>
    <cellStyle name="Percent [2]" xfId="544"/>
    <cellStyle name="Percent 2" xfId="545"/>
    <cellStyle name="Percent 2 2" xfId="546"/>
    <cellStyle name="Percent 2_Deferred tax Calculation" xfId="547"/>
    <cellStyle name="Percent 3" xfId="548"/>
    <cellStyle name="Percent 3 2" xfId="549"/>
    <cellStyle name="Percent 4" xfId="550"/>
    <cellStyle name="Percentuale 2" xfId="551"/>
    <cellStyle name="PrePop Currency (0)" xfId="552"/>
    <cellStyle name="PrePop Currency (2)" xfId="553"/>
    <cellStyle name="PrePop Units (0)" xfId="554"/>
    <cellStyle name="PrePop Units (1)" xfId="555"/>
    <cellStyle name="PrePop Units (2)" xfId="556"/>
    <cellStyle name="rand" xfId="557"/>
    <cellStyle name="SAPBEXaggData" xfId="558"/>
    <cellStyle name="SAPBEXaggDataEmph" xfId="559"/>
    <cellStyle name="SAPBEXaggItem" xfId="560"/>
    <cellStyle name="SAPBEXaggItemX" xfId="561"/>
    <cellStyle name="SAPBEXchaText" xfId="562"/>
    <cellStyle name="SAPBEXexcBad7" xfId="563"/>
    <cellStyle name="SAPBEXexcBad8" xfId="564"/>
    <cellStyle name="SAPBEXexcBad9" xfId="565"/>
    <cellStyle name="SAPBEXexcCritical4" xfId="566"/>
    <cellStyle name="SAPBEXexcCritical5" xfId="567"/>
    <cellStyle name="SAPBEXexcCritical6" xfId="568"/>
    <cellStyle name="SAPBEXexcGood1" xfId="569"/>
    <cellStyle name="SAPBEXexcGood2" xfId="570"/>
    <cellStyle name="SAPBEXexcGood3" xfId="571"/>
    <cellStyle name="SAPBEXfilterDrill" xfId="572"/>
    <cellStyle name="SAPBEXfilterItem" xfId="573"/>
    <cellStyle name="SAPBEXfilterText" xfId="574"/>
    <cellStyle name="SAPBEXformats" xfId="575"/>
    <cellStyle name="SAPBEXformats 2" xfId="576"/>
    <cellStyle name="SAPBEXformats_Xl0000005" xfId="577"/>
    <cellStyle name="SAPBEXheaderItem" xfId="578"/>
    <cellStyle name="SAPBEXheaderText" xfId="579"/>
    <cellStyle name="SAPBEXHLevel0" xfId="580"/>
    <cellStyle name="SAPBEXHLevel0 2" xfId="581"/>
    <cellStyle name="SAPBEXHLevel0_Xl0000005" xfId="582"/>
    <cellStyle name="SAPBEXHLevel0X" xfId="583"/>
    <cellStyle name="SAPBEXHLevel1" xfId="584"/>
    <cellStyle name="SAPBEXHLevel1 2" xfId="585"/>
    <cellStyle name="SAPBEXHLevel1_Xl0000005" xfId="586"/>
    <cellStyle name="SAPBEXHLevel1X" xfId="587"/>
    <cellStyle name="SAPBEXHLevel2" xfId="588"/>
    <cellStyle name="SAPBEXHLevel2 2" xfId="589"/>
    <cellStyle name="SAPBEXHLevel2_Xl0000005" xfId="590"/>
    <cellStyle name="SAPBEXHLevel2X" xfId="591"/>
    <cellStyle name="SAPBEXHLevel3" xfId="592"/>
    <cellStyle name="SAPBEXHLevel3X" xfId="593"/>
    <cellStyle name="SAPBEXinputData" xfId="594"/>
    <cellStyle name="SAPBEXItemHeader" xfId="595"/>
    <cellStyle name="SAPBEXresData" xfId="596"/>
    <cellStyle name="SAPBEXresDataEmph" xfId="597"/>
    <cellStyle name="SAPBEXresItem" xfId="598"/>
    <cellStyle name="SAPBEXresItemX" xfId="599"/>
    <cellStyle name="SAPBEXstdData" xfId="600"/>
    <cellStyle name="SAPBEXstdData 2" xfId="601"/>
    <cellStyle name="SAPBEXstdData_Xl0000005" xfId="602"/>
    <cellStyle name="SAPBEXstdDataEmph" xfId="603"/>
    <cellStyle name="SAPBEXstdItem" xfId="604"/>
    <cellStyle name="SAPBEXstdItemX" xfId="605"/>
    <cellStyle name="SAPBEXtitle" xfId="606"/>
    <cellStyle name="SAPBEXunassignedItem" xfId="607"/>
    <cellStyle name="SAPBEXundefined" xfId="608"/>
    <cellStyle name="Satisfaisant" xfId="609"/>
    <cellStyle name="Sheet Title" xfId="610"/>
    <cellStyle name="Sortie" xfId="611"/>
    <cellStyle name="Stile 1" xfId="612"/>
    <cellStyle name="Stile 1 2" xfId="613"/>
    <cellStyle name="Style 1" xfId="614"/>
    <cellStyle name="Style 1 2" xfId="615"/>
    <cellStyle name="Style 1_467200  per 31.05.2009" xfId="616"/>
    <cellStyle name="Summe" xfId="617"/>
    <cellStyle name="Testo avviso" xfId="618"/>
    <cellStyle name="Testo descrittivo" xfId="619"/>
    <cellStyle name="Text Indent A" xfId="620"/>
    <cellStyle name="Text Indent B" xfId="621"/>
    <cellStyle name="Text Indent C" xfId="622"/>
    <cellStyle name="Texte explicatif" xfId="623"/>
    <cellStyle name="Title" xfId="624" builtinId="15" customBuiltin="1"/>
    <cellStyle name="Title 2" xfId="625"/>
    <cellStyle name="Titolo" xfId="626"/>
    <cellStyle name="Titolo 1" xfId="627"/>
    <cellStyle name="Titolo 2" xfId="628"/>
    <cellStyle name="Titolo 3" xfId="629"/>
    <cellStyle name="Titolo 4" xfId="630"/>
    <cellStyle name="Titre" xfId="631"/>
    <cellStyle name="Titre 1" xfId="632"/>
    <cellStyle name="Titre 2" xfId="633"/>
    <cellStyle name="Titre 3" xfId="634"/>
    <cellStyle name="Titre 4" xfId="635"/>
    <cellStyle name="Total" xfId="636" builtinId="25" customBuiltin="1"/>
    <cellStyle name="Total 2" xfId="637"/>
    <cellStyle name="Totale" xfId="638"/>
    <cellStyle name="Valore non valido" xfId="639"/>
    <cellStyle name="Valore valido" xfId="640"/>
    <cellStyle name="Vérification" xfId="641"/>
    <cellStyle name="Warning Text" xfId="642" builtinId="11" customBuiltin="1"/>
    <cellStyle name="Warning Text 2" xfId="6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54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externalLink" Target="externalLinks/externalLink2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57" Type="http://schemas.openxmlformats.org/officeDocument/2006/relationships/externalLink" Target="externalLinks/externalLink2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2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4</xdr:col>
      <xdr:colOff>9525</xdr:colOff>
      <xdr:row>0</xdr:row>
      <xdr:rowOff>0</xdr:rowOff>
    </xdr:to>
    <xdr:pic>
      <xdr:nvPicPr>
        <xdr:cNvPr id="9223" name="Picture 1" descr="Logo_PM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24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Olta.Vejsiu/Local%20Settings/Temporary%20Internet%20Files/Content.Outlook/UGWVR230/OSSH_GRP%2031.12.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Linja%20WORK%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Erion.Bejko/Local%20Settings/Temporary%20Internet%20Files/Content.Outlook/JDN2LKC9/Form%20-%20Statements_CM11_v091214OSSH_v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Olta.Vejsiu/Local%20Settings/Temporary%20Internet%20Files/Content.Outlook/UGWVR230/GRP%202009/Forms_notes_offline_0912_E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Olta.Vejsiu/Local%20Settings/Temporary%20Internet%20Files/Content.Outlook/UGWVR230/GRP%202009/PWC/IFRS%20TB%20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Real%20Estate_WORK_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Transformers_WORK_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ACCOUNTING\REPORTING\STATUTORY\BILANCI%202010\TB%20and%20Profit%202010\TB%20Jan-Dec%2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IAgastra/Local%20Settings/Application%20Data/Microsoft/Outlook%20Attachment/Working%20for%20Pwc/TB%20and%20Profit%202010/TB%20Jan-Dec%2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IAgastra/Local%20Settings/Application%20Data/Microsoft/Outlook%20Attachment/TB%20and%20Profit%202010/TB%20Jan-Dec%2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Documents%20and%20Settings\alezhja\Local%20Settings\Temporary%20Internet%20Files\OLK1B\All%20substation_10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\Per%20Kreshnikun\050602%20-%20Final%20Fixed%20Asset%20Register\Distribution\Transmission_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_Work\!1669%20Kesh\_Final%20work\2_POWER_GENERATION_WORK\All%20Power%20Plant_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1_TRANSMISSION_WORK\_LINES_WORK\Lines31_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1669%20Kesh\_Newest%20asset%20register%20WORK\3_DISTRIBUTION_WORK\WORK\Other%20Assets%20ACC\ALL%20ZONES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lorena.hanxhari\Desktop\KESH%20September\Databook%2028.09.2007\KESH%20Databook%20draft%2028.09.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riandt\Documents%20and%20Settings\Administrator\Desktop\CEM%202008\INCOMING%20REP\Mgmt%2005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CEM%202008\INCOMING%20REP\Mgmt%2005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Berat%20RE%20Asset%20Li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Sonila.Imeraj/Local%20Settings/Temporary%20Internet%20Files/Content.Outlook/NYM1981A/Form%20-%20Statements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$/Documents%20and%20Settings/Olta.Vejsiu/Local%20Settings/Temporary%20Internet%20Files/Content.Outlook/UGWVR230/GRP%202009/OSSH_GRP%2031.05.2009_me%20analiz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Transfer\Per%20Kreshnikun\050602%20-%20Final%20Fixed%20Asset%20Register\Distribution\Transmission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Documents%20and%20Settings\krobo\My%20Documents\Kesh%20Final%20Generation\All%20Power%20Plant_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Meters_WORK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FINAL_REPORT\3_Distribution\Cable_network_WORK_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ela\EXEL\_Work\!1669%20Kesh\_Final%20work\1_TRANSMISSION_WORK\_LINES_WORK\Lines31_New%20data_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GL"/>
      <sheetName val="Final TB Mapped"/>
      <sheetName val="BAL CONSOLID"/>
      <sheetName val="266100"/>
      <sheetName val="411800 "/>
      <sheetName val="411700 "/>
      <sheetName val="3"/>
      <sheetName val="424000"/>
      <sheetName val="427"/>
      <sheetName val="4458 &amp; 448120"/>
      <sheetName val="444000"/>
      <sheetName val="421"/>
      <sheetName val="467100 (2)"/>
      <sheetName val="467100"/>
      <sheetName val="411"/>
      <sheetName val="467400"/>
      <sheetName val="581"/>
      <sheetName val="512"/>
      <sheetName val="467200 "/>
      <sheetName val="531"/>
      <sheetName val="468"/>
      <sheetName val="471"/>
      <sheetName val="FA"/>
      <sheetName val="BS&amp;IS 2009"/>
      <sheetName val="DT calc"/>
      <sheetName val="ACQ N16"/>
      <sheetName val="CGLF"/>
      <sheetName val="CGLE"/>
      <sheetName val="CEQ "/>
      <sheetName val="CLP"/>
      <sheetName val="CLO"/>
      <sheetName val="CLL"/>
      <sheetName val="CLOE "/>
      <sheetName val="CFX"/>
      <sheetName val="TB CONS 31.05.2009"/>
      <sheetName val="Adjustments"/>
      <sheetName val="Mappin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1">
          <cell r="D11" t="str">
            <v>BAL</v>
          </cell>
          <cell r="G11" t="str">
            <v>Donations and Subsid</v>
          </cell>
          <cell r="H11" t="str">
            <v>Donations and Subsidies for Investments</v>
          </cell>
          <cell r="J11" t="str">
            <v>ALL</v>
          </cell>
          <cell r="K11" t="str">
            <v>X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unka1"/>
      <sheetName val="CRN"/>
      <sheetName val="BASIC"/>
      <sheetName val="Summary"/>
      <sheetName val="Lines lenght"/>
      <sheetName val="Linja"/>
      <sheetName val="DELETED NOT ASSETS"/>
    </sheetNames>
    <sheetDataSet>
      <sheetData sheetId="0">
        <row r="3">
          <cell r="B3" t="str">
            <v>Berat</v>
          </cell>
          <cell r="C3">
            <v>1981.7627551020407</v>
          </cell>
        </row>
        <row r="4">
          <cell r="B4" t="str">
            <v>Kucove</v>
          </cell>
          <cell r="C4">
            <v>1978.8350515463917</v>
          </cell>
        </row>
        <row r="5">
          <cell r="B5" t="str">
            <v>Lushnje</v>
          </cell>
          <cell r="C5">
            <v>1979.7217806041335</v>
          </cell>
        </row>
        <row r="6">
          <cell r="B6" t="str">
            <v>Skrapar</v>
          </cell>
          <cell r="C6">
            <v>1974.6854838709678</v>
          </cell>
        </row>
        <row r="7">
          <cell r="B7" t="str">
            <v>Bulqize</v>
          </cell>
          <cell r="C7">
            <v>1971.7412140575079</v>
          </cell>
        </row>
        <row r="8">
          <cell r="B8" t="str">
            <v>Burrel</v>
          </cell>
          <cell r="C8">
            <v>1972.0437317784256</v>
          </cell>
        </row>
        <row r="9">
          <cell r="B9" t="str">
            <v>Diber</v>
          </cell>
          <cell r="C9">
            <v>1976.068720379147</v>
          </cell>
        </row>
        <row r="10">
          <cell r="B10" t="str">
            <v>Lac</v>
          </cell>
          <cell r="C10">
            <v>1982.2122093023256</v>
          </cell>
        </row>
        <row r="11">
          <cell r="B11" t="str">
            <v>Mirdite</v>
          </cell>
          <cell r="C11">
            <v>1978.6767955801106</v>
          </cell>
        </row>
        <row r="12">
          <cell r="B12" t="str">
            <v>Shijak</v>
          </cell>
          <cell r="C12">
            <v>1985.327485380117</v>
          </cell>
        </row>
        <row r="13">
          <cell r="B13" t="str">
            <v>Durres</v>
          </cell>
          <cell r="C13">
            <v>1985.3509749303621</v>
          </cell>
        </row>
        <row r="14">
          <cell r="B14" t="str">
            <v>Kavaja</v>
          </cell>
          <cell r="C14">
            <v>1979.454081632653</v>
          </cell>
        </row>
        <row r="15">
          <cell r="B15" t="str">
            <v>Kruje</v>
          </cell>
          <cell r="C15">
            <v>1983.8275862068965</v>
          </cell>
        </row>
        <row r="16">
          <cell r="B16" t="str">
            <v>Elbasan</v>
          </cell>
          <cell r="C16">
            <v>1975.9259259259259</v>
          </cell>
        </row>
        <row r="17">
          <cell r="B17" t="str">
            <v>Gramsh</v>
          </cell>
          <cell r="C17">
            <v>1979.6666666666667</v>
          </cell>
        </row>
        <row r="18">
          <cell r="B18" t="str">
            <v>Librazhd</v>
          </cell>
          <cell r="C18">
            <v>1974.2745098039215</v>
          </cell>
        </row>
        <row r="19">
          <cell r="B19" t="str">
            <v>Peqin</v>
          </cell>
          <cell r="C19">
            <v>1989.5083333333334</v>
          </cell>
        </row>
        <row r="20">
          <cell r="B20" t="str">
            <v>Bilisht</v>
          </cell>
          <cell r="C20">
            <v>1972.1630094043887</v>
          </cell>
        </row>
        <row r="21">
          <cell r="B21" t="str">
            <v>Kolonja</v>
          </cell>
          <cell r="C21">
            <v>1975.5422222222223</v>
          </cell>
        </row>
        <row r="22">
          <cell r="B22" t="str">
            <v>Korca</v>
          </cell>
          <cell r="C22">
            <v>1975.5291051259774</v>
          </cell>
        </row>
        <row r="23">
          <cell r="B23" t="str">
            <v>Pogradec</v>
          </cell>
          <cell r="C23">
            <v>1974.6716981132076</v>
          </cell>
        </row>
        <row r="24">
          <cell r="B24" t="str">
            <v>Koplik</v>
          </cell>
          <cell r="C24">
            <v>1974.6739659367397</v>
          </cell>
        </row>
        <row r="25">
          <cell r="B25" t="str">
            <v>Kukes</v>
          </cell>
          <cell r="C25">
            <v>1968.3813169984687</v>
          </cell>
        </row>
        <row r="26">
          <cell r="B26" t="str">
            <v>Lezhe</v>
          </cell>
          <cell r="C26">
            <v>1980.6909620991253</v>
          </cell>
        </row>
        <row r="27">
          <cell r="B27" t="str">
            <v>Puke</v>
          </cell>
          <cell r="C27">
            <v>1970.578947368421</v>
          </cell>
        </row>
        <row r="28">
          <cell r="B28" t="str">
            <v>Shkoder</v>
          </cell>
          <cell r="C28">
            <v>1975.767575322812</v>
          </cell>
        </row>
        <row r="29">
          <cell r="B29" t="str">
            <v>Tropoja</v>
          </cell>
          <cell r="C29">
            <v>1977.0784313725489</v>
          </cell>
        </row>
        <row r="30">
          <cell r="B30" t="str">
            <v>Tirana</v>
          </cell>
          <cell r="C30">
            <v>1975.9176470588236</v>
          </cell>
        </row>
        <row r="31">
          <cell r="B31" t="str">
            <v>Cakran</v>
          </cell>
          <cell r="C31">
            <v>1974.4466019417475</v>
          </cell>
        </row>
        <row r="32">
          <cell r="B32" t="str">
            <v>Fier</v>
          </cell>
          <cell r="C32">
            <v>1983.3722627737227</v>
          </cell>
        </row>
        <row r="33">
          <cell r="B33" t="str">
            <v>Levan</v>
          </cell>
          <cell r="C33">
            <v>1980.376811594203</v>
          </cell>
        </row>
        <row r="34">
          <cell r="B34" t="str">
            <v>Libofshe</v>
          </cell>
          <cell r="C34">
            <v>1980.948717948718</v>
          </cell>
        </row>
        <row r="35">
          <cell r="B35" t="str">
            <v>Mbrostar</v>
          </cell>
          <cell r="C35">
            <v>1983.1458333333333</v>
          </cell>
        </row>
        <row r="36">
          <cell r="B36" t="str">
            <v>Roskovec</v>
          </cell>
          <cell r="C36">
            <v>1986.6</v>
          </cell>
        </row>
        <row r="37">
          <cell r="B37" t="str">
            <v>Seman</v>
          </cell>
          <cell r="C37">
            <v>1983.1408450704225</v>
          </cell>
        </row>
        <row r="38">
          <cell r="B38" t="str">
            <v>Gjirokaster</v>
          </cell>
          <cell r="C38">
            <v>1990.7142857142858</v>
          </cell>
        </row>
        <row r="39">
          <cell r="B39" t="str">
            <v>Delvine</v>
          </cell>
          <cell r="C39">
            <v>1980.2903225806451</v>
          </cell>
        </row>
        <row r="40">
          <cell r="B40" t="str">
            <v>Permet</v>
          </cell>
          <cell r="C40">
            <v>1980.0283687943263</v>
          </cell>
        </row>
        <row r="41">
          <cell r="B41" t="str">
            <v>Sarande</v>
          </cell>
          <cell r="C41">
            <v>1978.4679802955666</v>
          </cell>
        </row>
        <row r="42">
          <cell r="B42" t="str">
            <v>Tepelene</v>
          </cell>
          <cell r="C42">
            <v>1974.8411764705882</v>
          </cell>
        </row>
        <row r="43">
          <cell r="B43" t="str">
            <v>Vlore</v>
          </cell>
          <cell r="C43">
            <v>1974.7692307692307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GL"/>
      <sheetName val="CGLE"/>
      <sheetName val="CEQ"/>
      <sheetName val="CLO"/>
      <sheetName val="CLL"/>
      <sheetName val="CLOE"/>
      <sheetName val="CFX"/>
      <sheetName val="N02"/>
      <sheetName val="N03"/>
      <sheetName val="N04"/>
      <sheetName val="N07"/>
      <sheetName val="N08"/>
      <sheetName val="N09"/>
      <sheetName val="N10"/>
      <sheetName val="N12"/>
      <sheetName val="N13"/>
      <sheetName val="N14"/>
      <sheetName val="N15"/>
      <sheetName val="N16"/>
      <sheetName val="N17"/>
    </sheetNames>
    <sheetDataSet>
      <sheetData sheetId="0" refreshError="1"/>
      <sheetData sheetId="1" refreshError="1">
        <row r="9">
          <cell r="A9" t="str">
            <v>CGL</v>
          </cell>
          <cell r="B9" t="str">
            <v>CGL Data Entry Form</v>
          </cell>
          <cell r="C9">
            <v>-960588756.33000219</v>
          </cell>
          <cell r="D9">
            <v>0</v>
          </cell>
        </row>
        <row r="10">
          <cell r="A10" t="str">
            <v>A013-00</v>
          </cell>
          <cell r="B10" t="str">
            <v>Software</v>
          </cell>
        </row>
        <row r="11">
          <cell r="A11" t="str">
            <v>A014-00</v>
          </cell>
          <cell r="B11" t="str">
            <v>Patents, rights and royalties</v>
          </cell>
        </row>
        <row r="12">
          <cell r="A12" t="str">
            <v>A015-00</v>
          </cell>
          <cell r="B12" t="str">
            <v>Goodwill</v>
          </cell>
        </row>
        <row r="13">
          <cell r="A13" t="str">
            <v>A019-00</v>
          </cell>
          <cell r="B13" t="str">
            <v>Other intangibles</v>
          </cell>
        </row>
        <row r="14">
          <cell r="A14" t="str">
            <v>A019-01</v>
          </cell>
          <cell r="B14" t="str">
            <v>Emission rights and CERs - granted and acq. for consumption</v>
          </cell>
        </row>
        <row r="15">
          <cell r="A15" t="str">
            <v>A019-02</v>
          </cell>
          <cell r="B15" t="str">
            <v>Emission rights and CERs - acquired for trading</v>
          </cell>
        </row>
        <row r="16">
          <cell r="A16" t="str">
            <v>A019-03</v>
          </cell>
          <cell r="B16" t="str">
            <v>Green and similar certificates</v>
          </cell>
        </row>
        <row r="17">
          <cell r="A17" t="str">
            <v>A021-00</v>
          </cell>
          <cell r="B17" t="str">
            <v>Buildings, halls and constructions</v>
          </cell>
          <cell r="C17">
            <v>2797374991.2399998</v>
          </cell>
        </row>
        <row r="18">
          <cell r="A18" t="str">
            <v>A022-00</v>
          </cell>
          <cell r="B18" t="str">
            <v>Movable items</v>
          </cell>
          <cell r="C18">
            <v>28829000812.310001</v>
          </cell>
        </row>
        <row r="19">
          <cell r="A19" t="str">
            <v>A023-00</v>
          </cell>
          <cell r="B19" t="str">
            <v>Revaluation difference on acquired assets - group</v>
          </cell>
        </row>
        <row r="20">
          <cell r="A20" t="str">
            <v>A029-00</v>
          </cell>
          <cell r="B20" t="str">
            <v>Other tangibles</v>
          </cell>
        </row>
        <row r="21">
          <cell r="A21" t="str">
            <v>A031-00</v>
          </cell>
          <cell r="B21" t="str">
            <v>Land</v>
          </cell>
          <cell r="C21">
            <v>1447313945.8</v>
          </cell>
        </row>
        <row r="22">
          <cell r="A22" t="str">
            <v>A031-01</v>
          </cell>
          <cell r="B22" t="str">
            <v>Mines</v>
          </cell>
        </row>
        <row r="23">
          <cell r="A23" t="str">
            <v>A032-00</v>
          </cell>
          <cell r="B23" t="str">
            <v>Other not-depreciated tangible assets</v>
          </cell>
        </row>
        <row r="24">
          <cell r="A24" t="str">
            <v>A041-00</v>
          </cell>
          <cell r="B24" t="str">
            <v>Intangibles in progress</v>
          </cell>
        </row>
        <row r="25">
          <cell r="A25" t="str">
            <v>A042-00</v>
          </cell>
          <cell r="B25" t="str">
            <v>Tangibles in progress</v>
          </cell>
          <cell r="C25">
            <v>520515371.00999999</v>
          </cell>
        </row>
        <row r="26">
          <cell r="A26" t="str">
            <v>A043-00</v>
          </cell>
          <cell r="B26" t="str">
            <v>Financial assets in progress</v>
          </cell>
        </row>
        <row r="27">
          <cell r="A27" t="str">
            <v>A051-00</v>
          </cell>
          <cell r="B27" t="str">
            <v>Advances for intangibles</v>
          </cell>
        </row>
        <row r="28">
          <cell r="A28" t="str">
            <v>A052-00</v>
          </cell>
          <cell r="B28" t="str">
            <v>Advances for tangibles</v>
          </cell>
          <cell r="C28">
            <v>22642648</v>
          </cell>
        </row>
        <row r="29">
          <cell r="A29" t="str">
            <v>A053-00</v>
          </cell>
          <cell r="B29" t="str">
            <v>Advances for long term financial assets</v>
          </cell>
        </row>
        <row r="30">
          <cell r="A30" t="str">
            <v>A061-00</v>
          </cell>
          <cell r="B30" t="str">
            <v>Majority shareholdings and particip. interests</v>
          </cell>
        </row>
        <row r="31">
          <cell r="A31" t="str">
            <v>A062-00</v>
          </cell>
          <cell r="B31" t="str">
            <v>Substantial shareholdings and particip. interests</v>
          </cell>
        </row>
        <row r="32">
          <cell r="A32" t="str">
            <v>A063-00</v>
          </cell>
          <cell r="B32" t="str">
            <v>Available for sale financial assets</v>
          </cell>
        </row>
        <row r="33">
          <cell r="A33" t="str">
            <v>A065-00</v>
          </cell>
          <cell r="B33" t="str">
            <v>Debt securities held to maturity</v>
          </cell>
        </row>
        <row r="34">
          <cell r="A34" t="str">
            <v>A067-00</v>
          </cell>
          <cell r="B34" t="str">
            <v>Long-term loans provided</v>
          </cell>
        </row>
        <row r="35">
          <cell r="A35" t="str">
            <v>A067-01</v>
          </cell>
          <cell r="B35" t="str">
            <v>Short-term loans provided</v>
          </cell>
        </row>
        <row r="36">
          <cell r="A36" t="str">
            <v>A069-00</v>
          </cell>
          <cell r="B36" t="str">
            <v>Other long term financial assets</v>
          </cell>
          <cell r="C36">
            <v>27719637</v>
          </cell>
        </row>
        <row r="37">
          <cell r="A37" t="str">
            <v>A073-00</v>
          </cell>
          <cell r="B37" t="str">
            <v>Acc. amortization - software</v>
          </cell>
        </row>
        <row r="38">
          <cell r="A38" t="str">
            <v>A074-00</v>
          </cell>
          <cell r="B38" t="str">
            <v>Acc. amortization - patents, rights and royalties</v>
          </cell>
        </row>
        <row r="39">
          <cell r="A39" t="str">
            <v>A075-00</v>
          </cell>
          <cell r="B39" t="str">
            <v>Acc. amortization - goodwill</v>
          </cell>
        </row>
        <row r="40">
          <cell r="A40" t="str">
            <v>A079-00</v>
          </cell>
          <cell r="B40" t="str">
            <v>Acc. amortization - other intangibles</v>
          </cell>
        </row>
        <row r="41">
          <cell r="A41" t="str">
            <v>A081-00</v>
          </cell>
          <cell r="B41" t="str">
            <v>Acc. deprec. - buildings, hall and constructions</v>
          </cell>
          <cell r="C41">
            <v>-204984177.02000001</v>
          </cell>
        </row>
        <row r="42">
          <cell r="A42" t="str">
            <v>A082-00</v>
          </cell>
          <cell r="B42" t="str">
            <v>Acc. depreciation - movable items</v>
          </cell>
          <cell r="C42">
            <v>-5118604877.4899998</v>
          </cell>
        </row>
        <row r="43">
          <cell r="A43" t="str">
            <v>A083-00</v>
          </cell>
          <cell r="B43" t="str">
            <v>Acc. depreciation - group reavaluation difference</v>
          </cell>
        </row>
        <row r="44">
          <cell r="A44" t="str">
            <v>A089-00</v>
          </cell>
          <cell r="B44" t="str">
            <v>Acc. depreciation - other tangibles</v>
          </cell>
        </row>
        <row r="45">
          <cell r="A45" t="str">
            <v>A089-01</v>
          </cell>
          <cell r="B45" t="str">
            <v>Acc. depreciation - mines</v>
          </cell>
        </row>
        <row r="46">
          <cell r="A46" t="str">
            <v>A091-13</v>
          </cell>
          <cell r="B46" t="str">
            <v>Allowance to software</v>
          </cell>
        </row>
        <row r="47">
          <cell r="A47" t="str">
            <v>A091-14</v>
          </cell>
          <cell r="B47" t="str">
            <v>Allowance to patents, rigths etc.</v>
          </cell>
        </row>
        <row r="48">
          <cell r="A48" t="str">
            <v>A091-15</v>
          </cell>
          <cell r="B48" t="str">
            <v>Allowance to goodwill</v>
          </cell>
        </row>
        <row r="49">
          <cell r="A49" t="str">
            <v>A091-19</v>
          </cell>
          <cell r="B49" t="str">
            <v>Allowance to other intangibles</v>
          </cell>
        </row>
        <row r="50">
          <cell r="A50" t="str">
            <v>A091-90</v>
          </cell>
          <cell r="B50" t="str">
            <v>Allowance to emission and green certificates</v>
          </cell>
        </row>
        <row r="51">
          <cell r="A51" t="str">
            <v>A092-01</v>
          </cell>
          <cell r="B51" t="str">
            <v>Allowance to mines</v>
          </cell>
        </row>
        <row r="52">
          <cell r="A52" t="str">
            <v>A092-21</v>
          </cell>
          <cell r="B52" t="str">
            <v>Allowance to buildings, halls and constr.</v>
          </cell>
        </row>
        <row r="53">
          <cell r="A53" t="str">
            <v>A092-22</v>
          </cell>
          <cell r="B53" t="str">
            <v>Allowance to movable items</v>
          </cell>
        </row>
        <row r="54">
          <cell r="A54" t="str">
            <v>A092-23</v>
          </cell>
          <cell r="B54" t="str">
            <v>Allowance to reval. diff. on acquired assets - gr.</v>
          </cell>
        </row>
        <row r="55">
          <cell r="A55" t="str">
            <v>A092-29</v>
          </cell>
          <cell r="B55" t="str">
            <v>Allowance to other tangibles</v>
          </cell>
        </row>
        <row r="56">
          <cell r="A56" t="str">
            <v>A092-31</v>
          </cell>
          <cell r="B56" t="str">
            <v>Allowance to land</v>
          </cell>
        </row>
        <row r="57">
          <cell r="A57" t="str">
            <v>A092-32</v>
          </cell>
          <cell r="B57" t="str">
            <v>Allowance to other not-depreciated tangibles</v>
          </cell>
        </row>
        <row r="58">
          <cell r="A58" t="str">
            <v>A093-00</v>
          </cell>
          <cell r="B58" t="str">
            <v>Allowance to intangibles in progress</v>
          </cell>
        </row>
        <row r="59">
          <cell r="A59" t="str">
            <v>A094-00</v>
          </cell>
          <cell r="B59" t="str">
            <v>Allowance to tangibles in progress</v>
          </cell>
        </row>
        <row r="60">
          <cell r="A60" t="str">
            <v>A095-00</v>
          </cell>
          <cell r="B60" t="str">
            <v>Allowance to advances for tangibles</v>
          </cell>
        </row>
        <row r="61">
          <cell r="A61" t="str">
            <v>A095-01</v>
          </cell>
          <cell r="B61" t="str">
            <v>Allowance to advances for intangibles</v>
          </cell>
        </row>
        <row r="62">
          <cell r="A62" t="str">
            <v>A095-02</v>
          </cell>
          <cell r="B62" t="str">
            <v>Allowance to advances for long term fin. assets</v>
          </cell>
        </row>
        <row r="63">
          <cell r="A63" t="str">
            <v>A096-00</v>
          </cell>
          <cell r="B63" t="str">
            <v>Allowance to long term financial assets</v>
          </cell>
          <cell r="C63">
            <v>-19584654.800000001</v>
          </cell>
        </row>
        <row r="64">
          <cell r="A64" t="str">
            <v>A110-00</v>
          </cell>
          <cell r="B64" t="str">
            <v>Material</v>
          </cell>
          <cell r="C64">
            <v>2357538037.6300001</v>
          </cell>
        </row>
        <row r="65">
          <cell r="A65" t="str">
            <v>A110-01</v>
          </cell>
          <cell r="B65" t="str">
            <v>Purchase of nuclear fuel</v>
          </cell>
        </row>
        <row r="66">
          <cell r="A66" t="str">
            <v>A110-02</v>
          </cell>
          <cell r="B66" t="str">
            <v>Nuclear fuel in stock</v>
          </cell>
        </row>
        <row r="67">
          <cell r="A67" t="str">
            <v>A110-03</v>
          </cell>
          <cell r="B67" t="str">
            <v>Fossil fuel in stock</v>
          </cell>
        </row>
        <row r="68">
          <cell r="A68" t="str">
            <v>A110-04</v>
          </cell>
          <cell r="B68" t="str">
            <v>Other energy fuel</v>
          </cell>
        </row>
        <row r="69">
          <cell r="A69" t="str">
            <v>A120-00</v>
          </cell>
          <cell r="B69" t="str">
            <v>Work in progress</v>
          </cell>
        </row>
        <row r="70">
          <cell r="A70" t="str">
            <v>A130-00</v>
          </cell>
          <cell r="B70" t="str">
            <v>Goods (merchandise)</v>
          </cell>
        </row>
        <row r="71">
          <cell r="A71" t="str">
            <v>A151-00</v>
          </cell>
          <cell r="B71" t="str">
            <v>Advances granted for inventory</v>
          </cell>
        </row>
        <row r="72">
          <cell r="A72" t="str">
            <v>A151-01</v>
          </cell>
          <cell r="B72" t="str">
            <v>Advances granted for nuclear fuel</v>
          </cell>
        </row>
        <row r="73">
          <cell r="A73" t="str">
            <v>A190-00</v>
          </cell>
          <cell r="B73" t="str">
            <v>Allowance to inventory</v>
          </cell>
          <cell r="C73">
            <v>-1024784501.36</v>
          </cell>
        </row>
        <row r="74">
          <cell r="A74" t="str">
            <v>A191-00</v>
          </cell>
          <cell r="B74" t="str">
            <v>Allowance to advances for inventories</v>
          </cell>
        </row>
        <row r="75">
          <cell r="A75" t="str">
            <v>A191-01</v>
          </cell>
          <cell r="B75" t="str">
            <v>All. to advances granted for nuc. fuel</v>
          </cell>
        </row>
        <row r="76">
          <cell r="A76" t="str">
            <v>A210-00</v>
          </cell>
          <cell r="B76" t="str">
            <v>Petty cash and valuables</v>
          </cell>
          <cell r="C76">
            <v>3842610.1</v>
          </cell>
        </row>
        <row r="77">
          <cell r="A77" t="str">
            <v>A221-00</v>
          </cell>
          <cell r="B77" t="str">
            <v>Bank accounts</v>
          </cell>
          <cell r="C77">
            <v>1997508933.3499999</v>
          </cell>
        </row>
        <row r="78">
          <cell r="A78" t="str">
            <v>L221-01</v>
          </cell>
          <cell r="B78" t="str">
            <v>Overdrafts</v>
          </cell>
        </row>
        <row r="79">
          <cell r="A79" t="str">
            <v>A221-02</v>
          </cell>
          <cell r="B79" t="str">
            <v>Restricted financial assets</v>
          </cell>
        </row>
        <row r="80">
          <cell r="A80" t="str">
            <v>L230-00</v>
          </cell>
          <cell r="B80" t="str">
            <v>Short-term bank loans</v>
          </cell>
        </row>
        <row r="81">
          <cell r="A81" t="str">
            <v>L240-00</v>
          </cell>
          <cell r="B81" t="str">
            <v>Other short-term notes payable</v>
          </cell>
        </row>
        <row r="82">
          <cell r="A82" t="str">
            <v>A251-00</v>
          </cell>
          <cell r="B82" t="str">
            <v>Equity securities held for trading</v>
          </cell>
        </row>
        <row r="83">
          <cell r="A83" t="str">
            <v>E252-00</v>
          </cell>
          <cell r="B83" t="str">
            <v>Treasury shares</v>
          </cell>
        </row>
        <row r="84">
          <cell r="A84" t="str">
            <v>A253-00</v>
          </cell>
          <cell r="B84" t="str">
            <v>Debt securities held for trading</v>
          </cell>
        </row>
        <row r="85">
          <cell r="A85" t="str">
            <v>L255-00</v>
          </cell>
          <cell r="B85" t="str">
            <v>Own notes and bonds - long-term</v>
          </cell>
        </row>
        <row r="86">
          <cell r="A86" t="str">
            <v>L255-01</v>
          </cell>
          <cell r="B86" t="str">
            <v>Own notes - short-term</v>
          </cell>
        </row>
        <row r="87">
          <cell r="A87" t="str">
            <v>A256-00</v>
          </cell>
          <cell r="B87" t="str">
            <v>Debt securities/notes due in &lt;1y; held to maturity</v>
          </cell>
        </row>
        <row r="88">
          <cell r="A88" t="str">
            <v>A256-01</v>
          </cell>
          <cell r="B88" t="str">
            <v>Cash equivalents according to IAS 7</v>
          </cell>
        </row>
        <row r="89">
          <cell r="A89" t="str">
            <v>A257-00</v>
          </cell>
          <cell r="B89" t="str">
            <v>Other available for sale securities - short-term</v>
          </cell>
        </row>
        <row r="90">
          <cell r="A90" t="str">
            <v>A261-00</v>
          </cell>
          <cell r="B90" t="str">
            <v>Cash in transit</v>
          </cell>
          <cell r="C90">
            <v>13380712.300000001</v>
          </cell>
        </row>
        <row r="91">
          <cell r="A91" t="str">
            <v>A291-00</v>
          </cell>
          <cell r="B91" t="str">
            <v>Allowance to securities</v>
          </cell>
        </row>
        <row r="92">
          <cell r="A92" t="str">
            <v>A311-00</v>
          </cell>
          <cell r="B92" t="str">
            <v>Trade receivables</v>
          </cell>
        </row>
        <row r="93">
          <cell r="A93" t="str">
            <v>A311-01</v>
          </cell>
          <cell r="B93" t="str">
            <v>Long-term receivables</v>
          </cell>
        </row>
        <row r="94">
          <cell r="A94" t="str">
            <v>A311-02</v>
          </cell>
          <cell r="B94" t="str">
            <v>Fixed assets sale receivables</v>
          </cell>
        </row>
        <row r="95">
          <cell r="A95" t="str">
            <v>A311-03</v>
          </cell>
          <cell r="B95" t="str">
            <v>Long-term receivables from sale of fixed assets</v>
          </cell>
        </row>
        <row r="96">
          <cell r="A96" t="str">
            <v>A311-11</v>
          </cell>
          <cell r="B96" t="str">
            <v>Electricity trade receivables - traders</v>
          </cell>
        </row>
        <row r="97">
          <cell r="A97" t="str">
            <v>A311-12</v>
          </cell>
          <cell r="B97" t="str">
            <v>Electricity trade receivables - retail businesses</v>
          </cell>
          <cell r="C97">
            <v>3584541225.25</v>
          </cell>
        </row>
        <row r="98">
          <cell r="A98" t="str">
            <v>A311-13</v>
          </cell>
          <cell r="B98" t="str">
            <v>Electricity trade receivables - retail households</v>
          </cell>
          <cell r="C98">
            <v>15796366272.93</v>
          </cell>
        </row>
        <row r="99">
          <cell r="A99" t="str">
            <v>A311-14</v>
          </cell>
          <cell r="B99" t="str">
            <v>Electricity trade receivables - other</v>
          </cell>
          <cell r="C99">
            <v>2727926480.6399999</v>
          </cell>
        </row>
        <row r="100">
          <cell r="A100" t="str">
            <v>A314-00</v>
          </cell>
          <cell r="B100" t="str">
            <v>Advances granted</v>
          </cell>
        </row>
        <row r="101">
          <cell r="A101" t="str">
            <v>A314-02</v>
          </cell>
          <cell r="B101" t="str">
            <v>Long-term advances granted</v>
          </cell>
        </row>
        <row r="102">
          <cell r="A102" t="str">
            <v>A315-00</v>
          </cell>
          <cell r="B102" t="str">
            <v>Other commercial receivables</v>
          </cell>
          <cell r="C102">
            <v>92453527.430000007</v>
          </cell>
        </row>
        <row r="103">
          <cell r="A103" t="str">
            <v>L321-00</v>
          </cell>
          <cell r="B103" t="str">
            <v>Trade payables</v>
          </cell>
          <cell r="C103">
            <v>-4377643786.5500002</v>
          </cell>
        </row>
        <row r="104">
          <cell r="A104" t="str">
            <v>L321-01</v>
          </cell>
          <cell r="B104" t="str">
            <v>Fixed assets purchase payables</v>
          </cell>
          <cell r="C104">
            <v>-1047789534.9299999</v>
          </cell>
        </row>
        <row r="105">
          <cell r="A105" t="str">
            <v>L324-00</v>
          </cell>
          <cell r="B105" t="str">
            <v>Advances received</v>
          </cell>
          <cell r="C105">
            <v>-1856664</v>
          </cell>
        </row>
        <row r="106">
          <cell r="A106" t="str">
            <v>L324-11</v>
          </cell>
          <cell r="B106" t="str">
            <v>Advances received for electricity supply - traders</v>
          </cell>
        </row>
        <row r="107">
          <cell r="A107" t="str">
            <v>L324-12</v>
          </cell>
          <cell r="B107" t="str">
            <v>Advan. received for el. supply - retail businesses</v>
          </cell>
        </row>
        <row r="108">
          <cell r="A108" t="str">
            <v>L324-13</v>
          </cell>
          <cell r="B108" t="str">
            <v>Advan. received for el. supply - retail households</v>
          </cell>
        </row>
        <row r="109">
          <cell r="A109" t="str">
            <v>L325-00</v>
          </cell>
          <cell r="B109" t="str">
            <v>Other commercial payables</v>
          </cell>
        </row>
        <row r="110">
          <cell r="A110" t="str">
            <v>L331-00</v>
          </cell>
          <cell r="B110" t="str">
            <v>Payables to employees</v>
          </cell>
          <cell r="C110">
            <v>-186008628.78999999</v>
          </cell>
        </row>
        <row r="111">
          <cell r="A111" t="str">
            <v>A335-00</v>
          </cell>
          <cell r="B111" t="str">
            <v>Receivables from employees</v>
          </cell>
          <cell r="C111">
            <v>8177659.1900000004</v>
          </cell>
        </row>
        <row r="112">
          <cell r="A112" t="str">
            <v>J336-00</v>
          </cell>
          <cell r="B112" t="str">
            <v>Social security settlement - receivable or payable</v>
          </cell>
          <cell r="C112">
            <v>-88189191.180000007</v>
          </cell>
        </row>
        <row r="113">
          <cell r="A113" t="str">
            <v>J341-00</v>
          </cell>
          <cell r="B113" t="str">
            <v>Corporate income tax receivable or payable - domestic</v>
          </cell>
        </row>
        <row r="114">
          <cell r="A114" t="str">
            <v>J341-01</v>
          </cell>
          <cell r="B114" t="str">
            <v>Corporate income tax receivable or payable - foreign</v>
          </cell>
        </row>
        <row r="115">
          <cell r="A115" t="str">
            <v>J343-00</v>
          </cell>
          <cell r="B115" t="str">
            <v>Value added tax receivable or payable - domestic</v>
          </cell>
          <cell r="C115">
            <v>-136827020.74000001</v>
          </cell>
        </row>
        <row r="116">
          <cell r="A116" t="str">
            <v>J343-01</v>
          </cell>
          <cell r="B116" t="str">
            <v>Value added tax receivable or payable - foreign</v>
          </cell>
        </row>
        <row r="117">
          <cell r="A117" t="str">
            <v>J345-00</v>
          </cell>
          <cell r="B117" t="str">
            <v>Other taxes and fees - receivable or payable</v>
          </cell>
          <cell r="C117">
            <v>-38184251.479999997</v>
          </cell>
        </row>
        <row r="118">
          <cell r="A118" t="str">
            <v>A350-00</v>
          </cell>
          <cell r="B118" t="str">
            <v>Receivables from shareholders and group companies</v>
          </cell>
        </row>
        <row r="119">
          <cell r="A119" t="str">
            <v>A350-01</v>
          </cell>
          <cell r="B119" t="str">
            <v>Receivables from group cash pooling</v>
          </cell>
        </row>
        <row r="120">
          <cell r="A120" t="str">
            <v>A353-00</v>
          </cell>
          <cell r="B120" t="str">
            <v>Share capital subscriptions receivable</v>
          </cell>
        </row>
        <row r="121">
          <cell r="A121" t="str">
            <v>L360-00</v>
          </cell>
          <cell r="B121" t="str">
            <v>Payables to shareholders and group companies</v>
          </cell>
          <cell r="C121">
            <v>-1234500531.8499999</v>
          </cell>
        </row>
        <row r="122">
          <cell r="A122" t="str">
            <v>L360-01</v>
          </cell>
          <cell r="B122" t="str">
            <v>Payables from group cash pooling</v>
          </cell>
        </row>
        <row r="123">
          <cell r="A123" t="str">
            <v>L364-00</v>
          </cell>
          <cell r="B123" t="str">
            <v>Payables to owners for profit distribution</v>
          </cell>
        </row>
        <row r="124">
          <cell r="A124" t="str">
            <v>A373-00</v>
          </cell>
          <cell r="B124" t="str">
            <v>Short-term receivables from derivatives</v>
          </cell>
        </row>
        <row r="125">
          <cell r="A125" t="str">
            <v>L373-00</v>
          </cell>
          <cell r="B125" t="str">
            <v>Short-term payables from derivatives</v>
          </cell>
        </row>
        <row r="126">
          <cell r="A126" t="str">
            <v>A373-01</v>
          </cell>
          <cell r="B126" t="str">
            <v>Long-term receivables from derivatives</v>
          </cell>
        </row>
        <row r="127">
          <cell r="A127" t="str">
            <v>L373-01</v>
          </cell>
          <cell r="B127" t="str">
            <v>Long-term payables from derivatives</v>
          </cell>
        </row>
        <row r="128">
          <cell r="A128" t="str">
            <v>A376-00</v>
          </cell>
          <cell r="B128" t="str">
            <v>Purchased options</v>
          </cell>
        </row>
        <row r="129">
          <cell r="A129" t="str">
            <v>L377-00</v>
          </cell>
          <cell r="B129" t="str">
            <v>Written options</v>
          </cell>
        </row>
        <row r="130">
          <cell r="A130" t="str">
            <v>A378-00</v>
          </cell>
          <cell r="B130" t="str">
            <v>Other receivables</v>
          </cell>
          <cell r="C130">
            <v>3086920617.0100002</v>
          </cell>
        </row>
        <row r="131">
          <cell r="A131" t="str">
            <v>A378-01</v>
          </cell>
          <cell r="B131" t="str">
            <v>Dividend income receivables</v>
          </cell>
        </row>
        <row r="132">
          <cell r="A132" t="str">
            <v>A378-02</v>
          </cell>
          <cell r="B132" t="str">
            <v>Advances paid to dividend administrator</v>
          </cell>
        </row>
        <row r="133">
          <cell r="A133" t="str">
            <v>L379-00</v>
          </cell>
          <cell r="B133" t="str">
            <v>Other payables</v>
          </cell>
          <cell r="C133">
            <v>-359397834.27999997</v>
          </cell>
        </row>
        <row r="134">
          <cell r="A134" t="str">
            <v>J380-00</v>
          </cell>
          <cell r="B134" t="str">
            <v>Accrued costs or revenues - non-derivative contracts PXE</v>
          </cell>
        </row>
        <row r="135">
          <cell r="A135" t="str">
            <v>A381-00</v>
          </cell>
          <cell r="B135" t="str">
            <v>Prepaid expenses</v>
          </cell>
        </row>
        <row r="136">
          <cell r="A136" t="str">
            <v>L383-00</v>
          </cell>
          <cell r="B136" t="str">
            <v>Accrued expenses</v>
          </cell>
          <cell r="C136">
            <v>-1158853377.02</v>
          </cell>
        </row>
        <row r="137">
          <cell r="A137" t="str">
            <v>L383-01</v>
          </cell>
          <cell r="B137" t="str">
            <v>Accrued interest expense</v>
          </cell>
          <cell r="C137">
            <v>-99825043.879999995</v>
          </cell>
        </row>
        <row r="138">
          <cell r="A138" t="str">
            <v>L384-00</v>
          </cell>
          <cell r="B138" t="str">
            <v>Deferred income</v>
          </cell>
        </row>
        <row r="139">
          <cell r="A139" t="str">
            <v>L384-01</v>
          </cell>
          <cell r="B139" t="str">
            <v>Connection contributions</v>
          </cell>
        </row>
        <row r="140">
          <cell r="A140" t="str">
            <v>L384-02</v>
          </cell>
          <cell r="B140" t="str">
            <v>Deferred income - emission rights</v>
          </cell>
        </row>
        <row r="141">
          <cell r="A141" t="str">
            <v>A385-00</v>
          </cell>
          <cell r="B141" t="str">
            <v>Accrued revenues</v>
          </cell>
        </row>
        <row r="142">
          <cell r="A142" t="str">
            <v>A385-01</v>
          </cell>
          <cell r="B142" t="str">
            <v>Accrued interest revenue</v>
          </cell>
        </row>
        <row r="143">
          <cell r="A143" t="str">
            <v>A388-00</v>
          </cell>
          <cell r="B143" t="str">
            <v>Estimated accrued revenues</v>
          </cell>
        </row>
        <row r="144">
          <cell r="A144" t="str">
            <v>A388-02</v>
          </cell>
          <cell r="B144" t="str">
            <v>Estimated interest revenue</v>
          </cell>
        </row>
        <row r="145">
          <cell r="A145" t="str">
            <v>A388-12</v>
          </cell>
          <cell r="B145" t="str">
            <v>Unbilled electricity supply - retail businesses</v>
          </cell>
        </row>
        <row r="146">
          <cell r="A146" t="str">
            <v>A388-13</v>
          </cell>
          <cell r="B146" t="str">
            <v>Unbilled electricity supply - retail households</v>
          </cell>
        </row>
        <row r="147">
          <cell r="A147" t="str">
            <v>L389-00</v>
          </cell>
          <cell r="B147" t="str">
            <v>Estimated liabilities</v>
          </cell>
        </row>
        <row r="148">
          <cell r="A148" t="str">
            <v>L389-01</v>
          </cell>
          <cell r="B148" t="str">
            <v>Estimated interest expense</v>
          </cell>
        </row>
        <row r="149">
          <cell r="A149" t="str">
            <v>A391-00</v>
          </cell>
          <cell r="B149" t="str">
            <v>Allowance to receivables</v>
          </cell>
          <cell r="C149">
            <v>-19577460945.040001</v>
          </cell>
        </row>
        <row r="150">
          <cell r="A150" t="str">
            <v>A391-02</v>
          </cell>
          <cell r="B150" t="str">
            <v>Allowance to long-term receivables</v>
          </cell>
        </row>
        <row r="151">
          <cell r="A151" t="str">
            <v>E411-00</v>
          </cell>
          <cell r="B151" t="str">
            <v>Basic capital</v>
          </cell>
          <cell r="C151">
            <v>-30099101607.130001</v>
          </cell>
        </row>
        <row r="152">
          <cell r="A152" t="str">
            <v>E412-00</v>
          </cell>
          <cell r="B152" t="str">
            <v>Share premium (agio)</v>
          </cell>
        </row>
        <row r="153">
          <cell r="A153" t="str">
            <v>E413-00</v>
          </cell>
          <cell r="B153" t="str">
            <v>Other capital funds</v>
          </cell>
        </row>
        <row r="154">
          <cell r="A154" t="str">
            <v>E414-00</v>
          </cell>
          <cell r="B154" t="str">
            <v>Revaluation of assets</v>
          </cell>
        </row>
        <row r="155">
          <cell r="A155" t="str">
            <v>E418-00</v>
          </cell>
          <cell r="B155" t="str">
            <v>Revaluation from transformations</v>
          </cell>
        </row>
        <row r="156">
          <cell r="A156" t="str">
            <v>E421-00</v>
          </cell>
          <cell r="B156" t="str">
            <v>Legal reserve fund and other restricted reserves</v>
          </cell>
        </row>
        <row r="157">
          <cell r="A157" t="str">
            <v>E427-00</v>
          </cell>
          <cell r="B157" t="str">
            <v>Other funds</v>
          </cell>
        </row>
        <row r="158">
          <cell r="A158" t="str">
            <v>L427-01</v>
          </cell>
          <cell r="B158" t="str">
            <v>Social and similar funds</v>
          </cell>
        </row>
        <row r="159">
          <cell r="A159" t="str">
            <v>E428-00</v>
          </cell>
          <cell r="B159" t="str">
            <v>Retained earnings of previous years</v>
          </cell>
          <cell r="C159">
            <v>16822247689.469999</v>
          </cell>
        </row>
        <row r="160">
          <cell r="A160" t="str">
            <v>L458-00</v>
          </cell>
          <cell r="B160" t="str">
            <v>Long-term provisions</v>
          </cell>
          <cell r="C160">
            <v>-12123024.550000001</v>
          </cell>
        </row>
        <row r="161">
          <cell r="A161" t="str">
            <v>L458-01</v>
          </cell>
          <cell r="B161" t="str">
            <v>Current portion of long-term provisions</v>
          </cell>
        </row>
        <row r="162">
          <cell r="A162" t="str">
            <v>L458-02</v>
          </cell>
          <cell r="B162" t="str">
            <v>Nuclear provisions</v>
          </cell>
        </row>
        <row r="163">
          <cell r="A163" t="str">
            <v>L459-00</v>
          </cell>
          <cell r="B163" t="str">
            <v>Other short-term provisions</v>
          </cell>
          <cell r="C163">
            <v>-478670132.19999999</v>
          </cell>
        </row>
        <row r="164">
          <cell r="A164" t="str">
            <v>L459-02</v>
          </cell>
          <cell r="B164" t="str">
            <v>Emission provision</v>
          </cell>
        </row>
        <row r="165">
          <cell r="A165" t="str">
            <v>L461-00</v>
          </cell>
          <cell r="B165" t="str">
            <v>Long-term bank loans</v>
          </cell>
          <cell r="C165">
            <v>-10518104351.799999</v>
          </cell>
        </row>
        <row r="166">
          <cell r="A166" t="str">
            <v>L461-01</v>
          </cell>
          <cell r="B166" t="str">
            <v>Short-term portion of bank loans</v>
          </cell>
          <cell r="C166">
            <v>-1261358612.47</v>
          </cell>
        </row>
        <row r="167">
          <cell r="A167" t="str">
            <v>L473-00</v>
          </cell>
          <cell r="B167" t="str">
            <v>Bonds payable</v>
          </cell>
        </row>
        <row r="168">
          <cell r="A168" t="str">
            <v>L473-01</v>
          </cell>
          <cell r="B168" t="str">
            <v>Short-term part of bonds payable</v>
          </cell>
        </row>
        <row r="169">
          <cell r="A169" t="str">
            <v>L474-00</v>
          </cell>
          <cell r="B169" t="str">
            <v>Long-term lease commitments payable</v>
          </cell>
        </row>
        <row r="170">
          <cell r="A170" t="str">
            <v>L474-01</v>
          </cell>
          <cell r="B170" t="str">
            <v>Short-term lease commitments payable</v>
          </cell>
        </row>
        <row r="171">
          <cell r="A171" t="str">
            <v>L475-00</v>
          </cell>
          <cell r="B171" t="str">
            <v>Long-term advances received</v>
          </cell>
        </row>
        <row r="172">
          <cell r="A172" t="str">
            <v>L475-01</v>
          </cell>
          <cell r="B172" t="str">
            <v>Short-term part of long-term advances received</v>
          </cell>
        </row>
        <row r="173">
          <cell r="A173" t="str">
            <v>L479-00</v>
          </cell>
          <cell r="B173" t="str">
            <v>Other long-term payables</v>
          </cell>
        </row>
        <row r="174">
          <cell r="A174" t="str">
            <v>L479-01</v>
          </cell>
          <cell r="B174" t="str">
            <v>Short-term part of other long-term payables</v>
          </cell>
        </row>
        <row r="175">
          <cell r="A175" t="str">
            <v>L479-02</v>
          </cell>
          <cell r="B175" t="str">
            <v>Long-term payables of fixed assets purchase</v>
          </cell>
        </row>
        <row r="176">
          <cell r="A176" t="str">
            <v>L479-03</v>
          </cell>
          <cell r="B176" t="str">
            <v>Long-term employee benefits</v>
          </cell>
        </row>
        <row r="177">
          <cell r="A177" t="str">
            <v>L479-04</v>
          </cell>
          <cell r="B177" t="str">
            <v>Short-term part of long-term emplyee benefits</v>
          </cell>
        </row>
        <row r="178">
          <cell r="A178" t="str">
            <v>L479-05</v>
          </cell>
          <cell r="B178" t="str">
            <v>Other long-term loans</v>
          </cell>
          <cell r="C178">
            <v>-5518400000</v>
          </cell>
        </row>
        <row r="179">
          <cell r="A179" t="str">
            <v>L479-06</v>
          </cell>
          <cell r="B179" t="str">
            <v>Short-term portion of other long-term laons</v>
          </cell>
        </row>
        <row r="180">
          <cell r="A180" t="str">
            <v>J481-00</v>
          </cell>
          <cell r="B180" t="str">
            <v>Deferred tax receivable or payable</v>
          </cell>
          <cell r="C180">
            <v>-1</v>
          </cell>
        </row>
        <row r="181">
          <cell r="A181" t="str">
            <v>C501-00</v>
          </cell>
          <cell r="B181" t="str">
            <v>Consumption of other material</v>
          </cell>
          <cell r="C181">
            <v>160429325.47999999</v>
          </cell>
        </row>
        <row r="182">
          <cell r="A182" t="str">
            <v>C501-01</v>
          </cell>
          <cell r="B182" t="str">
            <v>Consumption of fossil energy fuel</v>
          </cell>
        </row>
        <row r="183">
          <cell r="A183" t="str">
            <v>C501-02</v>
          </cell>
          <cell r="B183" t="str">
            <v>Consumption (depreciation) of nuclear fuel</v>
          </cell>
        </row>
        <row r="184">
          <cell r="A184" t="str">
            <v>C501-03</v>
          </cell>
          <cell r="B184" t="str">
            <v>Consumption of lime and other similar material</v>
          </cell>
        </row>
        <row r="185">
          <cell r="A185" t="str">
            <v>C501-04</v>
          </cell>
          <cell r="B185" t="str">
            <v>Consumption material on repairs and maintenance</v>
          </cell>
        </row>
        <row r="186">
          <cell r="A186" t="str">
            <v>C501-05</v>
          </cell>
          <cell r="B186" t="str">
            <v>Consumption of promotional material</v>
          </cell>
        </row>
        <row r="187">
          <cell r="A187" t="str">
            <v>C501-06</v>
          </cell>
          <cell r="B187" t="str">
            <v>Consumption of alternative energy fuel (biomass, waste)</v>
          </cell>
        </row>
        <row r="188">
          <cell r="A188" t="str">
            <v>C501-07</v>
          </cell>
          <cell r="B188" t="str">
            <v>Consumption of personal protective aids</v>
          </cell>
        </row>
        <row r="189">
          <cell r="A189" t="str">
            <v>C501-08</v>
          </cell>
          <cell r="B189" t="str">
            <v>Consumption of fossil fuels</v>
          </cell>
          <cell r="C189">
            <v>32270259.550000001</v>
          </cell>
        </row>
        <row r="190">
          <cell r="A190" t="str">
            <v>C501-09</v>
          </cell>
          <cell r="B190" t="str">
            <v>Consumption of small tangible assets</v>
          </cell>
        </row>
        <row r="191">
          <cell r="A191" t="str">
            <v>C501-10</v>
          </cell>
          <cell r="B191" t="str">
            <v>Costs of manufactural orders - material</v>
          </cell>
        </row>
        <row r="192">
          <cell r="A192" t="str">
            <v>C502-00</v>
          </cell>
          <cell r="B192" t="str">
            <v>Cons. of energy and water - production costs</v>
          </cell>
        </row>
        <row r="193">
          <cell r="A193" t="str">
            <v>C502-01</v>
          </cell>
          <cell r="B193" t="str">
            <v>Purchased electricity for resale - from producers</v>
          </cell>
        </row>
        <row r="194">
          <cell r="A194" t="str">
            <v>C502-02</v>
          </cell>
          <cell r="B194" t="str">
            <v>Purchased electr. for resale or grid losses - from traders</v>
          </cell>
          <cell r="C194">
            <v>2582866465.4200001</v>
          </cell>
        </row>
        <row r="195">
          <cell r="A195" t="str">
            <v>C502-03</v>
          </cell>
          <cell r="B195" t="str">
            <v>Purch. el. for resale-from market operator - var.</v>
          </cell>
        </row>
        <row r="196">
          <cell r="A196" t="str">
            <v>C502-04</v>
          </cell>
          <cell r="B196" t="str">
            <v>Purch. el. for domestic end-customers</v>
          </cell>
          <cell r="C196">
            <v>1883884589.01</v>
          </cell>
        </row>
        <row r="197">
          <cell r="A197" t="str">
            <v>C502-06</v>
          </cell>
          <cell r="B197" t="str">
            <v>Purchased el. for resale - abroad</v>
          </cell>
        </row>
        <row r="198">
          <cell r="A198" t="str">
            <v>C502-07</v>
          </cell>
          <cell r="B198" t="str">
            <v>Purchased heat for resale</v>
          </cell>
        </row>
        <row r="199">
          <cell r="A199" t="str">
            <v>C502-08</v>
          </cell>
          <cell r="B199" t="str">
            <v>Purch. el. for resale - from energy exchange</v>
          </cell>
        </row>
        <row r="200">
          <cell r="A200" t="str">
            <v>C502-10</v>
          </cell>
          <cell r="B200" t="str">
            <v>Purch. el. for resale-from market op.-STM, IDM, BM</v>
          </cell>
        </row>
        <row r="201">
          <cell r="A201" t="str">
            <v>C502-12</v>
          </cell>
          <cell r="B201" t="str">
            <v>Change of FV of deriv. - purchase of electricity</v>
          </cell>
        </row>
        <row r="202">
          <cell r="A202" t="str">
            <v>C502-13</v>
          </cell>
          <cell r="B202" t="str">
            <v>Purchase of electricity in the area of power plant</v>
          </cell>
        </row>
        <row r="203">
          <cell r="A203" t="str">
            <v>C502-14</v>
          </cell>
          <cell r="B203" t="str">
            <v>Purchase of el. - derivative trading - domestic</v>
          </cell>
        </row>
        <row r="204">
          <cell r="A204" t="str">
            <v>C502-15</v>
          </cell>
          <cell r="B204" t="str">
            <v>Purchase of el. - derivative trading - foreign</v>
          </cell>
        </row>
        <row r="205">
          <cell r="A205" t="str">
            <v>C502-16</v>
          </cell>
          <cell r="B205" t="str">
            <v>Renewable energy plants - buy-out of power electr.</v>
          </cell>
        </row>
        <row r="206">
          <cell r="A206" t="str">
            <v>C502-17</v>
          </cell>
          <cell r="B206" t="str">
            <v>CHP generation - buy-out of power electricity</v>
          </cell>
        </row>
        <row r="207">
          <cell r="A207" t="str">
            <v>C502-18</v>
          </cell>
          <cell r="B207" t="str">
            <v>Renewable energy plants - additional costs, bonus</v>
          </cell>
        </row>
        <row r="208">
          <cell r="A208" t="str">
            <v>C502-19</v>
          </cell>
          <cell r="B208" t="str">
            <v>CHP gener. - add. costs, bonus for cogeneration</v>
          </cell>
        </row>
        <row r="209">
          <cell r="A209" t="str">
            <v>C502-30</v>
          </cell>
          <cell r="B209" t="str">
            <v>Consumption of energy and water - non-production</v>
          </cell>
          <cell r="C209">
            <v>1998061</v>
          </cell>
        </row>
        <row r="210">
          <cell r="A210" t="str">
            <v>C502-40</v>
          </cell>
          <cell r="B210" t="str">
            <v>Purchase of gas for resale</v>
          </cell>
        </row>
        <row r="211">
          <cell r="A211" t="str">
            <v>C504-00</v>
          </cell>
          <cell r="B211" t="str">
            <v>Goods sold</v>
          </cell>
        </row>
        <row r="212">
          <cell r="A212" t="str">
            <v>C511-00</v>
          </cell>
          <cell r="B212" t="str">
            <v>Repairs and maintenance</v>
          </cell>
          <cell r="C212">
            <v>8192657</v>
          </cell>
        </row>
        <row r="213">
          <cell r="A213" t="str">
            <v>C512-00</v>
          </cell>
          <cell r="B213" t="str">
            <v>Travel expenses</v>
          </cell>
          <cell r="C213">
            <v>17312912.800000001</v>
          </cell>
        </row>
        <row r="214">
          <cell r="A214" t="str">
            <v>C513-00</v>
          </cell>
          <cell r="B214" t="str">
            <v>Entertainment expenses</v>
          </cell>
          <cell r="C214">
            <v>76050</v>
          </cell>
        </row>
        <row r="215">
          <cell r="A215" t="str">
            <v>C518-00</v>
          </cell>
          <cell r="B215" t="str">
            <v>Other services</v>
          </cell>
          <cell r="C215">
            <v>170406066.77000001</v>
          </cell>
        </row>
        <row r="216">
          <cell r="A216" t="str">
            <v>C518-03</v>
          </cell>
          <cell r="B216" t="str">
            <v>Purchases of border transmission capacity</v>
          </cell>
          <cell r="C216">
            <v>701615042</v>
          </cell>
        </row>
        <row r="217">
          <cell r="A217" t="str">
            <v>C518-10</v>
          </cell>
          <cell r="B217" t="str">
            <v>Costs of manufactural orders - services</v>
          </cell>
        </row>
        <row r="218">
          <cell r="A218" t="str">
            <v>C518-11</v>
          </cell>
          <cell r="B218" t="str">
            <v>Demolition</v>
          </cell>
        </row>
        <row r="219">
          <cell r="A219" t="str">
            <v>C518-12</v>
          </cell>
          <cell r="B219" t="str">
            <v>Rental, building administration</v>
          </cell>
          <cell r="C219">
            <v>17959817</v>
          </cell>
        </row>
        <row r="220">
          <cell r="A220" t="str">
            <v>C518-13</v>
          </cell>
          <cell r="B220" t="str">
            <v>Transport services</v>
          </cell>
        </row>
        <row r="221">
          <cell r="A221" t="str">
            <v>C518-14</v>
          </cell>
          <cell r="B221" t="str">
            <v>IT related services</v>
          </cell>
        </row>
        <row r="222">
          <cell r="A222" t="str">
            <v>C518-15</v>
          </cell>
          <cell r="B222" t="str">
            <v>Communication services</v>
          </cell>
        </row>
        <row r="223">
          <cell r="A223" t="str">
            <v>C518-16</v>
          </cell>
          <cell r="B223" t="str">
            <v>Consult. and audit ser., studies and experts' rep.</v>
          </cell>
        </row>
        <row r="224">
          <cell r="A224" t="str">
            <v>C518-17</v>
          </cell>
          <cell r="B224" t="str">
            <v>Trainings, courses, workshops</v>
          </cell>
        </row>
        <row r="225">
          <cell r="A225" t="str">
            <v>C518-18</v>
          </cell>
          <cell r="B225" t="str">
            <v>Promotion and advertising</v>
          </cell>
          <cell r="C225">
            <v>620500</v>
          </cell>
        </row>
        <row r="226">
          <cell r="A226" t="str">
            <v>C518-19</v>
          </cell>
          <cell r="B226" t="str">
            <v>Compensations for usage of waterwork</v>
          </cell>
        </row>
        <row r="227">
          <cell r="A227" t="str">
            <v>C518-20</v>
          </cell>
          <cell r="B227" t="str">
            <v>Storing of ash mat. and prod. of desulphurization</v>
          </cell>
        </row>
        <row r="228">
          <cell r="A228" t="str">
            <v>C518-21</v>
          </cell>
          <cell r="B228" t="str">
            <v>Reclamation</v>
          </cell>
        </row>
        <row r="229">
          <cell r="A229" t="str">
            <v>C518-22</v>
          </cell>
          <cell r="B229" t="str">
            <v>Cost of other waste disposal</v>
          </cell>
        </row>
        <row r="230">
          <cell r="A230" t="str">
            <v>C518-23</v>
          </cell>
          <cell r="B230" t="str">
            <v>Equipment operation service</v>
          </cell>
        </row>
        <row r="231">
          <cell r="A231" t="str">
            <v>C518-24</v>
          </cell>
          <cell r="B231" t="str">
            <v>Technological and operational support consulting</v>
          </cell>
        </row>
        <row r="232">
          <cell r="A232" t="str">
            <v>C518-25</v>
          </cell>
          <cell r="B232" t="str">
            <v>Corporate services</v>
          </cell>
        </row>
        <row r="233">
          <cell r="A233" t="str">
            <v>C518-26</v>
          </cell>
          <cell r="B233" t="str">
            <v>Law and legal services</v>
          </cell>
          <cell r="C233">
            <v>55418893.159999996</v>
          </cell>
        </row>
        <row r="234">
          <cell r="A234" t="str">
            <v>C518-27</v>
          </cell>
          <cell r="B234" t="str">
            <v>Postal services</v>
          </cell>
          <cell r="C234">
            <v>52795367.460000001</v>
          </cell>
        </row>
        <row r="235">
          <cell r="A235" t="str">
            <v>C518-50</v>
          </cell>
          <cell r="B235" t="str">
            <v>Other services related to purchase of electricity</v>
          </cell>
        </row>
        <row r="236">
          <cell r="A236" t="str">
            <v>C518-51</v>
          </cell>
          <cell r="B236" t="str">
            <v>Usage of other distributors' grids (high voltage)</v>
          </cell>
        </row>
        <row r="237">
          <cell r="A237" t="str">
            <v>C518-52</v>
          </cell>
          <cell r="B237" t="str">
            <v>Fee paid to market operator for MWh take-off</v>
          </cell>
        </row>
        <row r="238">
          <cell r="A238" t="str">
            <v>C518-53</v>
          </cell>
          <cell r="B238" t="str">
            <v>Usage of transmission grid</v>
          </cell>
        </row>
        <row r="239">
          <cell r="A239" t="str">
            <v>C518-54</v>
          </cell>
          <cell r="B239" t="str">
            <v>Decentralised production - high voltage over 52 kV</v>
          </cell>
        </row>
        <row r="240">
          <cell r="A240" t="str">
            <v>C518-55</v>
          </cell>
          <cell r="B240" t="str">
            <v>Decentralised production - high voltage</v>
          </cell>
        </row>
        <row r="241">
          <cell r="A241" t="str">
            <v>C518-56</v>
          </cell>
          <cell r="B241" t="str">
            <v>Decentralised production - low voltage below 1 kV</v>
          </cell>
        </row>
        <row r="242">
          <cell r="A242" t="str">
            <v>C518-57</v>
          </cell>
          <cell r="B242" t="str">
            <v>Reserved capacity of transmission grid</v>
          </cell>
        </row>
        <row r="243">
          <cell r="A243" t="str">
            <v>C518-58</v>
          </cell>
          <cell r="B243" t="str">
            <v>Reserved capacity - other el. distributors (high voltage)</v>
          </cell>
        </row>
        <row r="244">
          <cell r="A244" t="str">
            <v>C518-59</v>
          </cell>
          <cell r="B244" t="str">
            <v>Reserved capacity - offset of additional costs</v>
          </cell>
        </row>
        <row r="245">
          <cell r="A245" t="str">
            <v>C518-60</v>
          </cell>
          <cell r="B245" t="str">
            <v>System services of transmission grid</v>
          </cell>
        </row>
        <row r="246">
          <cell r="A246" t="str">
            <v>C518-61</v>
          </cell>
          <cell r="B246" t="str">
            <v>System services of transm. grid - local consumpt.</v>
          </cell>
        </row>
        <row r="247">
          <cell r="A247" t="str">
            <v>C518-62</v>
          </cell>
          <cell r="B247" t="str">
            <v>Complex delivery of el. - distribution services</v>
          </cell>
        </row>
        <row r="248">
          <cell r="A248" t="str">
            <v>C518-63</v>
          </cell>
          <cell r="B248" t="str">
            <v>Services of energy island</v>
          </cell>
        </row>
        <row r="249">
          <cell r="A249" t="str">
            <v>C521-00</v>
          </cell>
          <cell r="B249" t="str">
            <v>Wages and salaries</v>
          </cell>
          <cell r="C249">
            <v>725107287.49000001</v>
          </cell>
        </row>
        <row r="250">
          <cell r="A250" t="str">
            <v>C521-01</v>
          </cell>
          <cell r="B250" t="str">
            <v>Wages and salaries - estimated accrued costs</v>
          </cell>
        </row>
        <row r="251">
          <cell r="A251" t="str">
            <v>C523-00</v>
          </cell>
          <cell r="B251" t="str">
            <v>Bonuses to members of exec. bodies and cooper.</v>
          </cell>
          <cell r="C251">
            <v>3571009</v>
          </cell>
        </row>
        <row r="252">
          <cell r="A252" t="str">
            <v>C524-00</v>
          </cell>
          <cell r="B252" t="str">
            <v>Legal and other social &amp; health insurance</v>
          </cell>
          <cell r="C252">
            <v>120850623.61</v>
          </cell>
        </row>
        <row r="253">
          <cell r="A253" t="str">
            <v>C524-01</v>
          </cell>
          <cell r="B253" t="str">
            <v>Legal and oth. soc.&amp;h. ins. - estim. accrued costs</v>
          </cell>
        </row>
        <row r="254">
          <cell r="A254" t="str">
            <v>C527-00</v>
          </cell>
          <cell r="B254" t="str">
            <v>Statutory (legal) social expenses</v>
          </cell>
        </row>
        <row r="255">
          <cell r="A255" t="str">
            <v>C527-01</v>
          </cell>
          <cell r="B255" t="str">
            <v>Redundancy payments</v>
          </cell>
        </row>
        <row r="256">
          <cell r="A256" t="str">
            <v>C528-00</v>
          </cell>
          <cell r="B256" t="str">
            <v>Other social expenses</v>
          </cell>
        </row>
        <row r="257">
          <cell r="A257" t="str">
            <v>C531-00</v>
          </cell>
          <cell r="B257" t="str">
            <v>Road tax</v>
          </cell>
          <cell r="C257">
            <v>4949338</v>
          </cell>
        </row>
        <row r="258">
          <cell r="A258" t="str">
            <v>C532-00</v>
          </cell>
          <cell r="B258" t="str">
            <v>Tax on property</v>
          </cell>
        </row>
        <row r="259">
          <cell r="A259" t="str">
            <v>C538-00</v>
          </cell>
          <cell r="B259" t="str">
            <v>Other taxes and fees - fixed character</v>
          </cell>
        </row>
        <row r="260">
          <cell r="A260" t="str">
            <v>C538-01</v>
          </cell>
          <cell r="B260" t="str">
            <v>Other taxes and fees - variable eniromental costs</v>
          </cell>
        </row>
        <row r="261">
          <cell r="A261" t="str">
            <v>C541-00</v>
          </cell>
          <cell r="B261" t="str">
            <v>NBV of non-current assets sold</v>
          </cell>
        </row>
        <row r="262">
          <cell r="A262" t="str">
            <v>C541-01</v>
          </cell>
          <cell r="B262" t="str">
            <v>NBV of emiss. r. and CERS sold - granted and acq. for cons.</v>
          </cell>
        </row>
        <row r="263">
          <cell r="A263" t="str">
            <v>C541-02</v>
          </cell>
          <cell r="B263" t="str">
            <v>NBV of emiss. rights and CERS sold - acquired for trading</v>
          </cell>
        </row>
        <row r="264">
          <cell r="A264" t="str">
            <v>C541-03</v>
          </cell>
          <cell r="B264" t="str">
            <v>NBV of green and similar certificates sold</v>
          </cell>
        </row>
        <row r="265">
          <cell r="A265" t="str">
            <v>C542-00</v>
          </cell>
          <cell r="B265" t="str">
            <v>Material sold</v>
          </cell>
        </row>
        <row r="266">
          <cell r="A266" t="str">
            <v>C543-00</v>
          </cell>
          <cell r="B266" t="str">
            <v>Gifts</v>
          </cell>
        </row>
        <row r="267">
          <cell r="A267" t="str">
            <v>C543-01</v>
          </cell>
          <cell r="B267" t="str">
            <v>Fixed assets gifts</v>
          </cell>
        </row>
        <row r="268">
          <cell r="A268" t="str">
            <v>C544-00</v>
          </cell>
          <cell r="B268" t="str">
            <v>Fines, penalties and penalty interest</v>
          </cell>
          <cell r="C268">
            <v>86906668.709999993</v>
          </cell>
        </row>
        <row r="269">
          <cell r="A269" t="str">
            <v>C546-00</v>
          </cell>
          <cell r="B269" t="str">
            <v>Bad debt expense</v>
          </cell>
        </row>
        <row r="270">
          <cell r="A270" t="str">
            <v>C548-00</v>
          </cell>
          <cell r="B270" t="str">
            <v>Other operating expenses</v>
          </cell>
        </row>
        <row r="271">
          <cell r="A271" t="str">
            <v>C548-01</v>
          </cell>
          <cell r="B271" t="str">
            <v>Write-off of canceled FA investments</v>
          </cell>
        </row>
        <row r="272">
          <cell r="A272" t="str">
            <v>C548-02</v>
          </cell>
          <cell r="B272" t="str">
            <v>Write off of consumed emission rights and CERs</v>
          </cell>
        </row>
        <row r="273">
          <cell r="A273" t="str">
            <v>C548-03</v>
          </cell>
          <cell r="B273" t="str">
            <v>Change in FV - acquired emission rights and CERs for cons.</v>
          </cell>
        </row>
        <row r="274">
          <cell r="A274" t="str">
            <v>C548-04</v>
          </cell>
          <cell r="B274" t="str">
            <v>Change in FV - acquired emission rights and CERs for trad.</v>
          </cell>
        </row>
        <row r="275">
          <cell r="A275" t="str">
            <v>C548-05</v>
          </cell>
          <cell r="B275" t="str">
            <v>Conpensation for imissions</v>
          </cell>
        </row>
        <row r="276">
          <cell r="A276" t="str">
            <v>C548-06</v>
          </cell>
          <cell r="B276" t="str">
            <v>Insurance</v>
          </cell>
          <cell r="C276">
            <v>1273950.68</v>
          </cell>
        </row>
        <row r="277">
          <cell r="A277" t="str">
            <v>C548-07</v>
          </cell>
          <cell r="B277" t="str">
            <v>Purchase of containers for spent nuclear fuel</v>
          </cell>
        </row>
        <row r="278">
          <cell r="A278" t="str">
            <v>C549-00</v>
          </cell>
          <cell r="B278" t="str">
            <v>Shortages and losses</v>
          </cell>
          <cell r="C278">
            <v>-28772238.140000001</v>
          </cell>
        </row>
        <row r="279">
          <cell r="A279" t="str">
            <v>C549-01</v>
          </cell>
          <cell r="B279" t="str">
            <v>Shortages - net book value of fixed assets</v>
          </cell>
        </row>
        <row r="280">
          <cell r="A280" t="str">
            <v>C551-01</v>
          </cell>
          <cell r="B280" t="str">
            <v>Amort. and deprec. of reval. diff. and GW - group</v>
          </cell>
        </row>
        <row r="281">
          <cell r="A281" t="str">
            <v>C551-02</v>
          </cell>
          <cell r="B281" t="str">
            <v>Amort. and deprec. of fixed tangible assets</v>
          </cell>
          <cell r="C281">
            <v>621052033.58000004</v>
          </cell>
        </row>
        <row r="282">
          <cell r="A282" t="str">
            <v>C551-03</v>
          </cell>
          <cell r="B282" t="str">
            <v>Amort. and deprec. of fixed intangible assets</v>
          </cell>
        </row>
        <row r="283">
          <cell r="A283" t="str">
            <v>C552-00</v>
          </cell>
          <cell r="B283" t="str">
            <v>Creation and settlement of legal provisions</v>
          </cell>
        </row>
        <row r="284">
          <cell r="A284" t="str">
            <v>C554-00</v>
          </cell>
          <cell r="B284" t="str">
            <v>Creation and settlement of other provisions</v>
          </cell>
        </row>
        <row r="285">
          <cell r="A285" t="str">
            <v>C554-01</v>
          </cell>
          <cell r="B285" t="str">
            <v>Creation of nuclear provisions</v>
          </cell>
        </row>
        <row r="286">
          <cell r="A286" t="str">
            <v>C554-02</v>
          </cell>
          <cell r="B286" t="str">
            <v>Nuclear provision settlement - interim storage</v>
          </cell>
        </row>
        <row r="287">
          <cell r="A287" t="str">
            <v>C554-03</v>
          </cell>
          <cell r="B287" t="str">
            <v>Nuclear provision - change in estimate</v>
          </cell>
        </row>
        <row r="288">
          <cell r="A288" t="str">
            <v>C554-04</v>
          </cell>
          <cell r="B288" t="str">
            <v>Creation and settlement of emission provision</v>
          </cell>
        </row>
        <row r="289">
          <cell r="A289" t="str">
            <v>C554-05</v>
          </cell>
          <cell r="B289" t="str">
            <v>Nuclear provision creation (charge) - other waste</v>
          </cell>
        </row>
        <row r="290">
          <cell r="A290" t="str">
            <v>C554-06</v>
          </cell>
          <cell r="B290" t="str">
            <v>Nuclear provision settlement - final storage</v>
          </cell>
        </row>
        <row r="291">
          <cell r="A291" t="str">
            <v>C554-10</v>
          </cell>
          <cell r="B291" t="str">
            <v>Change of prov. for oner.contr. (CEZ Prodej)</v>
          </cell>
        </row>
        <row r="292">
          <cell r="A292" t="str">
            <v>C555-00</v>
          </cell>
          <cell r="B292" t="str">
            <v>Prepaid expenses settlement</v>
          </cell>
        </row>
        <row r="293">
          <cell r="A293" t="str">
            <v>C558-00</v>
          </cell>
          <cell r="B293" t="str">
            <v>Creation and settlement of legal allowances</v>
          </cell>
        </row>
        <row r="294">
          <cell r="A294" t="str">
            <v>C559-00</v>
          </cell>
          <cell r="B294" t="str">
            <v>Creation and settlement of other allowances</v>
          </cell>
          <cell r="C294">
            <v>2601527372.6700001</v>
          </cell>
        </row>
        <row r="295">
          <cell r="A295" t="str">
            <v>C561-00</v>
          </cell>
          <cell r="B295" t="str">
            <v>Sold securities and shares</v>
          </cell>
        </row>
        <row r="296">
          <cell r="A296" t="str">
            <v>C561-01</v>
          </cell>
          <cell r="B296" t="str">
            <v>Sold securities and shares for trading</v>
          </cell>
        </row>
        <row r="297">
          <cell r="A297" t="str">
            <v>C561-02</v>
          </cell>
          <cell r="B297" t="str">
            <v>Sold subsidiaries and associates</v>
          </cell>
        </row>
        <row r="298">
          <cell r="A298" t="str">
            <v>C562-00</v>
          </cell>
          <cell r="B298" t="str">
            <v>Interest expense</v>
          </cell>
          <cell r="C298">
            <v>93452579.269999996</v>
          </cell>
        </row>
        <row r="299">
          <cell r="A299" t="str">
            <v>C562-01</v>
          </cell>
          <cell r="B299" t="str">
            <v>Interest from nuclear and other provisions</v>
          </cell>
        </row>
        <row r="300">
          <cell r="A300" t="str">
            <v>C563-00</v>
          </cell>
          <cell r="B300" t="str">
            <v>Exchange rate gains and losses</v>
          </cell>
          <cell r="C300">
            <v>164614587.36000001</v>
          </cell>
        </row>
        <row r="301">
          <cell r="A301" t="str">
            <v>C564-00</v>
          </cell>
          <cell r="B301" t="str">
            <v>Revaluation expense on securities</v>
          </cell>
        </row>
        <row r="302">
          <cell r="A302" t="str">
            <v>C567-00</v>
          </cell>
          <cell r="B302" t="str">
            <v>Losses on derivatives - other</v>
          </cell>
        </row>
        <row r="303">
          <cell r="A303" t="str">
            <v>C567-01</v>
          </cell>
          <cell r="B303" t="str">
            <v>Losses on deriv. - emission rights and certific.</v>
          </cell>
        </row>
        <row r="304">
          <cell r="A304" t="str">
            <v>C567-02</v>
          </cell>
          <cell r="B304" t="str">
            <v>Losses on derivatives - futures EEX, PXE</v>
          </cell>
        </row>
        <row r="305">
          <cell r="A305" t="str">
            <v>C567-03</v>
          </cell>
          <cell r="B305" t="str">
            <v>Losses on derivatives - coal</v>
          </cell>
        </row>
        <row r="306">
          <cell r="A306" t="str">
            <v>C567-04</v>
          </cell>
          <cell r="B306" t="str">
            <v>Losses on derivatives - gas</v>
          </cell>
        </row>
        <row r="307">
          <cell r="A307" t="str">
            <v>C568-00</v>
          </cell>
          <cell r="B307" t="str">
            <v>Other financial expenses</v>
          </cell>
          <cell r="C307">
            <v>29372732.399999999</v>
          </cell>
        </row>
        <row r="308">
          <cell r="A308" t="str">
            <v>C574-00</v>
          </cell>
          <cell r="B308" t="str">
            <v>Creation and settlement of financial provisions</v>
          </cell>
        </row>
        <row r="309">
          <cell r="A309" t="str">
            <v>C579-00</v>
          </cell>
          <cell r="B309" t="str">
            <v>Creation and settl. of allowances to fin. expenses</v>
          </cell>
        </row>
        <row r="310">
          <cell r="A310" t="str">
            <v>C581-00</v>
          </cell>
          <cell r="B310" t="str">
            <v>Changes in accounting method</v>
          </cell>
        </row>
        <row r="311">
          <cell r="A311" t="str">
            <v>C582-00</v>
          </cell>
          <cell r="B311" t="str">
            <v>Damages</v>
          </cell>
        </row>
        <row r="312">
          <cell r="A312" t="str">
            <v>C582-01</v>
          </cell>
          <cell r="B312" t="str">
            <v>Damages of FA and other extraordinary FA dep'n</v>
          </cell>
        </row>
        <row r="313">
          <cell r="A313" t="str">
            <v>C584-00</v>
          </cell>
          <cell r="B313" t="str">
            <v>Creation and settl. of extraordinary provisions</v>
          </cell>
        </row>
        <row r="314">
          <cell r="A314" t="str">
            <v>C588-00</v>
          </cell>
          <cell r="B314" t="str">
            <v>Other extraordinary expenses</v>
          </cell>
        </row>
        <row r="315">
          <cell r="A315" t="str">
            <v>C589-00</v>
          </cell>
          <cell r="B315" t="str">
            <v>Change in allowances booked to extraordinary exp.</v>
          </cell>
        </row>
        <row r="316">
          <cell r="A316" t="str">
            <v>C591-00</v>
          </cell>
          <cell r="B316" t="str">
            <v>Income tax due</v>
          </cell>
        </row>
        <row r="317">
          <cell r="A317" t="str">
            <v>C592-00</v>
          </cell>
          <cell r="B317" t="str">
            <v>Deferred income tax</v>
          </cell>
        </row>
        <row r="318">
          <cell r="A318" t="str">
            <v>C595-00</v>
          </cell>
          <cell r="B318" t="str">
            <v>Additional payment of income tax</v>
          </cell>
        </row>
        <row r="319">
          <cell r="A319" t="str">
            <v>C597-00</v>
          </cell>
          <cell r="B319" t="str">
            <v>Transfer of operating expenses</v>
          </cell>
        </row>
        <row r="320">
          <cell r="A320" t="str">
            <v>C598-00</v>
          </cell>
          <cell r="B320" t="str">
            <v>Transfer of financial expenses</v>
          </cell>
        </row>
        <row r="321">
          <cell r="A321" t="str">
            <v>R601-00</v>
          </cell>
          <cell r="B321" t="str">
            <v>Revenues from finished products</v>
          </cell>
        </row>
        <row r="322">
          <cell r="A322" t="str">
            <v>R601-01</v>
          </cell>
          <cell r="B322" t="str">
            <v>Rev. from el. sale to distrib. &amp; transm. grid op.</v>
          </cell>
        </row>
        <row r="323">
          <cell r="A323" t="str">
            <v>R601-02</v>
          </cell>
          <cell r="B323" t="str">
            <v>Revenues from el. sale to end customers - domestic</v>
          </cell>
          <cell r="C323">
            <v>-8293597782.6400003</v>
          </cell>
        </row>
        <row r="324">
          <cell r="A324" t="str">
            <v>R601-03</v>
          </cell>
          <cell r="B324" t="str">
            <v>Rev. from el. sale to market oper. - reg. en+var.</v>
          </cell>
        </row>
        <row r="325">
          <cell r="A325" t="str">
            <v>R601-04</v>
          </cell>
          <cell r="B325" t="str">
            <v>Revenues from electricity sale to domestic traders</v>
          </cell>
        </row>
        <row r="326">
          <cell r="A326" t="str">
            <v>R601-05</v>
          </cell>
          <cell r="B326" t="str">
            <v>Revenues from domestic electricity sale - other</v>
          </cell>
        </row>
        <row r="327">
          <cell r="A327" t="str">
            <v>R601-06</v>
          </cell>
          <cell r="B327" t="str">
            <v>Revenues from el. sale - abroad</v>
          </cell>
        </row>
        <row r="328">
          <cell r="A328" t="str">
            <v>R601-07</v>
          </cell>
          <cell r="B328" t="str">
            <v>Revenues from heat sale</v>
          </cell>
        </row>
        <row r="329">
          <cell r="A329" t="str">
            <v>R601-08</v>
          </cell>
          <cell r="B329" t="str">
            <v>Revenues from electr. sale via energy exchange</v>
          </cell>
        </row>
        <row r="330">
          <cell r="A330" t="str">
            <v>R601-10</v>
          </cell>
          <cell r="B330" t="str">
            <v>Revenues from el. sale to market op.-STM, IDM, BM</v>
          </cell>
        </row>
        <row r="331">
          <cell r="A331" t="str">
            <v>R601-11</v>
          </cell>
          <cell r="B331" t="str">
            <v>Revenues from sale of coal</v>
          </cell>
        </row>
        <row r="332">
          <cell r="A332" t="str">
            <v>R601-12</v>
          </cell>
          <cell r="B332" t="str">
            <v>Change of FV of derivatives - sale of electricity</v>
          </cell>
        </row>
        <row r="333">
          <cell r="A333" t="str">
            <v>R601-13</v>
          </cell>
          <cell r="B333" t="str">
            <v>Rev. from sale of el. in the area of power plants</v>
          </cell>
        </row>
        <row r="334">
          <cell r="A334" t="str">
            <v>R601-14</v>
          </cell>
          <cell r="B334" t="str">
            <v>Rev. from el. sale - derivat. trading - domestic</v>
          </cell>
        </row>
        <row r="335">
          <cell r="A335" t="str">
            <v>R601-15</v>
          </cell>
          <cell r="B335" t="str">
            <v>Revenues from el. sale - deriv. trading - foreign</v>
          </cell>
        </row>
        <row r="336">
          <cell r="A336" t="str">
            <v>R601-16</v>
          </cell>
          <cell r="B336" t="str">
            <v>Effect of cash flow hedge - removed from equity</v>
          </cell>
        </row>
        <row r="337">
          <cell r="A337" t="str">
            <v>R601-40</v>
          </cell>
          <cell r="B337" t="str">
            <v>Revenues from sale of gas and compressed air</v>
          </cell>
        </row>
        <row r="338">
          <cell r="A338" t="str">
            <v>R602-00</v>
          </cell>
          <cell r="B338" t="str">
            <v>Revenues from services</v>
          </cell>
          <cell r="C338">
            <v>-15974091</v>
          </cell>
        </row>
        <row r="339">
          <cell r="A339" t="str">
            <v>R602-02</v>
          </cell>
          <cell r="B339" t="str">
            <v>Rev. from sale of other serv. related to el. sale</v>
          </cell>
        </row>
        <row r="340">
          <cell r="A340" t="str">
            <v>R602-03</v>
          </cell>
          <cell r="B340" t="str">
            <v>Rev. from sale of border transmission capacity</v>
          </cell>
        </row>
        <row r="341">
          <cell r="A341" t="str">
            <v>R602-25</v>
          </cell>
          <cell r="B341" t="str">
            <v>Revenues from corporate services</v>
          </cell>
        </row>
        <row r="342">
          <cell r="A342" t="str">
            <v>R602-50</v>
          </cell>
          <cell r="B342" t="str">
            <v>Revenues from sale of ancillary services</v>
          </cell>
        </row>
        <row r="343">
          <cell r="A343" t="str">
            <v>R602-51</v>
          </cell>
          <cell r="B343" t="str">
            <v>Usage of grids - other el. distributors (high voltage)</v>
          </cell>
        </row>
        <row r="344">
          <cell r="A344" t="str">
            <v>R602-52</v>
          </cell>
          <cell r="B344" t="str">
            <v>Fee received from market operator for MWh take-off</v>
          </cell>
        </row>
        <row r="345">
          <cell r="A345" t="str">
            <v>R602-53</v>
          </cell>
          <cell r="B345" t="str">
            <v>Usage of grids - end-customers</v>
          </cell>
        </row>
        <row r="346">
          <cell r="A346" t="str">
            <v>R602-54</v>
          </cell>
          <cell r="B346" t="str">
            <v>Usage of grids - decentralised production</v>
          </cell>
        </row>
        <row r="347">
          <cell r="A347" t="str">
            <v>R602-55</v>
          </cell>
          <cell r="B347" t="str">
            <v>Usage of gr. - bonuses for renew. el. plants &amp; CHP</v>
          </cell>
        </row>
        <row r="348">
          <cell r="A348" t="str">
            <v>R602-56</v>
          </cell>
          <cell r="B348" t="str">
            <v>Usage of gr. - collection and transfer of payments</v>
          </cell>
        </row>
        <row r="349">
          <cell r="A349" t="str">
            <v>R602-57</v>
          </cell>
          <cell r="B349" t="str">
            <v>Reserved capacity - sale to end customers</v>
          </cell>
        </row>
        <row r="350">
          <cell r="A350" t="str">
            <v>R602-58</v>
          </cell>
          <cell r="B350" t="str">
            <v>Reserved capacity - other el. distributors (high voltage)</v>
          </cell>
        </row>
        <row r="351">
          <cell r="A351" t="str">
            <v>R602-59</v>
          </cell>
          <cell r="B351" t="str">
            <v>Reserved capacity - offset of additional costs</v>
          </cell>
        </row>
        <row r="352">
          <cell r="A352" t="str">
            <v>R602-60</v>
          </cell>
          <cell r="B352" t="str">
            <v>System services - sale to end customers</v>
          </cell>
          <cell r="C352">
            <v>-34094753</v>
          </cell>
        </row>
        <row r="353">
          <cell r="A353" t="str">
            <v>R602-61</v>
          </cell>
          <cell r="B353" t="str">
            <v>System services - local consumption</v>
          </cell>
        </row>
        <row r="354">
          <cell r="A354" t="str">
            <v>R602-62</v>
          </cell>
          <cell r="B354" t="str">
            <v>Complex delivery of el. - distribution services</v>
          </cell>
        </row>
        <row r="355">
          <cell r="A355" t="str">
            <v>R604-00</v>
          </cell>
          <cell r="B355" t="str">
            <v>Revenues from goods sold</v>
          </cell>
        </row>
        <row r="356">
          <cell r="A356" t="str">
            <v>R610-00</v>
          </cell>
          <cell r="B356" t="str">
            <v>Changes in WIP and own products</v>
          </cell>
        </row>
        <row r="357">
          <cell r="A357" t="str">
            <v>R620-00</v>
          </cell>
          <cell r="B357" t="str">
            <v>Capitalization of material, goods and services</v>
          </cell>
        </row>
        <row r="358">
          <cell r="A358" t="str">
            <v>R641-00</v>
          </cell>
          <cell r="B358" t="str">
            <v>Revenues from non-current assets sold</v>
          </cell>
          <cell r="C358">
            <v>-75740</v>
          </cell>
        </row>
        <row r="359">
          <cell r="A359" t="str">
            <v>R641-01</v>
          </cell>
          <cell r="B359" t="str">
            <v>Reven. from emiss. r. and CERs sold - gran. and acq. for c.</v>
          </cell>
        </row>
        <row r="360">
          <cell r="A360" t="str">
            <v>R641-02</v>
          </cell>
          <cell r="B360" t="str">
            <v>Reven. from emiss. r. and CERs sold - acquired for trading</v>
          </cell>
        </row>
        <row r="361">
          <cell r="A361" t="str">
            <v>R641-03</v>
          </cell>
          <cell r="B361" t="str">
            <v>Revenues from green and similar certificates sold</v>
          </cell>
        </row>
        <row r="362">
          <cell r="A362" t="str">
            <v>R642-00</v>
          </cell>
          <cell r="B362" t="str">
            <v>Revenues from material sold</v>
          </cell>
        </row>
        <row r="363">
          <cell r="A363" t="str">
            <v>R644-00</v>
          </cell>
          <cell r="B363" t="str">
            <v>Contractual fines and interest fees for delays</v>
          </cell>
          <cell r="C363">
            <v>-82660259.409999996</v>
          </cell>
        </row>
        <row r="364">
          <cell r="A364" t="str">
            <v>R646-00</v>
          </cell>
          <cell r="B364" t="str">
            <v>Recovery of receivables previously written off</v>
          </cell>
          <cell r="C364">
            <v>-1227353.03</v>
          </cell>
        </row>
        <row r="365">
          <cell r="A365" t="str">
            <v>R648-00</v>
          </cell>
          <cell r="B365" t="str">
            <v>Other operating revenues</v>
          </cell>
          <cell r="C365">
            <v>-83315485.950000003</v>
          </cell>
        </row>
        <row r="366">
          <cell r="A366" t="str">
            <v>R648-01</v>
          </cell>
          <cell r="B366" t="str">
            <v>Subsidy - emission rigths and grant of certificates</v>
          </cell>
        </row>
        <row r="367">
          <cell r="A367" t="str">
            <v>R648-02</v>
          </cell>
          <cell r="B367" t="str">
            <v>Revenues for energy input and new connections</v>
          </cell>
          <cell r="C367">
            <v>-128779049.48</v>
          </cell>
        </row>
        <row r="368">
          <cell r="A368" t="str">
            <v>R661-00</v>
          </cell>
          <cell r="B368" t="str">
            <v>Sales of securities and shares (long-term invest.)</v>
          </cell>
        </row>
        <row r="369">
          <cell r="A369" t="str">
            <v>R661-01</v>
          </cell>
          <cell r="B369" t="str">
            <v>Sales of securities and shares (shortterm invest.)</v>
          </cell>
        </row>
        <row r="370">
          <cell r="A370" t="str">
            <v>R661-02</v>
          </cell>
          <cell r="B370" t="str">
            <v>Revenues from sales of subsidiaries and associates</v>
          </cell>
        </row>
        <row r="371">
          <cell r="A371" t="str">
            <v>R662-00</v>
          </cell>
          <cell r="B371" t="str">
            <v>Interest income</v>
          </cell>
          <cell r="C371">
            <v>-3834614.2</v>
          </cell>
        </row>
        <row r="372">
          <cell r="A372" t="str">
            <v>R664-00</v>
          </cell>
          <cell r="B372" t="str">
            <v>Revenues from revaluation of securities</v>
          </cell>
        </row>
        <row r="373">
          <cell r="A373" t="str">
            <v>R665-00</v>
          </cell>
          <cell r="B373" t="str">
            <v>Revenues from long-term financial assets</v>
          </cell>
        </row>
        <row r="374">
          <cell r="A374" t="str">
            <v>R665-01</v>
          </cell>
          <cell r="B374" t="str">
            <v>Dividends received</v>
          </cell>
        </row>
        <row r="375">
          <cell r="A375" t="str">
            <v>R666-00</v>
          </cell>
          <cell r="B375" t="str">
            <v>Revenues from short-term financial assets</v>
          </cell>
        </row>
        <row r="376">
          <cell r="A376" t="str">
            <v>R667-00</v>
          </cell>
          <cell r="B376" t="str">
            <v>Revenues from derivatives - other</v>
          </cell>
        </row>
        <row r="377">
          <cell r="A377" t="str">
            <v>R667-01</v>
          </cell>
          <cell r="B377" t="str">
            <v>Revenues from deriv. - emission rights and certif.</v>
          </cell>
        </row>
        <row r="378">
          <cell r="A378" t="str">
            <v>R667-02</v>
          </cell>
          <cell r="B378" t="str">
            <v>Revenues from derivatives - futures EEX, PXE</v>
          </cell>
        </row>
        <row r="379">
          <cell r="A379" t="str">
            <v>R667-03</v>
          </cell>
          <cell r="B379" t="str">
            <v>Revenues from derivatives - coal</v>
          </cell>
        </row>
        <row r="380">
          <cell r="A380" t="str">
            <v>R667-04</v>
          </cell>
          <cell r="B380" t="str">
            <v>Revenues from derivatives - gas</v>
          </cell>
        </row>
        <row r="381">
          <cell r="A381" t="str">
            <v>R668-00</v>
          </cell>
          <cell r="B381" t="str">
            <v>Other financial revenues</v>
          </cell>
        </row>
        <row r="382">
          <cell r="A382" t="str">
            <v>R681-00</v>
          </cell>
          <cell r="B382" t="str">
            <v>Revenues related to change in accounting method</v>
          </cell>
        </row>
        <row r="383">
          <cell r="A383" t="str">
            <v>R688-00</v>
          </cell>
          <cell r="B383" t="str">
            <v>Other extraordinary provisions</v>
          </cell>
        </row>
        <row r="384">
          <cell r="A384" t="str">
            <v>R697-00</v>
          </cell>
          <cell r="B384" t="str">
            <v>Transfer of operating revenues</v>
          </cell>
        </row>
        <row r="385">
          <cell r="A385" t="str">
            <v>R698-00</v>
          </cell>
          <cell r="B385" t="str">
            <v>Transfer of financial revenues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List1"/>
      <sheetName val="N01"/>
      <sheetName val="N02"/>
      <sheetName val="N03"/>
      <sheetName val="N04"/>
      <sheetName val="N05"/>
      <sheetName val="N06"/>
      <sheetName val="N07"/>
      <sheetName val="N08"/>
      <sheetName val="N09"/>
      <sheetName val="N10"/>
      <sheetName val="N11"/>
      <sheetName val="N12"/>
      <sheetName val="N13"/>
      <sheetName val="N14"/>
      <sheetName val="N15"/>
      <sheetName val="N16"/>
      <sheetName val="N17"/>
      <sheetName val="CGL-to check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CONSOLID"/>
      <sheetName val="Adjustments"/>
      <sheetName val="BS&amp;IS 2009"/>
      <sheetName val="BAL CONSOLID (2)"/>
      <sheetName val="Sheet1"/>
      <sheetName val="ACQ N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BASIC"/>
      <sheetName val="LAND UNIT PRICE"/>
      <sheetName val="UNIT PRICE BUILDING"/>
      <sheetName val="ÁTLAG ÉVEK FROM TR TECH LIST"/>
      <sheetName val="CABINS AVERAGE M2"/>
      <sheetName val="Summary"/>
      <sheetName val="Munka2"/>
      <sheetName val="RE"/>
      <sheetName val="DELETED NOT ASSET"/>
      <sheetName val="Berat Asset list"/>
      <sheetName val="ALL scanned material"/>
    </sheetNames>
    <sheetDataSet>
      <sheetData sheetId="0" refreshError="1"/>
      <sheetData sheetId="1"/>
      <sheetData sheetId="2"/>
      <sheetData sheetId="3"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Office</v>
          </cell>
          <cell r="B3">
            <v>200</v>
          </cell>
          <cell r="C3">
            <v>50</v>
          </cell>
        </row>
        <row r="4">
          <cell r="A4" t="str">
            <v>Garage</v>
          </cell>
          <cell r="B4">
            <v>80</v>
          </cell>
          <cell r="C4">
            <v>40</v>
          </cell>
        </row>
        <row r="5">
          <cell r="A5" t="str">
            <v>Workshop</v>
          </cell>
          <cell r="B5">
            <v>150</v>
          </cell>
          <cell r="C5">
            <v>45</v>
          </cell>
        </row>
        <row r="6">
          <cell r="A6" t="str">
            <v>Cabin Brick</v>
          </cell>
          <cell r="B6">
            <v>80</v>
          </cell>
          <cell r="C6">
            <v>45</v>
          </cell>
        </row>
        <row r="7">
          <cell r="A7" t="str">
            <v>Cabin Concrate</v>
          </cell>
          <cell r="B7">
            <v>60</v>
          </cell>
          <cell r="C7">
            <v>45</v>
          </cell>
        </row>
        <row r="8">
          <cell r="A8" t="str">
            <v>Cabin Metal</v>
          </cell>
          <cell r="B8">
            <v>50</v>
          </cell>
          <cell r="C8">
            <v>40</v>
          </cell>
        </row>
        <row r="9">
          <cell r="A9" t="str">
            <v>in building</v>
          </cell>
          <cell r="B9">
            <v>80</v>
          </cell>
          <cell r="C9">
            <v>45</v>
          </cell>
        </row>
      </sheetData>
      <sheetData sheetId="4">
        <row r="2">
          <cell r="C2" t="str">
            <v>Berat</v>
          </cell>
          <cell r="D2">
            <v>1984.1983471074379</v>
          </cell>
          <cell r="E2">
            <v>1984.1983471074379</v>
          </cell>
        </row>
        <row r="3">
          <cell r="C3" t="str">
            <v>Kucove</v>
          </cell>
          <cell r="D3">
            <v>1978.9666666666667</v>
          </cell>
          <cell r="E3">
            <v>1978.9666666666667</v>
          </cell>
        </row>
        <row r="4">
          <cell r="C4" t="str">
            <v>Lushnje</v>
          </cell>
          <cell r="D4">
            <v>1983.7478005865103</v>
          </cell>
          <cell r="E4">
            <v>1983.7478005865103</v>
          </cell>
        </row>
        <row r="5">
          <cell r="C5" t="str">
            <v>Skrapar</v>
          </cell>
          <cell r="D5">
            <v>1974.7</v>
          </cell>
          <cell r="E5">
            <v>1974.7</v>
          </cell>
        </row>
        <row r="6">
          <cell r="B6" t="str">
            <v>Berat</v>
          </cell>
          <cell r="D6">
            <v>1982.0082987551866</v>
          </cell>
          <cell r="E6">
            <v>1982.0082987551866</v>
          </cell>
        </row>
        <row r="7">
          <cell r="C7" t="str">
            <v>Bulquize</v>
          </cell>
          <cell r="D7">
            <v>1974.6071428571429</v>
          </cell>
          <cell r="E7">
            <v>1974.6071428571429</v>
          </cell>
        </row>
        <row r="8">
          <cell r="C8" t="str">
            <v>Burrel</v>
          </cell>
          <cell r="D8">
            <v>1976.0839160839162</v>
          </cell>
          <cell r="E8">
            <v>1976.0839160839162</v>
          </cell>
        </row>
        <row r="9">
          <cell r="C9" t="str">
            <v>Diber</v>
          </cell>
          <cell r="D9">
            <v>1978.0337078651685</v>
          </cell>
          <cell r="E9">
            <v>1978.0337078651685</v>
          </cell>
        </row>
        <row r="10">
          <cell r="C10" t="str">
            <v>Lac</v>
          </cell>
          <cell r="D10">
            <v>1979.7979797979799</v>
          </cell>
          <cell r="E10">
            <v>1979.7979797979799</v>
          </cell>
        </row>
        <row r="11">
          <cell r="C11" t="str">
            <v>Mirdite</v>
          </cell>
          <cell r="D11">
            <v>1977.0176991150443</v>
          </cell>
          <cell r="E11">
            <v>1977.0176991150443</v>
          </cell>
        </row>
        <row r="12">
          <cell r="B12" t="str">
            <v>Burrel</v>
          </cell>
          <cell r="D12">
            <v>1977.2123176661264</v>
          </cell>
          <cell r="E12">
            <v>1977.2123176661264</v>
          </cell>
        </row>
        <row r="13">
          <cell r="C13" t="str">
            <v>Durres</v>
          </cell>
          <cell r="D13">
            <v>1985.703125</v>
          </cell>
          <cell r="E13">
            <v>1985.703125</v>
          </cell>
        </row>
        <row r="14">
          <cell r="C14" t="str">
            <v>Kavaja</v>
          </cell>
          <cell r="D14">
            <v>1989.5138888888889</v>
          </cell>
          <cell r="E14">
            <v>1989.5138888888889</v>
          </cell>
        </row>
        <row r="15">
          <cell r="C15" t="str">
            <v>Kruje</v>
          </cell>
          <cell r="D15">
            <v>1987.698795180723</v>
          </cell>
          <cell r="E15">
            <v>1987.698795180723</v>
          </cell>
        </row>
        <row r="16">
          <cell r="C16" t="str">
            <v>Shijak</v>
          </cell>
          <cell r="D16">
            <v>1986.655737704918</v>
          </cell>
          <cell r="E16">
            <v>1986.655737704918</v>
          </cell>
        </row>
        <row r="17">
          <cell r="B17" t="str">
            <v>Durres</v>
          </cell>
          <cell r="D17">
            <v>1987.7163695299837</v>
          </cell>
          <cell r="E17">
            <v>1987.7163695299837</v>
          </cell>
        </row>
        <row r="18">
          <cell r="C18" t="str">
            <v>Fshat</v>
          </cell>
          <cell r="D18">
            <v>1980</v>
          </cell>
          <cell r="E18">
            <v>1980</v>
          </cell>
        </row>
        <row r="19">
          <cell r="C19" t="str">
            <v>Gramsh</v>
          </cell>
          <cell r="D19">
            <v>1980.7457627118645</v>
          </cell>
          <cell r="E19">
            <v>1980.7457627118645</v>
          </cell>
        </row>
        <row r="20">
          <cell r="C20" t="str">
            <v>Librazhd</v>
          </cell>
          <cell r="D20" t="e">
            <v>#DIV/0!</v>
          </cell>
          <cell r="E20">
            <v>1982.6098484848485</v>
          </cell>
        </row>
        <row r="21">
          <cell r="C21" t="str">
            <v>Pequin</v>
          </cell>
          <cell r="D21">
            <v>1977.5142857142857</v>
          </cell>
          <cell r="E21">
            <v>1977.5142857142857</v>
          </cell>
        </row>
        <row r="22">
          <cell r="C22" t="str">
            <v>Qytet</v>
          </cell>
          <cell r="D22">
            <v>1986.9494949494949</v>
          </cell>
          <cell r="E22">
            <v>1986.9494949494949</v>
          </cell>
        </row>
        <row r="23">
          <cell r="B23" t="str">
            <v>Elbasan</v>
          </cell>
          <cell r="D23">
            <v>1982.6098484848485</v>
          </cell>
          <cell r="E23">
            <v>1982.6098484848485</v>
          </cell>
        </row>
        <row r="24">
          <cell r="C24" t="str">
            <v>Cakran</v>
          </cell>
          <cell r="D24">
            <v>1978.6153846153845</v>
          </cell>
          <cell r="E24">
            <v>1978.6153846153845</v>
          </cell>
        </row>
        <row r="25">
          <cell r="C25" t="str">
            <v>Fier</v>
          </cell>
          <cell r="D25">
            <v>1980.7264957264956</v>
          </cell>
          <cell r="E25">
            <v>1980.7264957264956</v>
          </cell>
        </row>
        <row r="26">
          <cell r="C26" t="str">
            <v>Levan</v>
          </cell>
          <cell r="D26">
            <v>1981.2435897435898</v>
          </cell>
          <cell r="E26">
            <v>1981.2435897435898</v>
          </cell>
        </row>
        <row r="27">
          <cell r="C27" t="str">
            <v>Libofshe</v>
          </cell>
          <cell r="D27">
            <v>1984.8055555555557</v>
          </cell>
          <cell r="E27">
            <v>1984.8055555555557</v>
          </cell>
        </row>
        <row r="28">
          <cell r="C28" t="str">
            <v>Mbrostar</v>
          </cell>
          <cell r="D28">
            <v>1985.1315789473683</v>
          </cell>
          <cell r="E28">
            <v>1985.1315789473683</v>
          </cell>
        </row>
        <row r="29">
          <cell r="C29" t="str">
            <v>Portez</v>
          </cell>
          <cell r="D29">
            <v>1989.5384615384614</v>
          </cell>
          <cell r="E29">
            <v>1989.5384615384614</v>
          </cell>
        </row>
        <row r="30">
          <cell r="C30" t="str">
            <v>Roskovec</v>
          </cell>
          <cell r="D30">
            <v>1982.7891156462586</v>
          </cell>
          <cell r="E30">
            <v>1982.7891156462586</v>
          </cell>
        </row>
        <row r="31">
          <cell r="C31" t="str">
            <v>Seman</v>
          </cell>
          <cell r="D31">
            <v>1976.5681818181818</v>
          </cell>
          <cell r="E31">
            <v>1976.5681818181818</v>
          </cell>
        </row>
        <row r="32">
          <cell r="C32" t="str">
            <v>Vlore</v>
          </cell>
          <cell r="D32">
            <v>1987.4855491329479</v>
          </cell>
          <cell r="E32">
            <v>1987.4855491329479</v>
          </cell>
        </row>
        <row r="33">
          <cell r="B33" t="str">
            <v>Fier</v>
          </cell>
          <cell r="D33">
            <v>1984.381917381138</v>
          </cell>
          <cell r="E33">
            <v>1984.381917381138</v>
          </cell>
        </row>
        <row r="34">
          <cell r="C34" t="str">
            <v>Bilisht</v>
          </cell>
          <cell r="D34">
            <v>1971.7375</v>
          </cell>
          <cell r="E34">
            <v>1971.7375</v>
          </cell>
        </row>
        <row r="35">
          <cell r="C35" t="str">
            <v>Kolonja</v>
          </cell>
          <cell r="D35">
            <v>1974.465909090909</v>
          </cell>
          <cell r="E35">
            <v>1974.465909090909</v>
          </cell>
        </row>
        <row r="36">
          <cell r="C36" t="str">
            <v>Korce</v>
          </cell>
          <cell r="D36">
            <v>1978.2564935064936</v>
          </cell>
          <cell r="E36">
            <v>1978.2564935064936</v>
          </cell>
        </row>
        <row r="37">
          <cell r="C37" t="str">
            <v>Pogradec</v>
          </cell>
          <cell r="D37">
            <v>1980.546875</v>
          </cell>
          <cell r="E37">
            <v>1980.546875</v>
          </cell>
        </row>
        <row r="38">
          <cell r="B38" t="str">
            <v>Korce</v>
          </cell>
          <cell r="D38">
            <v>1977.3261589403974</v>
          </cell>
          <cell r="E38">
            <v>1977.3261589403974</v>
          </cell>
        </row>
        <row r="39">
          <cell r="C39" t="str">
            <v>Delvine</v>
          </cell>
          <cell r="D39">
            <v>1980.2903225806451</v>
          </cell>
          <cell r="E39">
            <v>1980.2903225806451</v>
          </cell>
        </row>
        <row r="40">
          <cell r="C40" t="str">
            <v>Gjirokaster</v>
          </cell>
          <cell r="D40">
            <v>1972.1555555555556</v>
          </cell>
          <cell r="E40">
            <v>1972.1555555555556</v>
          </cell>
        </row>
        <row r="41">
          <cell r="C41" t="str">
            <v>Permet</v>
          </cell>
          <cell r="D41">
            <v>1977.8220338983051</v>
          </cell>
          <cell r="E41">
            <v>1977.8220338983051</v>
          </cell>
        </row>
        <row r="42">
          <cell r="C42" t="str">
            <v>Sarande</v>
          </cell>
          <cell r="D42">
            <v>1978.8433734939758</v>
          </cell>
          <cell r="E42">
            <v>1978.8433734939758</v>
          </cell>
        </row>
        <row r="43">
          <cell r="C43" t="str">
            <v>Tepelene</v>
          </cell>
          <cell r="D43">
            <v>1979.8282208588957</v>
          </cell>
          <cell r="E43">
            <v>1979.8282208588957</v>
          </cell>
        </row>
        <row r="44">
          <cell r="B44" t="str">
            <v>RMU</v>
          </cell>
          <cell r="D44">
            <v>1977.4652406417113</v>
          </cell>
          <cell r="E44">
            <v>1977.4652406417113</v>
          </cell>
        </row>
        <row r="45">
          <cell r="C45" t="str">
            <v>Koplik</v>
          </cell>
          <cell r="D45">
            <v>1978.9555555555555</v>
          </cell>
          <cell r="E45">
            <v>1978.9555555555555</v>
          </cell>
        </row>
        <row r="46">
          <cell r="C46" t="str">
            <v>Kukes</v>
          </cell>
          <cell r="D46">
            <v>1982.6030927835052</v>
          </cell>
          <cell r="E46">
            <v>1982.6030927835052</v>
          </cell>
        </row>
        <row r="47">
          <cell r="C47" t="str">
            <v>Lezha</v>
          </cell>
          <cell r="D47">
            <v>1980.9041095890411</v>
          </cell>
          <cell r="E47">
            <v>1980.9041095890411</v>
          </cell>
        </row>
        <row r="48">
          <cell r="C48" t="str">
            <v>Puka</v>
          </cell>
          <cell r="D48">
            <v>1976.2475247524753</v>
          </cell>
          <cell r="E48">
            <v>1976.2475247524753</v>
          </cell>
        </row>
        <row r="49">
          <cell r="C49" t="str">
            <v>Shkoder</v>
          </cell>
          <cell r="D49">
            <v>1975.1558669001752</v>
          </cell>
          <cell r="E49">
            <v>1975.1558669001752</v>
          </cell>
        </row>
        <row r="50">
          <cell r="C50" t="str">
            <v>Tropoje</v>
          </cell>
          <cell r="D50">
            <v>1982.429347826087</v>
          </cell>
          <cell r="E50">
            <v>1982.429347826087</v>
          </cell>
        </row>
        <row r="51">
          <cell r="B51" t="str">
            <v>Shkoder</v>
          </cell>
          <cell r="D51">
            <v>1978.3456048084147</v>
          </cell>
          <cell r="E51">
            <v>1978.3456048084147</v>
          </cell>
        </row>
        <row r="52">
          <cell r="C52" t="str">
            <v>Dinamo</v>
          </cell>
          <cell r="D52">
            <v>1992.3809523809523</v>
          </cell>
          <cell r="E52">
            <v>1992.3809523809523</v>
          </cell>
        </row>
        <row r="53">
          <cell r="C53" t="str">
            <v>Fideri C1</v>
          </cell>
          <cell r="D53">
            <v>1994.05</v>
          </cell>
          <cell r="E53">
            <v>1994.05</v>
          </cell>
        </row>
        <row r="54">
          <cell r="C54" t="str">
            <v>Fideri C2</v>
          </cell>
          <cell r="D54">
            <v>1993.16</v>
          </cell>
          <cell r="E54">
            <v>1993.16</v>
          </cell>
        </row>
        <row r="55">
          <cell r="C55" t="str">
            <v>Fideri C3</v>
          </cell>
          <cell r="D55">
            <v>1993.9428571428571</v>
          </cell>
          <cell r="E55">
            <v>1993.9428571428571</v>
          </cell>
        </row>
        <row r="56">
          <cell r="C56" t="str">
            <v>Fideri L3</v>
          </cell>
          <cell r="D56" t="e">
            <v>#DIV/0!</v>
          </cell>
          <cell r="E56">
            <v>1990.6677419354839</v>
          </cell>
        </row>
        <row r="57">
          <cell r="C57" t="str">
            <v>Fideri L4</v>
          </cell>
          <cell r="D57">
            <v>1993.2222222222222</v>
          </cell>
          <cell r="E57">
            <v>1993.2222222222222</v>
          </cell>
        </row>
        <row r="58">
          <cell r="C58" t="str">
            <v>Fideri L5</v>
          </cell>
          <cell r="D58">
            <v>1993.375</v>
          </cell>
          <cell r="E58">
            <v>1993.375</v>
          </cell>
        </row>
        <row r="59">
          <cell r="C59" t="str">
            <v>Fideri L9</v>
          </cell>
          <cell r="D59">
            <v>1992.3809523809523</v>
          </cell>
          <cell r="E59">
            <v>1992.3809523809523</v>
          </cell>
        </row>
        <row r="60">
          <cell r="C60" t="str">
            <v>Karbiti</v>
          </cell>
          <cell r="D60">
            <v>1996.3333333333333</v>
          </cell>
          <cell r="E60">
            <v>1996.3333333333333</v>
          </cell>
        </row>
        <row r="61">
          <cell r="C61" t="str">
            <v>Karbitit</v>
          </cell>
          <cell r="D61">
            <v>1997</v>
          </cell>
          <cell r="E61">
            <v>1997</v>
          </cell>
        </row>
        <row r="62">
          <cell r="C62" t="str">
            <v>KAT</v>
          </cell>
          <cell r="D62">
            <v>1988.1515151515152</v>
          </cell>
          <cell r="E62">
            <v>1988.1515151515152</v>
          </cell>
        </row>
        <row r="63">
          <cell r="C63" t="str">
            <v>Kinostudio</v>
          </cell>
          <cell r="D63">
            <v>1987.0555555555557</v>
          </cell>
          <cell r="E63">
            <v>1987.0555555555557</v>
          </cell>
        </row>
        <row r="64">
          <cell r="C64" t="str">
            <v>Mezes</v>
          </cell>
          <cell r="D64">
            <v>1988.90625</v>
          </cell>
          <cell r="E64">
            <v>1988.90625</v>
          </cell>
        </row>
        <row r="65">
          <cell r="C65" t="str">
            <v>Mezez</v>
          </cell>
          <cell r="D65" t="e">
            <v>#DIV/0!</v>
          </cell>
          <cell r="E65">
            <v>1990.6677419354839</v>
          </cell>
        </row>
        <row r="66">
          <cell r="C66" t="str">
            <v>Pallati i Kongreserve</v>
          </cell>
          <cell r="D66">
            <v>1976.3333333333333</v>
          </cell>
          <cell r="E66">
            <v>1976.3333333333333</v>
          </cell>
        </row>
        <row r="67">
          <cell r="C67" t="str">
            <v>Selite</v>
          </cell>
          <cell r="D67">
            <v>1986.8813559322034</v>
          </cell>
          <cell r="E67">
            <v>1986.8813559322034</v>
          </cell>
        </row>
        <row r="68">
          <cell r="C68" t="str">
            <v>TEC</v>
          </cell>
          <cell r="D68">
            <v>1991.1111111111111</v>
          </cell>
          <cell r="E68">
            <v>1991.1111111111111</v>
          </cell>
        </row>
        <row r="69">
          <cell r="C69" t="str">
            <v>Tirana 1</v>
          </cell>
          <cell r="D69">
            <v>1995.8990825688074</v>
          </cell>
          <cell r="E69">
            <v>1995.8990825688074</v>
          </cell>
        </row>
        <row r="70">
          <cell r="C70" t="str">
            <v>Tirana Nr 1</v>
          </cell>
          <cell r="D70">
            <v>1978.625</v>
          </cell>
          <cell r="E70">
            <v>1978.625</v>
          </cell>
        </row>
        <row r="71">
          <cell r="C71" t="str">
            <v>Traktora</v>
          </cell>
          <cell r="D71">
            <v>1991.6923076923076</v>
          </cell>
          <cell r="E71">
            <v>1991.6923076923076</v>
          </cell>
        </row>
        <row r="72">
          <cell r="C72" t="str">
            <v>Valias</v>
          </cell>
          <cell r="D72">
            <v>1987.4426229508197</v>
          </cell>
          <cell r="E72">
            <v>1987.4426229508197</v>
          </cell>
        </row>
        <row r="73">
          <cell r="C73" t="str">
            <v>Vore</v>
          </cell>
          <cell r="D73">
            <v>1987.878787878788</v>
          </cell>
          <cell r="E73">
            <v>1987.878787878788</v>
          </cell>
        </row>
        <row r="74">
          <cell r="B74" t="str">
            <v>Tirana</v>
          </cell>
          <cell r="D74">
            <v>1990.6677419354839</v>
          </cell>
          <cell r="E74">
            <v>1990.6677419354839</v>
          </cell>
        </row>
        <row r="75">
          <cell r="B75" t="str">
            <v>Végösszeg</v>
          </cell>
          <cell r="D75">
            <v>1982.3300347686547</v>
          </cell>
          <cell r="E75">
            <v>1982.3300347686547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3"/>
      <sheetName val="Data"/>
      <sheetName val="Munka2"/>
      <sheetName val="Munka4"/>
      <sheetName val="BASIC"/>
      <sheetName val="CRN"/>
      <sheetName val="Average years"/>
      <sheetName val="Capacity and Pieces"/>
      <sheetName val="KABIN ÉVEK ÁTLAGA"/>
      <sheetName val="Average CAbin m2"/>
      <sheetName val="Summary"/>
      <sheetName val="Summary Cabin and Land calc"/>
      <sheetName val="Munka1"/>
      <sheetName val="Munka5"/>
      <sheetName val="Cab Types"/>
      <sheetName val="Munka6"/>
      <sheetName val="Munka9"/>
      <sheetName val="Unit_CRN_Cab_eq"/>
      <sheetName val="Kab_trans"/>
      <sheetName val="Deleted rows NO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Cabin Brick</v>
          </cell>
          <cell r="B5">
            <v>20.849495453584325</v>
          </cell>
        </row>
        <row r="6">
          <cell r="A6" t="str">
            <v>Cabin Concrate</v>
          </cell>
          <cell r="B6">
            <v>12.370166666666668</v>
          </cell>
        </row>
        <row r="7">
          <cell r="A7" t="str">
            <v>Cabin Metal</v>
          </cell>
          <cell r="B7">
            <v>11.5625</v>
          </cell>
        </row>
        <row r="8">
          <cell r="A8" t="str">
            <v>general</v>
          </cell>
          <cell r="B8">
            <v>19.820413613539198</v>
          </cell>
        </row>
        <row r="12">
          <cell r="A12" t="str">
            <v>Berat</v>
          </cell>
          <cell r="B12">
            <v>10</v>
          </cell>
        </row>
        <row r="13">
          <cell r="A13" t="str">
            <v>Kucove</v>
          </cell>
          <cell r="B13">
            <v>5</v>
          </cell>
        </row>
        <row r="14">
          <cell r="A14" t="str">
            <v>Lushnje</v>
          </cell>
          <cell r="B14">
            <v>5</v>
          </cell>
        </row>
        <row r="15">
          <cell r="A15" t="str">
            <v>Skrapar</v>
          </cell>
          <cell r="B1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2010"/>
      <sheetName val="adjustements of period 00-2010"/>
      <sheetName val="check dummy acc.-period 00"/>
      <sheetName val="TB 00-01-10 2010"/>
      <sheetName val="TB 00-01-10 2010 (2)"/>
      <sheetName val="TB 00-01-10 2010 - FINAL"/>
      <sheetName val="TB Nov-Dec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2010"/>
      <sheetName val="adjustements of period 00-2010"/>
      <sheetName val="check dummy acc.-period 00"/>
      <sheetName val="TB 00-01-10 2010"/>
      <sheetName val="TB 00-01-10 2010 (2)"/>
      <sheetName val="TB 00-01-10 2010 - FINAL"/>
      <sheetName val="TB Nov-Dec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2010"/>
      <sheetName val="adjustements of period 00-2010"/>
      <sheetName val="check dummy acc.-period 00"/>
      <sheetName val="TB 00-01-10 2010"/>
      <sheetName val="TB 00-01-10 2010 (2)"/>
      <sheetName val="TB 00-01-10 2010 - FINAL"/>
      <sheetName val="TB Nov-Dec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heck"/>
      <sheetName val="RE plus check"/>
      <sheetName val="&lt;&lt;&lt; CHECK__WORK&gt;&gt;&gt;"/>
      <sheetName val="HELP"/>
      <sheetName val="TSO by Location"/>
      <sheetName val="Distribution  by Location"/>
      <sheetName val="Power Generation by Location"/>
      <sheetName val="Grand Summary I"/>
      <sheetName val="Grand Summary II"/>
      <sheetName val="RE Summary Tech"/>
      <sheetName val="&lt;&lt;&lt;Summary&lt;___&gt; Valuation &gt;&gt;&gt;"/>
      <sheetName val="RE HELP"/>
      <sheetName val="&lt;&lt;&lt;RE&lt;___&gt; M&amp;E &gt;&gt;&gt;"/>
      <sheetName val="Ex Rate"/>
      <sheetName val="Index_Inf"/>
      <sheetName val="R category"/>
      <sheetName val="Data"/>
      <sheetName val="Munka1"/>
      <sheetName val="Unit price"/>
      <sheetName val="Grand summary in the report"/>
      <sheetName val="&lt;&lt;&lt;DATA&lt;___&gt;AREAS&gt;&gt;&gt;"/>
      <sheetName val="Buildings average year"/>
      <sheetName val="utolsó változat 2007. július"/>
      <sheetName val="Summary by Location all"/>
      <sheetName val="Bistrita"/>
      <sheetName val="Burrel"/>
      <sheetName val="Elbasan"/>
      <sheetName val="Fier"/>
      <sheetName val="Korce"/>
      <sheetName val="Shkoder"/>
      <sheetName val="Tirana"/>
      <sheetName val="&lt;&lt;&lt;AREAS&lt;___&gt;HELPSUMMARIES&gt;&gt;&gt;"/>
      <sheetName val="All Summaries"/>
      <sheetName val="Shkoder Summary"/>
      <sheetName val="Burrel Summary"/>
      <sheetName val="Tirana Summary"/>
      <sheetName val="Elbasan Summary"/>
      <sheetName val="Fier Summary"/>
      <sheetName val="Bistrita Summary"/>
      <sheetName val="Korc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>
            <v>1930</v>
          </cell>
          <cell r="B4">
            <v>4.7</v>
          </cell>
          <cell r="C4" t="str">
            <v>DM</v>
          </cell>
          <cell r="D4">
            <v>1.0175000000000001</v>
          </cell>
          <cell r="E4">
            <v>3.6039957904446416</v>
          </cell>
          <cell r="F4">
            <v>1.7161884716403055</v>
          </cell>
          <cell r="G4">
            <v>3.276759608737744</v>
          </cell>
        </row>
        <row r="5">
          <cell r="A5">
            <v>1931</v>
          </cell>
          <cell r="B5">
            <v>4.7</v>
          </cell>
          <cell r="C5" t="str">
            <v>DM</v>
          </cell>
          <cell r="D5">
            <v>1.0175000000000001</v>
          </cell>
          <cell r="E5">
            <v>3.5420106048595983</v>
          </cell>
          <cell r="F5">
            <v>1.6866717165998086</v>
          </cell>
          <cell r="G5">
            <v>3.2204025638700182</v>
          </cell>
        </row>
        <row r="6">
          <cell r="A6">
            <v>1932</v>
          </cell>
          <cell r="B6">
            <v>4.7</v>
          </cell>
          <cell r="C6" t="str">
            <v>DM</v>
          </cell>
          <cell r="D6">
            <v>1.0175000000000001</v>
          </cell>
          <cell r="E6">
            <v>3.4810915035475163</v>
          </cell>
          <cell r="F6">
            <v>1.6576626207369125</v>
          </cell>
          <cell r="G6">
            <v>3.1650148047862583</v>
          </cell>
        </row>
        <row r="7">
          <cell r="A7">
            <v>1933</v>
          </cell>
          <cell r="B7">
            <v>4.7</v>
          </cell>
          <cell r="C7" t="str">
            <v>DM</v>
          </cell>
          <cell r="D7">
            <v>1.0175000000000001</v>
          </cell>
          <cell r="E7">
            <v>3.4212201509066498</v>
          </cell>
          <cell r="F7">
            <v>1.6291524528126904</v>
          </cell>
          <cell r="G7">
            <v>3.1105796607235954</v>
          </cell>
        </row>
        <row r="8">
          <cell r="A8">
            <v>1934</v>
          </cell>
          <cell r="B8">
            <v>4.7</v>
          </cell>
          <cell r="C8" t="str">
            <v>DM</v>
          </cell>
          <cell r="D8">
            <v>1.0175000000000001</v>
          </cell>
          <cell r="E8">
            <v>3.3623785266895818</v>
          </cell>
          <cell r="F8">
            <v>1.6011326317569436</v>
          </cell>
          <cell r="G8">
            <v>3.0570807476398971</v>
          </cell>
        </row>
        <row r="9">
          <cell r="A9">
            <v>1935</v>
          </cell>
          <cell r="B9">
            <v>4.7</v>
          </cell>
          <cell r="C9" t="str">
            <v>DM</v>
          </cell>
          <cell r="D9">
            <v>1.0175000000000001</v>
          </cell>
          <cell r="E9">
            <v>3.3045489205794412</v>
          </cell>
          <cell r="F9">
            <v>1.5735947240854482</v>
          </cell>
          <cell r="G9">
            <v>3.0045019632824541</v>
          </cell>
        </row>
        <row r="10">
          <cell r="A10">
            <v>1936</v>
          </cell>
          <cell r="B10">
            <v>4.7</v>
          </cell>
          <cell r="C10" t="str">
            <v>DM</v>
          </cell>
          <cell r="D10">
            <v>1.0175000000000001</v>
          </cell>
          <cell r="E10">
            <v>3.2477139268594013</v>
          </cell>
          <cell r="F10">
            <v>1.5465304413616197</v>
          </cell>
          <cell r="G10">
            <v>2.952827482341478</v>
          </cell>
        </row>
        <row r="11">
          <cell r="A11">
            <v>1937</v>
          </cell>
          <cell r="B11">
            <v>4.7</v>
          </cell>
          <cell r="C11" t="str">
            <v>DM</v>
          </cell>
          <cell r="D11">
            <v>1.0175000000000001</v>
          </cell>
          <cell r="E11">
            <v>3.1918564391738586</v>
          </cell>
          <cell r="F11">
            <v>1.5199316377018375</v>
          </cell>
          <cell r="G11">
            <v>2.9020417516869559</v>
          </cell>
        </row>
        <row r="12">
          <cell r="A12">
            <v>1938</v>
          </cell>
          <cell r="B12">
            <v>4.7</v>
          </cell>
          <cell r="C12" t="str">
            <v>DM</v>
          </cell>
          <cell r="D12">
            <v>1.0175000000000001</v>
          </cell>
          <cell r="E12">
            <v>3.1369596453797133</v>
          </cell>
          <cell r="F12">
            <v>1.4937903073236729</v>
          </cell>
          <cell r="G12">
            <v>2.8521294856874255</v>
          </cell>
        </row>
        <row r="13">
          <cell r="A13">
            <v>1939</v>
          </cell>
          <cell r="B13">
            <v>4.7</v>
          </cell>
          <cell r="C13" t="str">
            <v>DM</v>
          </cell>
          <cell r="D13">
            <v>1.0175000000000001</v>
          </cell>
          <cell r="E13">
            <v>3.0830070224862043</v>
          </cell>
          <cell r="F13">
            <v>1.4680985821362877</v>
          </cell>
          <cell r="G13">
            <v>2.8030756616092631</v>
          </cell>
        </row>
        <row r="14">
          <cell r="A14">
            <v>1940</v>
          </cell>
          <cell r="B14">
            <v>4.7</v>
          </cell>
          <cell r="C14" t="str">
            <v>DM</v>
          </cell>
          <cell r="D14">
            <v>1.0175000000000001</v>
          </cell>
          <cell r="E14">
            <v>3.0299823316817731</v>
          </cell>
          <cell r="F14">
            <v>1.4428487293722729</v>
          </cell>
          <cell r="G14">
            <v>2.7548655150950987</v>
          </cell>
        </row>
        <row r="15">
          <cell r="A15">
            <v>1941</v>
          </cell>
          <cell r="B15">
            <v>4.7</v>
          </cell>
          <cell r="C15" t="str">
            <v>DM</v>
          </cell>
          <cell r="D15">
            <v>1.0175000000000001</v>
          </cell>
          <cell r="E15">
            <v>2.97786961344646</v>
          </cell>
          <cell r="F15">
            <v>1.418033149260219</v>
          </cell>
          <cell r="G15">
            <v>2.7074845357199986</v>
          </cell>
        </row>
        <row r="16">
          <cell r="A16">
            <v>1942</v>
          </cell>
          <cell r="B16">
            <v>4.7</v>
          </cell>
          <cell r="C16" t="str">
            <v>DM</v>
          </cell>
          <cell r="D16">
            <v>1.0175000000000001</v>
          </cell>
          <cell r="E16">
            <v>2.9266531827483635</v>
          </cell>
          <cell r="F16">
            <v>1.3936443727373158</v>
          </cell>
          <cell r="G16">
            <v>2.6609184626240769</v>
          </cell>
        </row>
        <row r="17">
          <cell r="A17">
            <v>1943</v>
          </cell>
          <cell r="B17">
            <v>4.7</v>
          </cell>
          <cell r="C17" t="str">
            <v>DM</v>
          </cell>
          <cell r="D17">
            <v>1.0175000000000001</v>
          </cell>
          <cell r="E17">
            <v>2.876317624322716</v>
          </cell>
          <cell r="F17">
            <v>1.3696750592012932</v>
          </cell>
          <cell r="G17">
            <v>2.6151532802202229</v>
          </cell>
        </row>
        <row r="18">
          <cell r="A18">
            <v>1944</v>
          </cell>
          <cell r="B18">
            <v>4.7</v>
          </cell>
          <cell r="C18" t="str">
            <v>DM</v>
          </cell>
          <cell r="D18">
            <v>1.0175000000000001</v>
          </cell>
          <cell r="E18">
            <v>2.8268477880321532</v>
          </cell>
          <cell r="F18">
            <v>1.3461179943010253</v>
          </cell>
          <cell r="G18">
            <v>2.5701752139756486</v>
          </cell>
        </row>
        <row r="19">
          <cell r="A19">
            <v>1945</v>
          </cell>
          <cell r="B19">
            <v>4.7</v>
          </cell>
          <cell r="C19" t="str">
            <v>DM</v>
          </cell>
          <cell r="D19">
            <v>1.0175000000000001</v>
          </cell>
          <cell r="E19">
            <v>2.7782287843067843</v>
          </cell>
          <cell r="F19">
            <v>1.3229660877651352</v>
          </cell>
          <cell r="G19">
            <v>2.5259707262659936</v>
          </cell>
        </row>
        <row r="20">
          <cell r="A20">
            <v>1946</v>
          </cell>
          <cell r="B20">
            <v>4.7</v>
          </cell>
          <cell r="C20" t="str">
            <v>DM</v>
          </cell>
          <cell r="D20">
            <v>1.0175000000000001</v>
          </cell>
          <cell r="E20">
            <v>2.730445979662687</v>
          </cell>
          <cell r="F20">
            <v>1.3002123712679461</v>
          </cell>
          <cell r="G20">
            <v>2.4825265123007307</v>
          </cell>
        </row>
        <row r="21">
          <cell r="A21">
            <v>1947</v>
          </cell>
          <cell r="B21">
            <v>4.7</v>
          </cell>
          <cell r="C21" t="str">
            <v>DM</v>
          </cell>
          <cell r="D21">
            <v>1.0175000000000001</v>
          </cell>
          <cell r="E21">
            <v>2.6834849922974811</v>
          </cell>
          <cell r="F21">
            <v>1.2778499963321337</v>
          </cell>
          <cell r="G21">
            <v>2.4398294961186542</v>
          </cell>
        </row>
        <row r="22">
          <cell r="A22">
            <v>1948</v>
          </cell>
          <cell r="B22">
            <v>4.7</v>
          </cell>
          <cell r="C22" t="str">
            <v>DM</v>
          </cell>
          <cell r="D22">
            <v>1.0175000000000001</v>
          </cell>
          <cell r="E22">
            <v>2.6373316877616522</v>
          </cell>
          <cell r="F22">
            <v>1.2558722322674534</v>
          </cell>
          <cell r="G22">
            <v>2.3978668266522396</v>
          </cell>
        </row>
        <row r="23">
          <cell r="A23">
            <v>1949</v>
          </cell>
          <cell r="B23">
            <v>4.7</v>
          </cell>
          <cell r="C23" t="str">
            <v>DM</v>
          </cell>
          <cell r="D23">
            <v>1.0175000000000001</v>
          </cell>
          <cell r="E23">
            <v>2.5919721747043263</v>
          </cell>
          <cell r="F23">
            <v>1.2342724641449172</v>
          </cell>
          <cell r="G23">
            <v>2.3566258738596946</v>
          </cell>
        </row>
        <row r="24">
          <cell r="A24">
            <v>1950</v>
          </cell>
          <cell r="B24">
            <v>4.7</v>
          </cell>
          <cell r="C24" t="str">
            <v>DM</v>
          </cell>
          <cell r="D24">
            <v>1.0175000000000001</v>
          </cell>
          <cell r="E24">
            <v>2.5473928006922124</v>
          </cell>
          <cell r="F24">
            <v>1.2130441908058154</v>
          </cell>
          <cell r="G24">
            <v>2.3160942249235328</v>
          </cell>
        </row>
        <row r="25">
          <cell r="A25">
            <v>1951</v>
          </cell>
          <cell r="B25">
            <v>4.7</v>
          </cell>
          <cell r="C25" t="str">
            <v>DM</v>
          </cell>
          <cell r="D25">
            <v>1.0175000000000001</v>
          </cell>
          <cell r="E25">
            <v>2.5035801481004545</v>
          </cell>
          <cell r="F25">
            <v>1.1921810229049783</v>
          </cell>
          <cell r="G25">
            <v>2.2762596805145283</v>
          </cell>
        </row>
        <row r="26">
          <cell r="A26">
            <v>1952</v>
          </cell>
          <cell r="B26">
            <v>4.7</v>
          </cell>
          <cell r="C26" t="str">
            <v>DM</v>
          </cell>
          <cell r="D26">
            <v>1.0175000000000001</v>
          </cell>
          <cell r="E26">
            <v>2.4605210300741565</v>
          </cell>
          <cell r="F26">
            <v>1.1716766809876935</v>
          </cell>
          <cell r="G26">
            <v>2.2371102511199292</v>
          </cell>
        </row>
        <row r="27">
          <cell r="A27">
            <v>1953</v>
          </cell>
          <cell r="B27">
            <v>4.7</v>
          </cell>
          <cell r="C27" t="str">
            <v>DM</v>
          </cell>
          <cell r="D27">
            <v>1.0175000000000001</v>
          </cell>
          <cell r="E27">
            <v>2.4182024865593674</v>
          </cell>
          <cell r="F27">
            <v>1.1515249935996987</v>
          </cell>
          <cell r="G27">
            <v>2.1986341534348197</v>
          </cell>
        </row>
        <row r="28">
          <cell r="A28">
            <v>1954</v>
          </cell>
          <cell r="B28">
            <v>4.7</v>
          </cell>
          <cell r="C28" t="str">
            <v>DM</v>
          </cell>
          <cell r="D28">
            <v>1.0175000000000001</v>
          </cell>
          <cell r="E28">
            <v>2.3766117804023263</v>
          </cell>
          <cell r="F28">
            <v>1.1317198954296792</v>
          </cell>
          <cell r="G28">
            <v>2.1608198068155473</v>
          </cell>
        </row>
        <row r="29">
          <cell r="A29">
            <v>1955</v>
          </cell>
          <cell r="B29">
            <v>4.7</v>
          </cell>
          <cell r="C29" t="str">
            <v>DM</v>
          </cell>
          <cell r="D29">
            <v>1.0175000000000001</v>
          </cell>
          <cell r="E29">
            <v>2.3357363935157998</v>
          </cell>
          <cell r="F29">
            <v>1.112255425483714</v>
          </cell>
          <cell r="G29">
            <v>2.1236558297941497</v>
          </cell>
        </row>
        <row r="30">
          <cell r="A30">
            <v>1956</v>
          </cell>
          <cell r="B30">
            <v>4.7</v>
          </cell>
          <cell r="C30" t="str">
            <v>DM</v>
          </cell>
          <cell r="D30">
            <v>1.0175000000000001</v>
          </cell>
          <cell r="E30">
            <v>2.2955640231113508</v>
          </cell>
          <cell r="F30">
            <v>1.0931257252911193</v>
          </cell>
          <cell r="G30">
            <v>2.0871310366527269</v>
          </cell>
        </row>
        <row r="31">
          <cell r="A31">
            <v>1957</v>
          </cell>
          <cell r="B31">
            <v>4.7</v>
          </cell>
          <cell r="C31" t="str">
            <v>DM</v>
          </cell>
          <cell r="D31">
            <v>1.0175000000000001</v>
          </cell>
          <cell r="E31">
            <v>2.2560825779964135</v>
          </cell>
          <cell r="F31">
            <v>1.0743250371411492</v>
          </cell>
          <cell r="G31">
            <v>2.0512344340567341</v>
          </cell>
        </row>
        <row r="32">
          <cell r="A32">
            <v>1958</v>
          </cell>
          <cell r="B32">
            <v>4.7</v>
          </cell>
          <cell r="C32" t="str">
            <v>DM</v>
          </cell>
          <cell r="D32">
            <v>1.0175000000000001</v>
          </cell>
          <cell r="E32">
            <v>2.2172801749350501</v>
          </cell>
          <cell r="F32">
            <v>1.0558477023500239</v>
          </cell>
          <cell r="G32">
            <v>2.0159552177461757</v>
          </cell>
        </row>
        <row r="33">
          <cell r="A33">
            <v>1959</v>
          </cell>
          <cell r="B33">
            <v>4.7</v>
          </cell>
          <cell r="C33" t="str">
            <v>DM</v>
          </cell>
          <cell r="D33">
            <v>1.0175000000000001</v>
          </cell>
          <cell r="E33">
            <v>2.1791451350713023</v>
          </cell>
          <cell r="F33">
            <v>1.0376881595577629</v>
          </cell>
          <cell r="G33">
            <v>1.9812827692837107</v>
          </cell>
        </row>
        <row r="34">
          <cell r="A34">
            <v>1960</v>
          </cell>
          <cell r="B34">
            <v>4.7</v>
          </cell>
          <cell r="C34" t="str">
            <v>DM</v>
          </cell>
          <cell r="D34">
            <v>1.0175000000000001</v>
          </cell>
          <cell r="E34">
            <v>2.1416659804140563</v>
          </cell>
          <cell r="F34">
            <v>1.0198409430543125</v>
          </cell>
          <cell r="G34">
            <v>1.9472066528586836</v>
          </cell>
        </row>
        <row r="35">
          <cell r="A35">
            <v>1961</v>
          </cell>
          <cell r="B35">
            <v>4.7</v>
          </cell>
          <cell r="C35" t="str">
            <v>DM</v>
          </cell>
          <cell r="D35">
            <v>1.0175000000000001</v>
          </cell>
          <cell r="E35">
            <v>2.1048314303823648</v>
          </cell>
          <cell r="F35">
            <v>1.0023006811344595</v>
          </cell>
          <cell r="G35">
            <v>1.9137166121461262</v>
          </cell>
        </row>
        <row r="36">
          <cell r="A36">
            <v>1962</v>
          </cell>
          <cell r="B36">
            <v>4.7</v>
          </cell>
          <cell r="C36" t="str">
            <v>DM</v>
          </cell>
          <cell r="D36">
            <v>1.0175000000000001</v>
          </cell>
          <cell r="E36">
            <v>2.0686303984101864</v>
          </cell>
          <cell r="F36">
            <v>0.9850620944810411</v>
          </cell>
          <cell r="G36">
            <v>1.8808025672197799</v>
          </cell>
        </row>
        <row r="37">
          <cell r="A37">
            <v>1963</v>
          </cell>
          <cell r="B37">
            <v>4.7</v>
          </cell>
          <cell r="C37" t="str">
            <v>DM</v>
          </cell>
          <cell r="D37">
            <v>1.0175000000000001</v>
          </cell>
          <cell r="E37">
            <v>2.0330519886095195</v>
          </cell>
          <cell r="F37">
            <v>0.96811999457596165</v>
          </cell>
          <cell r="G37">
            <v>1.848454611518211</v>
          </cell>
        </row>
        <row r="38">
          <cell r="A38">
            <v>1964</v>
          </cell>
          <cell r="B38">
            <v>4.7</v>
          </cell>
          <cell r="C38" t="str">
            <v>DM</v>
          </cell>
          <cell r="D38">
            <v>1.0175000000000001</v>
          </cell>
          <cell r="E38">
            <v>1.9980854924909282</v>
          </cell>
          <cell r="F38">
            <v>0.95146928213853721</v>
          </cell>
          <cell r="G38">
            <v>1.8166630088631066</v>
          </cell>
        </row>
        <row r="39">
          <cell r="A39">
            <v>1965</v>
          </cell>
          <cell r="B39">
            <v>4.7</v>
          </cell>
          <cell r="C39" t="str">
            <v>DM</v>
          </cell>
          <cell r="D39">
            <v>1.0175000000000001</v>
          </cell>
          <cell r="E39">
            <v>1.9637203857404697</v>
          </cell>
          <cell r="F39">
            <v>0.93510494559069979</v>
          </cell>
          <cell r="G39">
            <v>1.7854181905288515</v>
          </cell>
        </row>
        <row r="40">
          <cell r="A40">
            <v>1966</v>
          </cell>
          <cell r="B40">
            <v>4.7</v>
          </cell>
          <cell r="C40" t="str">
            <v>DM</v>
          </cell>
          <cell r="D40">
            <v>1.0175000000000001</v>
          </cell>
          <cell r="E40">
            <v>1.9299463250520585</v>
          </cell>
          <cell r="F40">
            <v>0.91902205954859928</v>
          </cell>
          <cell r="G40">
            <v>1.7547107523625076</v>
          </cell>
        </row>
        <row r="41">
          <cell r="A41">
            <v>1967</v>
          </cell>
          <cell r="B41">
            <v>4.7</v>
          </cell>
          <cell r="C41" t="str">
            <v>DM</v>
          </cell>
          <cell r="D41">
            <v>1.0175000000000001</v>
          </cell>
          <cell r="E41">
            <v>1.896753145014308</v>
          </cell>
          <cell r="F41">
            <v>0.90321578334014663</v>
          </cell>
          <cell r="G41">
            <v>1.7245314519533244</v>
          </cell>
        </row>
        <row r="42">
          <cell r="A42">
            <v>1968</v>
          </cell>
          <cell r="B42">
            <v>4.7</v>
          </cell>
          <cell r="C42" t="str">
            <v>DM</v>
          </cell>
          <cell r="D42">
            <v>1.0175000000000001</v>
          </cell>
          <cell r="E42">
            <v>1.8641308550509168</v>
          </cell>
          <cell r="F42">
            <v>0.8876813595480556</v>
          </cell>
          <cell r="G42">
            <v>1.694871205850933</v>
          </cell>
        </row>
        <row r="43">
          <cell r="A43">
            <v>1969</v>
          </cell>
          <cell r="B43">
            <v>4.7</v>
          </cell>
          <cell r="C43" t="str">
            <v>DM</v>
          </cell>
          <cell r="D43">
            <v>1.0175000000000001</v>
          </cell>
          <cell r="E43">
            <v>1.8320696364136773</v>
          </cell>
          <cell r="F43">
            <v>0.87241411257794155</v>
          </cell>
          <cell r="G43">
            <v>1.6657210868313836</v>
          </cell>
        </row>
        <row r="44">
          <cell r="A44">
            <v>1970</v>
          </cell>
          <cell r="B44">
            <v>4.7</v>
          </cell>
          <cell r="C44" t="str">
            <v>DM</v>
          </cell>
          <cell r="D44">
            <v>1.0175000000000001</v>
          </cell>
          <cell r="E44">
            <v>1.8005598392272011</v>
          </cell>
          <cell r="F44">
            <v>0.85740944725104806</v>
          </cell>
          <cell r="G44">
            <v>1.637072321210205</v>
          </cell>
        </row>
        <row r="45">
          <cell r="A45">
            <v>1971</v>
          </cell>
          <cell r="B45">
            <v>4.7</v>
          </cell>
          <cell r="C45" t="str">
            <v>DM</v>
          </cell>
          <cell r="D45">
            <v>1.0175000000000001</v>
          </cell>
          <cell r="E45">
            <v>1.7695919795844728</v>
          </cell>
          <cell r="F45">
            <v>0.84266284742117747</v>
          </cell>
          <cell r="G45">
            <v>1.6089162862016755</v>
          </cell>
        </row>
        <row r="46">
          <cell r="A46">
            <v>1972</v>
          </cell>
          <cell r="B46">
            <v>4.7</v>
          </cell>
          <cell r="C46" t="str">
            <v>DM</v>
          </cell>
          <cell r="D46">
            <v>1.0175000000000001</v>
          </cell>
          <cell r="E46">
            <v>1.7391567366923564</v>
          </cell>
          <cell r="F46">
            <v>0.82816987461540781</v>
          </cell>
          <cell r="G46">
            <v>1.581244507323514</v>
          </cell>
        </row>
        <row r="47">
          <cell r="A47">
            <v>1973</v>
          </cell>
          <cell r="B47">
            <v>4.7</v>
          </cell>
          <cell r="C47" t="str">
            <v>DM</v>
          </cell>
          <cell r="D47">
            <v>1.0175000000000001</v>
          </cell>
          <cell r="E47">
            <v>1.7092449500661977</v>
          </cell>
          <cell r="F47">
            <v>0.81392616669818929</v>
          </cell>
          <cell r="G47">
            <v>1.5540486558462052</v>
          </cell>
        </row>
        <row r="48">
          <cell r="A48">
            <v>1974</v>
          </cell>
          <cell r="B48">
            <v>4.7</v>
          </cell>
          <cell r="C48" t="str">
            <v>DM</v>
          </cell>
          <cell r="D48">
            <v>1.0175000000000001</v>
          </cell>
          <cell r="E48">
            <v>1.6798476167726757</v>
          </cell>
          <cell r="F48">
            <v>0.79992743655841692</v>
          </cell>
          <cell r="G48">
            <v>1.5273205462861967</v>
          </cell>
        </row>
        <row r="49">
          <cell r="A49">
            <v>1975</v>
          </cell>
          <cell r="B49">
            <v>4.7</v>
          </cell>
          <cell r="C49" t="str">
            <v>DM</v>
          </cell>
          <cell r="D49">
            <v>1.0175000000000001</v>
          </cell>
          <cell r="E49">
            <v>1.6509558887200744</v>
          </cell>
          <cell r="F49">
            <v>0.78616947081908295</v>
          </cell>
          <cell r="G49">
            <v>1.501052133942208</v>
          </cell>
        </row>
        <row r="50">
          <cell r="A50">
            <v>1976</v>
          </cell>
          <cell r="B50">
            <v>4.7</v>
          </cell>
          <cell r="C50" t="str">
            <v>DM</v>
          </cell>
          <cell r="D50">
            <v>1.0175000000000001</v>
          </cell>
          <cell r="E50">
            <v>1.6225610699951589</v>
          </cell>
          <cell r="F50">
            <v>0.77264812856912324</v>
          </cell>
          <cell r="G50">
            <v>1.4752355124739145</v>
          </cell>
        </row>
        <row r="51">
          <cell r="A51">
            <v>1977</v>
          </cell>
          <cell r="B51">
            <v>4.7</v>
          </cell>
          <cell r="C51" t="str">
            <v>DM</v>
          </cell>
          <cell r="D51">
            <v>1.0175000000000001</v>
          </cell>
          <cell r="E51">
            <v>1.5946546142458564</v>
          </cell>
          <cell r="F51">
            <v>0.7593593401170744</v>
          </cell>
          <cell r="G51">
            <v>1.4498629115222745</v>
          </cell>
        </row>
        <row r="52">
          <cell r="A52">
            <v>1978</v>
          </cell>
          <cell r="B52">
            <v>4.7</v>
          </cell>
          <cell r="C52" t="str">
            <v>DM</v>
          </cell>
          <cell r="D52">
            <v>1.0175000000000001</v>
          </cell>
          <cell r="E52">
            <v>1.5672281221089497</v>
          </cell>
          <cell r="F52">
            <v>0.74629910576616654</v>
          </cell>
          <cell r="G52">
            <v>1.4249266943707857</v>
          </cell>
        </row>
        <row r="53">
          <cell r="A53">
            <v>1979</v>
          </cell>
          <cell r="B53">
            <v>4.7</v>
          </cell>
          <cell r="C53" t="str">
            <v>DM</v>
          </cell>
          <cell r="D53">
            <v>1.0175000000000001</v>
          </cell>
          <cell r="E53">
            <v>1.5402733386820142</v>
          </cell>
          <cell r="F53">
            <v>0.73346349461048288</v>
          </cell>
          <cell r="G53">
            <v>1.4004193556469637</v>
          </cell>
        </row>
        <row r="54">
          <cell r="A54">
            <v>1980</v>
          </cell>
          <cell r="B54">
            <v>4.7</v>
          </cell>
          <cell r="C54" t="str">
            <v>DM</v>
          </cell>
          <cell r="D54">
            <v>1.0175000000000001</v>
          </cell>
          <cell r="E54">
            <v>1.5137821510388345</v>
          </cell>
          <cell r="F54">
            <v>0.72084864335182597</v>
          </cell>
          <cell r="G54">
            <v>1.376333519063355</v>
          </cell>
        </row>
        <row r="55">
          <cell r="A55">
            <v>1981</v>
          </cell>
          <cell r="B55">
            <v>4.7</v>
          </cell>
          <cell r="C55" t="str">
            <v>DM</v>
          </cell>
          <cell r="D55">
            <v>1.0175000000000001</v>
          </cell>
          <cell r="E55">
            <v>1.4877465857875523</v>
          </cell>
          <cell r="F55">
            <v>0.70845075513692957</v>
          </cell>
          <cell r="G55">
            <v>1.3526619351974003</v>
          </cell>
        </row>
        <row r="56">
          <cell r="A56">
            <v>1982</v>
          </cell>
          <cell r="B56">
            <v>4.7</v>
          </cell>
          <cell r="C56" t="str">
            <v>DM</v>
          </cell>
          <cell r="D56">
            <v>1.0175000000000001</v>
          </cell>
          <cell r="E56">
            <v>1.4621588066708129</v>
          </cell>
          <cell r="F56">
            <v>0.6962660984146728</v>
          </cell>
          <cell r="G56">
            <v>1.3293974793094843</v>
          </cell>
        </row>
        <row r="57">
          <cell r="A57">
            <v>1983</v>
          </cell>
          <cell r="B57">
            <v>4.7</v>
          </cell>
          <cell r="C57" t="str">
            <v>DM</v>
          </cell>
          <cell r="D57">
            <v>1.0175000000000001</v>
          </cell>
          <cell r="E57">
            <v>1.4370111122071869</v>
          </cell>
          <cell r="F57">
            <v>0.68429100581294611</v>
          </cell>
          <cell r="G57">
            <v>1.3065331491985102</v>
          </cell>
        </row>
        <row r="58">
          <cell r="A58">
            <v>1984</v>
          </cell>
          <cell r="B58">
            <v>4.7</v>
          </cell>
          <cell r="C58" t="str">
            <v>DM</v>
          </cell>
          <cell r="D58">
            <v>1.0175000000000001</v>
          </cell>
          <cell r="E58">
            <v>1.4122959333731566</v>
          </cell>
          <cell r="F58">
            <v>0.67252187303483646</v>
          </cell>
          <cell r="G58">
            <v>1.2840620630943589</v>
          </cell>
        </row>
        <row r="59">
          <cell r="A59">
            <v>1985</v>
          </cell>
          <cell r="B59">
            <v>4.7</v>
          </cell>
          <cell r="C59" t="str">
            <v>DM</v>
          </cell>
          <cell r="D59">
            <v>1.0175000000000001</v>
          </cell>
          <cell r="E59">
            <v>1.3880058313249695</v>
          </cell>
          <cell r="F59">
            <v>0.66095515777379499</v>
          </cell>
          <cell r="G59">
            <v>1.2619774575865934</v>
          </cell>
        </row>
        <row r="60">
          <cell r="A60">
            <v>1986</v>
          </cell>
          <cell r="B60">
            <v>4.7</v>
          </cell>
          <cell r="C60" t="str">
            <v>DM</v>
          </cell>
          <cell r="D60">
            <v>1.0175000000000001</v>
          </cell>
          <cell r="E60">
            <v>1.3641334951596751</v>
          </cell>
          <cell r="F60">
            <v>0.6495873786474643</v>
          </cell>
          <cell r="G60">
            <v>1.2402726855887896</v>
          </cell>
        </row>
        <row r="61">
          <cell r="A61">
            <v>1987</v>
          </cell>
          <cell r="B61">
            <v>4.7</v>
          </cell>
          <cell r="C61" t="str">
            <v>DM</v>
          </cell>
          <cell r="D61">
            <v>1.0175000000000001</v>
          </cell>
          <cell r="E61">
            <v>1.3406717397146684</v>
          </cell>
          <cell r="F61">
            <v>0.63841511414984209</v>
          </cell>
          <cell r="G61">
            <v>1.2189412143378766</v>
          </cell>
        </row>
        <row r="62">
          <cell r="A62">
            <v>1988</v>
          </cell>
          <cell r="B62">
            <v>4.7</v>
          </cell>
          <cell r="C62" t="str">
            <v>DM</v>
          </cell>
          <cell r="D62">
            <v>1.0175000000000001</v>
          </cell>
          <cell r="E62">
            <v>1.3176135034050793</v>
          </cell>
          <cell r="F62">
            <v>0.62743500162146637</v>
          </cell>
          <cell r="G62">
            <v>1.1979766234278886</v>
          </cell>
        </row>
        <row r="63">
          <cell r="A63">
            <v>1989</v>
          </cell>
          <cell r="B63">
            <v>4.7</v>
          </cell>
          <cell r="C63" t="str">
            <v>DM</v>
          </cell>
          <cell r="D63">
            <v>1.0175000000000001</v>
          </cell>
          <cell r="E63">
            <v>1.294951846098358</v>
          </cell>
          <cell r="F63">
            <v>0.61664373623731328</v>
          </cell>
          <cell r="G63">
            <v>1.1773726028775318</v>
          </cell>
        </row>
        <row r="64">
          <cell r="A64">
            <v>1990</v>
          </cell>
          <cell r="B64">
            <v>4.7</v>
          </cell>
          <cell r="C64" t="str">
            <v>DM</v>
          </cell>
          <cell r="D64">
            <v>1.0175000000000001</v>
          </cell>
          <cell r="E64">
            <v>1.2726799470254131</v>
          </cell>
          <cell r="F64">
            <v>0.60603807001210142</v>
          </cell>
          <cell r="G64">
            <v>1.1571229512309893</v>
          </cell>
        </row>
        <row r="65">
          <cell r="A65">
            <v>1991</v>
          </cell>
          <cell r="B65">
            <v>8.1999999999999993</v>
          </cell>
          <cell r="C65" t="str">
            <v>DM</v>
          </cell>
          <cell r="D65">
            <v>1.0175000000000001</v>
          </cell>
          <cell r="E65">
            <v>1.2507911027276786</v>
          </cell>
          <cell r="F65">
            <v>0.59561481082270407</v>
          </cell>
          <cell r="G65">
            <v>1.13722157369139</v>
          </cell>
        </row>
        <row r="66">
          <cell r="A66">
            <v>1992</v>
          </cell>
          <cell r="B66">
            <v>47.1</v>
          </cell>
          <cell r="C66" t="str">
            <v>DM</v>
          </cell>
          <cell r="D66">
            <v>1.0175000000000001</v>
          </cell>
          <cell r="E66">
            <v>1.2292787250394874</v>
          </cell>
          <cell r="F66">
            <v>0.58537082144737496</v>
          </cell>
          <cell r="G66">
            <v>1.1176624802863784</v>
          </cell>
        </row>
        <row r="67">
          <cell r="A67">
            <v>1993</v>
          </cell>
          <cell r="B67">
            <v>61.7</v>
          </cell>
          <cell r="C67" t="str">
            <v>DM</v>
          </cell>
          <cell r="D67">
            <v>1.0175000000000001</v>
          </cell>
          <cell r="E67">
            <v>1.2081363391051472</v>
          </cell>
          <cell r="F67">
            <v>0.57530301862149857</v>
          </cell>
          <cell r="G67">
            <v>1.0984397840652367</v>
          </cell>
        </row>
        <row r="68">
          <cell r="A68">
            <v>1994</v>
          </cell>
          <cell r="B68">
            <v>58.3</v>
          </cell>
          <cell r="C68" t="str">
            <v>DM</v>
          </cell>
          <cell r="D68">
            <v>1.0175000000000001</v>
          </cell>
          <cell r="E68">
            <v>1.18735758143012</v>
          </cell>
          <cell r="F68">
            <v>0.56540837210958095</v>
          </cell>
          <cell r="G68">
            <v>1.0795476993270139</v>
          </cell>
        </row>
        <row r="69">
          <cell r="A69">
            <v>1995</v>
          </cell>
          <cell r="B69">
            <v>64.8</v>
          </cell>
          <cell r="C69" t="str">
            <v>DM</v>
          </cell>
          <cell r="D69">
            <v>1.0218143286659294</v>
          </cell>
          <cell r="E69">
            <v>1.1669361979657198</v>
          </cell>
          <cell r="F69">
            <v>0.55568390379319987</v>
          </cell>
          <cell r="G69">
            <v>1.060980539879129</v>
          </cell>
        </row>
        <row r="70">
          <cell r="A70">
            <v>1996</v>
          </cell>
          <cell r="B70">
            <v>70.3</v>
          </cell>
          <cell r="C70" t="str">
            <v>DM</v>
          </cell>
          <cell r="D70">
            <v>1.0157584292532293</v>
          </cell>
          <cell r="E70">
            <v>1.1420237172532706</v>
          </cell>
          <cell r="F70">
            <v>0.54382081773965263</v>
          </cell>
          <cell r="G70">
            <v>1.0383300665438258</v>
          </cell>
        </row>
        <row r="71">
          <cell r="A71">
            <v>1997</v>
          </cell>
          <cell r="B71">
            <v>85.7</v>
          </cell>
          <cell r="C71" t="str">
            <v>DM</v>
          </cell>
          <cell r="D71">
            <v>1.0109162529096511</v>
          </cell>
          <cell r="E71">
            <v>1.124306414166673</v>
          </cell>
          <cell r="F71">
            <v>0.5353840067460347</v>
          </cell>
          <cell r="G71">
            <v>1.0222214619544834</v>
          </cell>
        </row>
        <row r="72">
          <cell r="A72">
            <v>1998</v>
          </cell>
          <cell r="B72">
            <v>85.65</v>
          </cell>
          <cell r="C72" t="str">
            <v>DM</v>
          </cell>
          <cell r="D72">
            <v>1.0111831311568027</v>
          </cell>
          <cell r="E72">
            <v>1.1121657317613192</v>
          </cell>
          <cell r="F72">
            <v>0.52960272941015196</v>
          </cell>
          <cell r="G72">
            <v>1.0111831311568027</v>
          </cell>
        </row>
        <row r="73">
          <cell r="A73">
            <v>1999</v>
          </cell>
          <cell r="B73">
            <v>146.88634120221934</v>
          </cell>
          <cell r="C73" t="str">
            <v>EUR</v>
          </cell>
          <cell r="D73">
            <v>1.0210002450286595</v>
          </cell>
          <cell r="E73">
            <v>1.0998657883948197</v>
          </cell>
          <cell r="F73">
            <v>1.0998657883948197</v>
          </cell>
          <cell r="G73">
            <v>1</v>
          </cell>
        </row>
        <row r="74">
          <cell r="A74">
            <v>2000</v>
          </cell>
          <cell r="B74">
            <v>132.8521822446138</v>
          </cell>
          <cell r="C74" t="str">
            <v>EUR</v>
          </cell>
          <cell r="D74">
            <v>1.0234178982515052</v>
          </cell>
          <cell r="E74">
            <v>1.077243412771117</v>
          </cell>
          <cell r="F74">
            <v>1.077243412771117</v>
          </cell>
        </row>
        <row r="75">
          <cell r="A75">
            <v>2001</v>
          </cell>
          <cell r="B75">
            <v>128.57032576084845</v>
          </cell>
          <cell r="C75" t="str">
            <v>EUR</v>
          </cell>
          <cell r="D75">
            <v>1.0225235856653372</v>
          </cell>
          <cell r="E75">
            <v>1.0525938764717442</v>
          </cell>
          <cell r="F75">
            <v>1.0525938764717442</v>
          </cell>
        </row>
        <row r="76">
          <cell r="A76">
            <v>2002</v>
          </cell>
          <cell r="B76">
            <v>132.36000000000001</v>
          </cell>
          <cell r="C76" t="str">
            <v>EUR</v>
          </cell>
          <cell r="D76">
            <v>1.0207398183967724</v>
          </cell>
          <cell r="E76">
            <v>1.0294079190230521</v>
          </cell>
          <cell r="F76">
            <v>1.0294079190230521</v>
          </cell>
        </row>
        <row r="77">
          <cell r="A77">
            <v>2003</v>
          </cell>
          <cell r="B77">
            <v>137.5</v>
          </cell>
          <cell r="C77" t="str">
            <v>EUR</v>
          </cell>
          <cell r="D77">
            <v>1.0084919785336621</v>
          </cell>
          <cell r="E77">
            <v>1.0084919785336621</v>
          </cell>
          <cell r="F77">
            <v>1.0084919785336621</v>
          </cell>
        </row>
      </sheetData>
      <sheetData sheetId="15" refreshError="1">
        <row r="23">
          <cell r="A23" t="str">
            <v xml:space="preserve"> electronic distributor - 0</v>
          </cell>
          <cell r="B23">
            <v>5</v>
          </cell>
          <cell r="C23" t="str">
            <v>Electric equipment</v>
          </cell>
          <cell r="D23">
            <v>8</v>
          </cell>
          <cell r="E23">
            <v>0.9</v>
          </cell>
          <cell r="F23">
            <v>1</v>
          </cell>
        </row>
        <row r="24">
          <cell r="A24" t="str">
            <v xml:space="preserve">0 - </v>
          </cell>
          <cell r="B24">
            <v>0</v>
          </cell>
          <cell r="C24" t="str">
            <v>No info</v>
          </cell>
          <cell r="D24">
            <v>15</v>
          </cell>
          <cell r="E24">
            <v>0.85</v>
          </cell>
          <cell r="F24">
            <v>1</v>
          </cell>
        </row>
        <row r="25">
          <cell r="A25" t="str">
            <v>0 - 0</v>
          </cell>
          <cell r="B25">
            <v>0</v>
          </cell>
          <cell r="C25" t="str">
            <v>No info</v>
          </cell>
          <cell r="D25">
            <v>15</v>
          </cell>
          <cell r="E25">
            <v>0.85</v>
          </cell>
          <cell r="F25">
            <v>1</v>
          </cell>
        </row>
        <row r="26">
          <cell r="A26" t="str">
            <v xml:space="preserve">Added value - </v>
          </cell>
          <cell r="B26">
            <v>1</v>
          </cell>
          <cell r="C26" t="str">
            <v>Additional value</v>
          </cell>
          <cell r="D26">
            <v>15</v>
          </cell>
          <cell r="E26">
            <v>0.85</v>
          </cell>
          <cell r="F26">
            <v>1</v>
          </cell>
        </row>
        <row r="27">
          <cell r="A27" t="str">
            <v xml:space="preserve">Additional Building - </v>
          </cell>
          <cell r="B27">
            <v>2</v>
          </cell>
          <cell r="C27" t="str">
            <v>Real Estate</v>
          </cell>
          <cell r="D27">
            <v>45</v>
          </cell>
          <cell r="E27">
            <v>0.9</v>
          </cell>
          <cell r="F27">
            <v>2</v>
          </cell>
        </row>
        <row r="28">
          <cell r="A28" t="str">
            <v xml:space="preserve">Aggregate - </v>
          </cell>
          <cell r="B28">
            <v>4</v>
          </cell>
          <cell r="C28" t="str">
            <v>Machinery</v>
          </cell>
          <cell r="D28">
            <v>15</v>
          </cell>
          <cell r="E28">
            <v>0.8</v>
          </cell>
          <cell r="F28">
            <v>2</v>
          </cell>
        </row>
        <row r="29">
          <cell r="A29" t="str">
            <v>Aggregate - 0</v>
          </cell>
          <cell r="B29">
            <v>4</v>
          </cell>
          <cell r="C29" t="str">
            <v>Machinery</v>
          </cell>
          <cell r="D29">
            <v>15</v>
          </cell>
          <cell r="E29">
            <v>0.8</v>
          </cell>
          <cell r="F29">
            <v>2</v>
          </cell>
        </row>
        <row r="30">
          <cell r="A30" t="str">
            <v>Aggregate - Battery</v>
          </cell>
          <cell r="B30">
            <v>4</v>
          </cell>
          <cell r="C30" t="str">
            <v>Machinery</v>
          </cell>
          <cell r="D30">
            <v>15</v>
          </cell>
          <cell r="E30">
            <v>0.8</v>
          </cell>
          <cell r="F30">
            <v>2</v>
          </cell>
        </row>
        <row r="31">
          <cell r="A31" t="str">
            <v>Aggregate - battery charging</v>
          </cell>
          <cell r="B31">
            <v>4</v>
          </cell>
          <cell r="C31" t="str">
            <v>Machinery</v>
          </cell>
          <cell r="D31">
            <v>15</v>
          </cell>
          <cell r="E31">
            <v>0.8</v>
          </cell>
          <cell r="F31">
            <v>2</v>
          </cell>
        </row>
        <row r="32">
          <cell r="A32" t="str">
            <v>Aggregate - charging</v>
          </cell>
          <cell r="B32">
            <v>4</v>
          </cell>
          <cell r="C32" t="str">
            <v>Machinery</v>
          </cell>
          <cell r="D32">
            <v>15</v>
          </cell>
          <cell r="E32">
            <v>0.8</v>
          </cell>
          <cell r="F32">
            <v>2</v>
          </cell>
        </row>
        <row r="33">
          <cell r="A33" t="str">
            <v>Aggregate - Current</v>
          </cell>
          <cell r="B33">
            <v>4</v>
          </cell>
          <cell r="C33" t="str">
            <v>Machinery</v>
          </cell>
          <cell r="D33">
            <v>15</v>
          </cell>
          <cell r="E33">
            <v>0.8</v>
          </cell>
          <cell r="F33">
            <v>2</v>
          </cell>
        </row>
        <row r="34">
          <cell r="A34" t="str">
            <v>Aggregate - frequency</v>
          </cell>
          <cell r="B34">
            <v>4</v>
          </cell>
          <cell r="C34" t="str">
            <v>Machinery</v>
          </cell>
          <cell r="D34">
            <v>15</v>
          </cell>
          <cell r="E34">
            <v>0.8</v>
          </cell>
          <cell r="F34">
            <v>2</v>
          </cell>
        </row>
        <row r="35">
          <cell r="A35" t="str">
            <v>Aggregate - high frequency</v>
          </cell>
          <cell r="B35">
            <v>4</v>
          </cell>
          <cell r="C35" t="str">
            <v>Machinery</v>
          </cell>
          <cell r="D35">
            <v>15</v>
          </cell>
          <cell r="E35">
            <v>0.8</v>
          </cell>
          <cell r="F35">
            <v>2</v>
          </cell>
        </row>
        <row r="36">
          <cell r="A36" t="str">
            <v>Agreggate - Battery chager</v>
          </cell>
          <cell r="B36">
            <v>4</v>
          </cell>
          <cell r="C36" t="str">
            <v>Machinery</v>
          </cell>
          <cell r="D36">
            <v>15</v>
          </cell>
          <cell r="E36">
            <v>0.8</v>
          </cell>
          <cell r="F36">
            <v>2</v>
          </cell>
        </row>
        <row r="37">
          <cell r="A37" t="str">
            <v>Agreggate - Charging</v>
          </cell>
          <cell r="B37">
            <v>4</v>
          </cell>
          <cell r="C37" t="str">
            <v>Machinery</v>
          </cell>
          <cell r="D37">
            <v>15</v>
          </cell>
          <cell r="E37">
            <v>0.8</v>
          </cell>
          <cell r="F37">
            <v>2</v>
          </cell>
        </row>
        <row r="38">
          <cell r="A38" t="str">
            <v>Agreggate - high frequency</v>
          </cell>
          <cell r="B38">
            <v>4</v>
          </cell>
          <cell r="C38" t="str">
            <v>Machinery</v>
          </cell>
          <cell r="D38">
            <v>15</v>
          </cell>
          <cell r="E38">
            <v>0.8</v>
          </cell>
          <cell r="F38">
            <v>2</v>
          </cell>
        </row>
        <row r="39">
          <cell r="A39" t="str">
            <v>Air condition - 0</v>
          </cell>
          <cell r="B39">
            <v>5</v>
          </cell>
          <cell r="C39" t="str">
            <v>Electric equipment</v>
          </cell>
          <cell r="D39">
            <v>8</v>
          </cell>
          <cell r="E39">
            <v>0.9</v>
          </cell>
          <cell r="F39">
            <v>1</v>
          </cell>
        </row>
        <row r="40">
          <cell r="A40" t="str">
            <v xml:space="preserve">Air extractor - </v>
          </cell>
          <cell r="B40">
            <v>5</v>
          </cell>
          <cell r="C40" t="str">
            <v>Electric equipment</v>
          </cell>
          <cell r="D40">
            <v>8</v>
          </cell>
          <cell r="E40">
            <v>0.9</v>
          </cell>
          <cell r="F40">
            <v>1</v>
          </cell>
        </row>
        <row r="41">
          <cell r="A41" t="str">
            <v xml:space="preserve">Antenna - </v>
          </cell>
          <cell r="B41">
            <v>4</v>
          </cell>
          <cell r="C41" t="str">
            <v>Machinery</v>
          </cell>
          <cell r="D41">
            <v>15</v>
          </cell>
          <cell r="E41">
            <v>0.8</v>
          </cell>
          <cell r="F41">
            <v>2</v>
          </cell>
        </row>
        <row r="42">
          <cell r="A42" t="str">
            <v>Apara - 0</v>
          </cell>
          <cell r="B42">
            <v>5</v>
          </cell>
          <cell r="C42" t="str">
            <v>Electric equipment</v>
          </cell>
          <cell r="D42">
            <v>8</v>
          </cell>
          <cell r="E42">
            <v>0.9</v>
          </cell>
          <cell r="F42">
            <v>1</v>
          </cell>
        </row>
        <row r="43">
          <cell r="A43" t="str">
            <v xml:space="preserve">Automat - </v>
          </cell>
          <cell r="B43">
            <v>5</v>
          </cell>
          <cell r="C43" t="str">
            <v>Electric equipment</v>
          </cell>
          <cell r="D43">
            <v>8</v>
          </cell>
          <cell r="E43">
            <v>0.9</v>
          </cell>
          <cell r="F43">
            <v>1</v>
          </cell>
        </row>
        <row r="44">
          <cell r="A44" t="str">
            <v>Automat - 0</v>
          </cell>
          <cell r="B44">
            <v>5</v>
          </cell>
          <cell r="C44" t="str">
            <v>Electric equipment</v>
          </cell>
          <cell r="D44">
            <v>8</v>
          </cell>
          <cell r="E44">
            <v>0.9</v>
          </cell>
          <cell r="F44">
            <v>1</v>
          </cell>
        </row>
        <row r="45">
          <cell r="A45" t="str">
            <v>Automat - 3 phase</v>
          </cell>
          <cell r="B45">
            <v>5</v>
          </cell>
          <cell r="C45" t="str">
            <v>Electric equipment</v>
          </cell>
          <cell r="D45">
            <v>8</v>
          </cell>
          <cell r="E45">
            <v>0.9</v>
          </cell>
          <cell r="F45">
            <v>1</v>
          </cell>
        </row>
        <row r="46">
          <cell r="A46" t="str">
            <v>Automat - Lighting</v>
          </cell>
          <cell r="B46">
            <v>5</v>
          </cell>
          <cell r="C46" t="str">
            <v>Electric equipment</v>
          </cell>
          <cell r="D46">
            <v>8</v>
          </cell>
          <cell r="E46">
            <v>0.9</v>
          </cell>
          <cell r="F46">
            <v>1</v>
          </cell>
        </row>
        <row r="47">
          <cell r="A47" t="str">
            <v>Automat - Voltage</v>
          </cell>
          <cell r="B47">
            <v>5</v>
          </cell>
          <cell r="C47" t="str">
            <v>Electric equipment</v>
          </cell>
          <cell r="D47">
            <v>8</v>
          </cell>
          <cell r="E47">
            <v>0.9</v>
          </cell>
          <cell r="F47">
            <v>1</v>
          </cell>
        </row>
        <row r="48">
          <cell r="A48" t="str">
            <v xml:space="preserve">Autotransformer - </v>
          </cell>
          <cell r="B48">
            <v>7</v>
          </cell>
          <cell r="C48" t="str">
            <v>Trafo</v>
          </cell>
          <cell r="D48">
            <v>40</v>
          </cell>
          <cell r="E48">
            <v>0.75</v>
          </cell>
          <cell r="F48">
            <v>2</v>
          </cell>
        </row>
        <row r="49">
          <cell r="A49" t="str">
            <v>AutoTransformer - 0</v>
          </cell>
          <cell r="B49">
            <v>7</v>
          </cell>
          <cell r="C49" t="str">
            <v>Trafo</v>
          </cell>
          <cell r="D49">
            <v>40</v>
          </cell>
          <cell r="E49">
            <v>0.75</v>
          </cell>
          <cell r="F49">
            <v>2</v>
          </cell>
        </row>
        <row r="50">
          <cell r="A50" t="str">
            <v>Autotransformer - 3 phase</v>
          </cell>
          <cell r="B50">
            <v>7</v>
          </cell>
          <cell r="C50" t="str">
            <v>Trafo</v>
          </cell>
          <cell r="D50">
            <v>40</v>
          </cell>
          <cell r="E50">
            <v>0.75</v>
          </cell>
          <cell r="F50">
            <v>2</v>
          </cell>
        </row>
        <row r="51">
          <cell r="A51" t="str">
            <v>Autotransformer - current</v>
          </cell>
          <cell r="B51">
            <v>7</v>
          </cell>
          <cell r="C51" t="str">
            <v>Trafo</v>
          </cell>
          <cell r="D51">
            <v>40</v>
          </cell>
          <cell r="E51">
            <v>0.75</v>
          </cell>
          <cell r="F51">
            <v>2</v>
          </cell>
        </row>
        <row r="52">
          <cell r="A52" t="str">
            <v xml:space="preserve">Autotransformer outgoing - </v>
          </cell>
          <cell r="B52">
            <v>7</v>
          </cell>
          <cell r="C52" t="str">
            <v>Trafo</v>
          </cell>
          <cell r="D52">
            <v>40</v>
          </cell>
          <cell r="E52">
            <v>0.75</v>
          </cell>
          <cell r="F52">
            <v>2</v>
          </cell>
        </row>
        <row r="53">
          <cell r="A53" t="str">
            <v xml:space="preserve">Autransformer - </v>
          </cell>
          <cell r="B53">
            <v>7</v>
          </cell>
          <cell r="C53" t="str">
            <v>Trafo</v>
          </cell>
          <cell r="D53">
            <v>40</v>
          </cell>
          <cell r="E53">
            <v>0.75</v>
          </cell>
          <cell r="F53">
            <v>2</v>
          </cell>
        </row>
        <row r="54">
          <cell r="A54" t="str">
            <v>auxiliary parts - 0</v>
          </cell>
          <cell r="B54">
            <v>5</v>
          </cell>
          <cell r="C54" t="str">
            <v>Electric equipment</v>
          </cell>
          <cell r="D54">
            <v>8</v>
          </cell>
          <cell r="E54">
            <v>0.9</v>
          </cell>
          <cell r="F54">
            <v>1</v>
          </cell>
        </row>
        <row r="55">
          <cell r="A55" t="str">
            <v xml:space="preserve">Auxiliary transformer - </v>
          </cell>
          <cell r="B55">
            <v>4</v>
          </cell>
          <cell r="C55" t="str">
            <v>Machinery</v>
          </cell>
          <cell r="D55">
            <v>15</v>
          </cell>
          <cell r="E55">
            <v>0.8</v>
          </cell>
          <cell r="F55">
            <v>2</v>
          </cell>
        </row>
        <row r="56">
          <cell r="A56" t="str">
            <v xml:space="preserve">Battery - </v>
          </cell>
          <cell r="B56">
            <v>8</v>
          </cell>
          <cell r="C56" t="str">
            <v>Battery</v>
          </cell>
          <cell r="D56">
            <v>12</v>
          </cell>
          <cell r="E56">
            <v>0.75</v>
          </cell>
          <cell r="F56">
            <v>2</v>
          </cell>
        </row>
        <row r="57">
          <cell r="A57" t="str">
            <v xml:space="preserve">Battery   - </v>
          </cell>
          <cell r="B57">
            <v>8</v>
          </cell>
          <cell r="C57" t="str">
            <v>Battery</v>
          </cell>
          <cell r="D57">
            <v>12</v>
          </cell>
          <cell r="E57">
            <v>0.75</v>
          </cell>
          <cell r="F57">
            <v>2</v>
          </cell>
        </row>
        <row r="58">
          <cell r="A58" t="str">
            <v>Battery    - 0</v>
          </cell>
          <cell r="B58">
            <v>8</v>
          </cell>
          <cell r="C58" t="str">
            <v>Battery</v>
          </cell>
          <cell r="D58">
            <v>12</v>
          </cell>
          <cell r="E58">
            <v>0.75</v>
          </cell>
          <cell r="F58">
            <v>2</v>
          </cell>
        </row>
        <row r="59">
          <cell r="A59" t="str">
            <v>Battery   - 0</v>
          </cell>
          <cell r="B59">
            <v>8</v>
          </cell>
          <cell r="C59" t="str">
            <v>Battery</v>
          </cell>
          <cell r="D59">
            <v>12</v>
          </cell>
          <cell r="E59">
            <v>0.75</v>
          </cell>
          <cell r="F59">
            <v>2</v>
          </cell>
        </row>
        <row r="60">
          <cell r="A60" t="str">
            <v>Battery - 0</v>
          </cell>
          <cell r="B60">
            <v>8</v>
          </cell>
          <cell r="C60" t="str">
            <v>Battery</v>
          </cell>
          <cell r="D60">
            <v>12</v>
          </cell>
          <cell r="E60">
            <v>0.75</v>
          </cell>
          <cell r="F60">
            <v>2</v>
          </cell>
        </row>
        <row r="61">
          <cell r="A61" t="str">
            <v>Battery - Current</v>
          </cell>
          <cell r="B61">
            <v>8</v>
          </cell>
          <cell r="C61" t="str">
            <v>Battery</v>
          </cell>
          <cell r="D61">
            <v>12</v>
          </cell>
          <cell r="E61">
            <v>0.75</v>
          </cell>
          <cell r="F61">
            <v>2</v>
          </cell>
        </row>
        <row r="62">
          <cell r="A62" t="str">
            <v>Battery - for vehicles</v>
          </cell>
          <cell r="B62">
            <v>8</v>
          </cell>
          <cell r="C62" t="str">
            <v>Battery</v>
          </cell>
          <cell r="D62">
            <v>12</v>
          </cell>
          <cell r="E62">
            <v>0.75</v>
          </cell>
          <cell r="F62">
            <v>2</v>
          </cell>
        </row>
        <row r="63">
          <cell r="A63" t="str">
            <v xml:space="preserve">Battery charger - </v>
          </cell>
          <cell r="B63">
            <v>8</v>
          </cell>
          <cell r="C63" t="str">
            <v>Battery</v>
          </cell>
          <cell r="D63">
            <v>12</v>
          </cell>
          <cell r="E63">
            <v>0.75</v>
          </cell>
          <cell r="F63">
            <v>2</v>
          </cell>
        </row>
        <row r="64">
          <cell r="A64" t="str">
            <v>Battery charger - 0</v>
          </cell>
          <cell r="B64">
            <v>8</v>
          </cell>
          <cell r="C64" t="str">
            <v>Battery</v>
          </cell>
          <cell r="D64">
            <v>12</v>
          </cell>
          <cell r="E64">
            <v>0.75</v>
          </cell>
          <cell r="F64">
            <v>2</v>
          </cell>
        </row>
        <row r="65">
          <cell r="A65" t="str">
            <v xml:space="preserve">Battery room - </v>
          </cell>
          <cell r="B65">
            <v>8</v>
          </cell>
          <cell r="C65" t="str">
            <v>Battery</v>
          </cell>
          <cell r="D65">
            <v>12</v>
          </cell>
          <cell r="E65">
            <v>0.75</v>
          </cell>
          <cell r="F65">
            <v>2</v>
          </cell>
        </row>
        <row r="66">
          <cell r="A66" t="str">
            <v>Battery room - 0</v>
          </cell>
          <cell r="B66">
            <v>8</v>
          </cell>
          <cell r="C66" t="str">
            <v>Battery</v>
          </cell>
          <cell r="D66">
            <v>12</v>
          </cell>
          <cell r="E66">
            <v>0.75</v>
          </cell>
          <cell r="F66">
            <v>2</v>
          </cell>
        </row>
        <row r="67">
          <cell r="A67" t="str">
            <v>Board - current</v>
          </cell>
          <cell r="B67">
            <v>5</v>
          </cell>
          <cell r="C67" t="str">
            <v>Electric equipment</v>
          </cell>
          <cell r="D67">
            <v>8</v>
          </cell>
          <cell r="E67">
            <v>0.9</v>
          </cell>
          <cell r="F67">
            <v>1</v>
          </cell>
        </row>
        <row r="68">
          <cell r="A68" t="str">
            <v xml:space="preserve">Boiler - </v>
          </cell>
          <cell r="B68">
            <v>4</v>
          </cell>
          <cell r="C68" t="str">
            <v>Machinery</v>
          </cell>
          <cell r="D68">
            <v>15</v>
          </cell>
          <cell r="E68">
            <v>0.8</v>
          </cell>
          <cell r="F68">
            <v>2</v>
          </cell>
        </row>
        <row r="69">
          <cell r="A69" t="str">
            <v>Boiler - 0</v>
          </cell>
          <cell r="B69">
            <v>4</v>
          </cell>
          <cell r="C69" t="str">
            <v>Machinery</v>
          </cell>
          <cell r="D69">
            <v>15</v>
          </cell>
          <cell r="E69">
            <v>0.8</v>
          </cell>
          <cell r="F69">
            <v>2</v>
          </cell>
        </row>
        <row r="70">
          <cell r="A70" t="str">
            <v xml:space="preserve">bridge - </v>
          </cell>
          <cell r="B70">
            <v>9</v>
          </cell>
          <cell r="C70" t="str">
            <v>Heavy Machinery</v>
          </cell>
          <cell r="D70">
            <v>25</v>
          </cell>
          <cell r="E70">
            <v>0.8</v>
          </cell>
          <cell r="F70">
            <v>2</v>
          </cell>
        </row>
        <row r="71">
          <cell r="A71" t="str">
            <v>Bridge - Busbar protection</v>
          </cell>
          <cell r="B71">
            <v>9</v>
          </cell>
          <cell r="C71" t="str">
            <v>Heavy Machinery</v>
          </cell>
          <cell r="D71">
            <v>25</v>
          </cell>
          <cell r="E71">
            <v>0.8</v>
          </cell>
          <cell r="F71">
            <v>2</v>
          </cell>
        </row>
        <row r="72">
          <cell r="A72" t="str">
            <v xml:space="preserve">bridge busbar - </v>
          </cell>
          <cell r="B72">
            <v>9</v>
          </cell>
          <cell r="C72" t="str">
            <v>Heavy Machinery</v>
          </cell>
          <cell r="D72">
            <v>25</v>
          </cell>
          <cell r="E72">
            <v>0.8</v>
          </cell>
          <cell r="F72">
            <v>2</v>
          </cell>
        </row>
        <row r="73">
          <cell r="A73" t="str">
            <v xml:space="preserve">bridge crane - </v>
          </cell>
          <cell r="B73">
            <v>9</v>
          </cell>
          <cell r="C73" t="str">
            <v>Heavy Machinery</v>
          </cell>
          <cell r="D73">
            <v>25</v>
          </cell>
          <cell r="E73">
            <v>0.8</v>
          </cell>
          <cell r="F73">
            <v>2</v>
          </cell>
        </row>
        <row r="74">
          <cell r="A74" t="str">
            <v>Bridge crane - 0</v>
          </cell>
          <cell r="B74">
            <v>9</v>
          </cell>
          <cell r="C74" t="str">
            <v>Heavy Machinery</v>
          </cell>
          <cell r="D74">
            <v>25</v>
          </cell>
          <cell r="E74">
            <v>0.8</v>
          </cell>
          <cell r="F74">
            <v>2</v>
          </cell>
        </row>
        <row r="75">
          <cell r="A75" t="str">
            <v xml:space="preserve">Building - </v>
          </cell>
          <cell r="B75">
            <v>2</v>
          </cell>
          <cell r="C75" t="str">
            <v>Real Estate</v>
          </cell>
          <cell r="D75">
            <v>45</v>
          </cell>
          <cell r="E75">
            <v>0.9</v>
          </cell>
          <cell r="F75">
            <v>2</v>
          </cell>
        </row>
        <row r="76">
          <cell r="A76" t="str">
            <v>Building - 0</v>
          </cell>
          <cell r="B76">
            <v>2</v>
          </cell>
          <cell r="C76" t="str">
            <v>Real Estate</v>
          </cell>
          <cell r="D76">
            <v>45</v>
          </cell>
          <cell r="E76">
            <v>0.9</v>
          </cell>
          <cell r="F76">
            <v>2</v>
          </cell>
        </row>
        <row r="77">
          <cell r="A77" t="str">
            <v>Building - and Fence</v>
          </cell>
          <cell r="B77">
            <v>2</v>
          </cell>
          <cell r="C77" t="str">
            <v>Real Estate</v>
          </cell>
          <cell r="D77">
            <v>45</v>
          </cell>
          <cell r="E77">
            <v>0.9</v>
          </cell>
          <cell r="F77">
            <v>2</v>
          </cell>
        </row>
        <row r="78">
          <cell r="A78" t="str">
            <v>Building - Offices</v>
          </cell>
          <cell r="B78">
            <v>2</v>
          </cell>
          <cell r="C78" t="str">
            <v>Real Estate</v>
          </cell>
          <cell r="D78">
            <v>45</v>
          </cell>
          <cell r="E78">
            <v>0.9</v>
          </cell>
          <cell r="F78">
            <v>2</v>
          </cell>
        </row>
        <row r="79">
          <cell r="A79" t="str">
            <v>Building - Warehouse</v>
          </cell>
          <cell r="B79">
            <v>2</v>
          </cell>
          <cell r="C79" t="str">
            <v>Real Estate</v>
          </cell>
          <cell r="D79">
            <v>45</v>
          </cell>
          <cell r="E79">
            <v>0.9</v>
          </cell>
          <cell r="F79">
            <v>2</v>
          </cell>
        </row>
        <row r="80">
          <cell r="A80" t="str">
            <v>Building + Reconstruction - 0</v>
          </cell>
          <cell r="B80">
            <v>2</v>
          </cell>
          <cell r="C80" t="str">
            <v>Real Estate</v>
          </cell>
          <cell r="D80">
            <v>45</v>
          </cell>
          <cell r="E80">
            <v>0.9</v>
          </cell>
          <cell r="F80">
            <v>2</v>
          </cell>
        </row>
        <row r="81">
          <cell r="A81" t="str">
            <v xml:space="preserve">Building improvement - </v>
          </cell>
          <cell r="B81">
            <v>2</v>
          </cell>
          <cell r="C81" t="str">
            <v>Real Estate</v>
          </cell>
          <cell r="D81">
            <v>45</v>
          </cell>
          <cell r="E81">
            <v>0.9</v>
          </cell>
          <cell r="F81">
            <v>2</v>
          </cell>
        </row>
        <row r="82">
          <cell r="A82" t="str">
            <v xml:space="preserve">busbar - </v>
          </cell>
          <cell r="B82">
            <v>9</v>
          </cell>
          <cell r="C82" t="str">
            <v>Heavy Machinery</v>
          </cell>
          <cell r="D82">
            <v>25</v>
          </cell>
          <cell r="E82">
            <v>0.8</v>
          </cell>
          <cell r="F82">
            <v>2</v>
          </cell>
        </row>
        <row r="83">
          <cell r="A83" t="str">
            <v>Busbar - 0</v>
          </cell>
          <cell r="B83">
            <v>9</v>
          </cell>
          <cell r="C83" t="str">
            <v>Heavy Machinery</v>
          </cell>
          <cell r="D83">
            <v>25</v>
          </cell>
          <cell r="E83">
            <v>0.8</v>
          </cell>
          <cell r="F83">
            <v>2</v>
          </cell>
        </row>
        <row r="84">
          <cell r="A84" t="str">
            <v>Busbar - Voltage</v>
          </cell>
          <cell r="B84">
            <v>9</v>
          </cell>
          <cell r="C84" t="str">
            <v>Heavy Machinery</v>
          </cell>
          <cell r="D84">
            <v>25</v>
          </cell>
          <cell r="E84">
            <v>0.8</v>
          </cell>
          <cell r="F84">
            <v>2</v>
          </cell>
        </row>
        <row r="85">
          <cell r="A85" t="str">
            <v xml:space="preserve">Busbar Disconnector - </v>
          </cell>
          <cell r="B85">
            <v>9</v>
          </cell>
          <cell r="C85" t="str">
            <v>Heavy Machinery</v>
          </cell>
          <cell r="D85">
            <v>25</v>
          </cell>
          <cell r="E85">
            <v>0.8</v>
          </cell>
          <cell r="F85">
            <v>2</v>
          </cell>
        </row>
        <row r="86">
          <cell r="A86" t="str">
            <v>Busbar disconnector - voltage</v>
          </cell>
          <cell r="B86">
            <v>9</v>
          </cell>
          <cell r="C86" t="str">
            <v>Heavy Machinery</v>
          </cell>
          <cell r="D86">
            <v>25</v>
          </cell>
          <cell r="E86">
            <v>0.8</v>
          </cell>
          <cell r="F86">
            <v>2</v>
          </cell>
        </row>
        <row r="87">
          <cell r="A87" t="str">
            <v>Busbar disconnector - with earthing</v>
          </cell>
          <cell r="B87">
            <v>9</v>
          </cell>
          <cell r="C87" t="str">
            <v>Heavy Machinery</v>
          </cell>
          <cell r="D87">
            <v>25</v>
          </cell>
          <cell r="E87">
            <v>0.8</v>
          </cell>
          <cell r="F87">
            <v>2</v>
          </cell>
        </row>
        <row r="88">
          <cell r="A88" t="str">
            <v>Busbar protection - 0</v>
          </cell>
          <cell r="B88">
            <v>9</v>
          </cell>
          <cell r="C88" t="str">
            <v>Heavy Machinery</v>
          </cell>
          <cell r="D88">
            <v>25</v>
          </cell>
          <cell r="E88">
            <v>0.8</v>
          </cell>
          <cell r="F88">
            <v>2</v>
          </cell>
        </row>
        <row r="89">
          <cell r="A89" t="str">
            <v xml:space="preserve">Cabine - </v>
          </cell>
          <cell r="B89">
            <v>9</v>
          </cell>
          <cell r="C89" t="str">
            <v>Heavy Machinery</v>
          </cell>
          <cell r="D89">
            <v>25</v>
          </cell>
          <cell r="E89">
            <v>0.8</v>
          </cell>
          <cell r="F89">
            <v>2</v>
          </cell>
        </row>
        <row r="90">
          <cell r="A90" t="str">
            <v>Cabine - 0</v>
          </cell>
          <cell r="B90">
            <v>9</v>
          </cell>
          <cell r="C90" t="str">
            <v>Heavy Machinery</v>
          </cell>
          <cell r="D90">
            <v>25</v>
          </cell>
          <cell r="E90">
            <v>0.8</v>
          </cell>
          <cell r="F90">
            <v>2</v>
          </cell>
        </row>
        <row r="91">
          <cell r="A91" t="str">
            <v>Cabine - Reconstruction</v>
          </cell>
          <cell r="B91">
            <v>9</v>
          </cell>
          <cell r="C91" t="str">
            <v>Heavy Machinery</v>
          </cell>
          <cell r="D91">
            <v>25</v>
          </cell>
          <cell r="E91">
            <v>0.8</v>
          </cell>
          <cell r="F91">
            <v>2</v>
          </cell>
        </row>
        <row r="92">
          <cell r="A92" t="str">
            <v xml:space="preserve">cable - </v>
          </cell>
          <cell r="B92">
            <v>10</v>
          </cell>
          <cell r="C92" t="str">
            <v>Cable</v>
          </cell>
          <cell r="D92">
            <v>40</v>
          </cell>
          <cell r="E92">
            <v>0.75</v>
          </cell>
          <cell r="F92">
            <v>2</v>
          </cell>
        </row>
        <row r="93">
          <cell r="A93" t="str">
            <v>Cable - 0</v>
          </cell>
          <cell r="B93">
            <v>10</v>
          </cell>
          <cell r="C93" t="str">
            <v>Cable</v>
          </cell>
          <cell r="D93">
            <v>40</v>
          </cell>
          <cell r="E93">
            <v>0.75</v>
          </cell>
          <cell r="F93">
            <v>2</v>
          </cell>
        </row>
        <row r="94">
          <cell r="A94" t="str">
            <v>Cable - Power</v>
          </cell>
          <cell r="B94">
            <v>10</v>
          </cell>
          <cell r="C94" t="str">
            <v>Cable</v>
          </cell>
          <cell r="D94">
            <v>40</v>
          </cell>
          <cell r="E94">
            <v>0.75</v>
          </cell>
          <cell r="F94">
            <v>2</v>
          </cell>
        </row>
        <row r="95">
          <cell r="A95" t="str">
            <v>Cable - Voltage</v>
          </cell>
          <cell r="B95">
            <v>10</v>
          </cell>
          <cell r="C95" t="str">
            <v>Cable</v>
          </cell>
          <cell r="D95">
            <v>40</v>
          </cell>
          <cell r="E95">
            <v>0.75</v>
          </cell>
          <cell r="F95">
            <v>2</v>
          </cell>
        </row>
        <row r="96">
          <cell r="A96" t="str">
            <v xml:space="preserve">cable channels - </v>
          </cell>
          <cell r="B96">
            <v>10</v>
          </cell>
          <cell r="C96" t="str">
            <v>Cable</v>
          </cell>
          <cell r="D96">
            <v>40</v>
          </cell>
          <cell r="E96">
            <v>0.75</v>
          </cell>
          <cell r="F96">
            <v>2</v>
          </cell>
        </row>
        <row r="97">
          <cell r="A97" t="str">
            <v xml:space="preserve">Cable heads - </v>
          </cell>
          <cell r="B97">
            <v>10</v>
          </cell>
          <cell r="C97" t="str">
            <v>Cable</v>
          </cell>
          <cell r="D97">
            <v>40</v>
          </cell>
          <cell r="E97">
            <v>0.75</v>
          </cell>
          <cell r="F97">
            <v>2</v>
          </cell>
        </row>
        <row r="98">
          <cell r="A98" t="str">
            <v>cable room - 0</v>
          </cell>
          <cell r="B98">
            <v>10</v>
          </cell>
          <cell r="C98" t="str">
            <v>Cable</v>
          </cell>
          <cell r="D98">
            <v>40</v>
          </cell>
          <cell r="E98">
            <v>0.75</v>
          </cell>
          <cell r="F98">
            <v>2</v>
          </cell>
        </row>
        <row r="99">
          <cell r="A99" t="str">
            <v>Carpentery - 0</v>
          </cell>
          <cell r="B99">
            <v>2</v>
          </cell>
          <cell r="C99" t="str">
            <v>Real Estate</v>
          </cell>
          <cell r="D99">
            <v>45</v>
          </cell>
          <cell r="E99">
            <v>0.9</v>
          </cell>
          <cell r="F99">
            <v>2</v>
          </cell>
        </row>
        <row r="100">
          <cell r="A100" t="str">
            <v>carpentry - 0</v>
          </cell>
          <cell r="B100">
            <v>2</v>
          </cell>
          <cell r="C100" t="str">
            <v>Real Estate</v>
          </cell>
          <cell r="D100">
            <v>45</v>
          </cell>
          <cell r="E100">
            <v>0.9</v>
          </cell>
          <cell r="F100">
            <v>2</v>
          </cell>
        </row>
        <row r="101">
          <cell r="A101" t="str">
            <v xml:space="preserve">Cavo - </v>
          </cell>
          <cell r="B101">
            <v>0</v>
          </cell>
          <cell r="C101" t="str">
            <v>No info</v>
          </cell>
          <cell r="D101">
            <v>15</v>
          </cell>
          <cell r="E101">
            <v>0.85</v>
          </cell>
          <cell r="F101">
            <v>1</v>
          </cell>
        </row>
        <row r="102">
          <cell r="A102" t="str">
            <v>central control unit - 0</v>
          </cell>
          <cell r="B102">
            <v>5</v>
          </cell>
          <cell r="C102" t="str">
            <v>Electric equipment</v>
          </cell>
          <cell r="D102">
            <v>8</v>
          </cell>
          <cell r="E102">
            <v>0.9</v>
          </cell>
          <cell r="F102">
            <v>1</v>
          </cell>
        </row>
        <row r="103">
          <cell r="A103" t="str">
            <v xml:space="preserve">centrifugal - </v>
          </cell>
          <cell r="B103">
            <v>4</v>
          </cell>
          <cell r="C103" t="str">
            <v>Machinery</v>
          </cell>
          <cell r="D103">
            <v>15</v>
          </cell>
          <cell r="E103">
            <v>0.8</v>
          </cell>
          <cell r="F103">
            <v>2</v>
          </cell>
        </row>
        <row r="104">
          <cell r="A104" t="str">
            <v xml:space="preserve">channels - </v>
          </cell>
          <cell r="B104">
            <v>5</v>
          </cell>
          <cell r="C104" t="str">
            <v>Electric equipment</v>
          </cell>
          <cell r="D104">
            <v>8</v>
          </cell>
          <cell r="E104">
            <v>0.9</v>
          </cell>
          <cell r="F104">
            <v>1</v>
          </cell>
        </row>
        <row r="105">
          <cell r="A105" t="str">
            <v>Charger - 0</v>
          </cell>
          <cell r="B105">
            <v>4</v>
          </cell>
          <cell r="C105" t="str">
            <v>Machinery</v>
          </cell>
          <cell r="D105">
            <v>15</v>
          </cell>
          <cell r="E105">
            <v>0.8</v>
          </cell>
          <cell r="F105">
            <v>2</v>
          </cell>
        </row>
        <row r="106">
          <cell r="A106" t="str">
            <v xml:space="preserve">Charging aggregate - </v>
          </cell>
          <cell r="B106">
            <v>4</v>
          </cell>
          <cell r="C106" t="str">
            <v>Machinery</v>
          </cell>
          <cell r="D106">
            <v>15</v>
          </cell>
          <cell r="E106">
            <v>0.8</v>
          </cell>
          <cell r="F106">
            <v>2</v>
          </cell>
        </row>
        <row r="107">
          <cell r="A107" t="str">
            <v xml:space="preserve">Chimney - </v>
          </cell>
          <cell r="B107">
            <v>2</v>
          </cell>
          <cell r="C107" t="str">
            <v>Real Estate</v>
          </cell>
          <cell r="D107">
            <v>45</v>
          </cell>
          <cell r="E107">
            <v>0.9</v>
          </cell>
          <cell r="F107">
            <v>2</v>
          </cell>
        </row>
        <row r="108">
          <cell r="A108" t="str">
            <v>Chimney - 0</v>
          </cell>
          <cell r="B108">
            <v>2</v>
          </cell>
          <cell r="C108" t="str">
            <v>Real Estate</v>
          </cell>
          <cell r="D108">
            <v>45</v>
          </cell>
          <cell r="E108">
            <v>0.9</v>
          </cell>
          <cell r="F108">
            <v>2</v>
          </cell>
        </row>
        <row r="109">
          <cell r="A109" t="str">
            <v>commutator - Battery</v>
          </cell>
          <cell r="B109">
            <v>4</v>
          </cell>
          <cell r="C109" t="str">
            <v>Machinery</v>
          </cell>
          <cell r="D109">
            <v>15</v>
          </cell>
          <cell r="E109">
            <v>0.8</v>
          </cell>
          <cell r="F109">
            <v>2</v>
          </cell>
        </row>
        <row r="110">
          <cell r="A110" t="str">
            <v>Computer - 0</v>
          </cell>
          <cell r="B110">
            <v>11</v>
          </cell>
          <cell r="C110" t="str">
            <v>Computer</v>
          </cell>
          <cell r="D110">
            <v>5</v>
          </cell>
          <cell r="E110">
            <v>0.9</v>
          </cell>
          <cell r="F110">
            <v>1</v>
          </cell>
        </row>
        <row r="111">
          <cell r="A111" t="str">
            <v xml:space="preserve">Condenser - </v>
          </cell>
          <cell r="B111">
            <v>4</v>
          </cell>
          <cell r="C111" t="str">
            <v>Machinery</v>
          </cell>
          <cell r="D111">
            <v>15</v>
          </cell>
          <cell r="E111">
            <v>0.8</v>
          </cell>
          <cell r="F111">
            <v>2</v>
          </cell>
        </row>
        <row r="112">
          <cell r="A112" t="str">
            <v>Condenser - 0</v>
          </cell>
          <cell r="B112">
            <v>4</v>
          </cell>
          <cell r="C112" t="str">
            <v>Machinery</v>
          </cell>
          <cell r="D112">
            <v>15</v>
          </cell>
          <cell r="E112">
            <v>0.8</v>
          </cell>
          <cell r="F112">
            <v>2</v>
          </cell>
        </row>
        <row r="113">
          <cell r="A113" t="str">
            <v>Condenser - high frequency</v>
          </cell>
          <cell r="B113">
            <v>4</v>
          </cell>
          <cell r="C113" t="str">
            <v>Machinery</v>
          </cell>
          <cell r="D113">
            <v>15</v>
          </cell>
          <cell r="E113">
            <v>0.8</v>
          </cell>
          <cell r="F113">
            <v>2</v>
          </cell>
        </row>
        <row r="114">
          <cell r="A114" t="str">
            <v>Condenser - Voltage</v>
          </cell>
          <cell r="B114">
            <v>4</v>
          </cell>
          <cell r="C114" t="str">
            <v>Machinery</v>
          </cell>
          <cell r="D114">
            <v>15</v>
          </cell>
          <cell r="E114">
            <v>0.8</v>
          </cell>
          <cell r="F114">
            <v>2</v>
          </cell>
        </row>
        <row r="115">
          <cell r="A115" t="str">
            <v>Condenser plant - 0</v>
          </cell>
          <cell r="B115">
            <v>4</v>
          </cell>
          <cell r="C115" t="str">
            <v>Machinery</v>
          </cell>
          <cell r="D115">
            <v>15</v>
          </cell>
          <cell r="E115">
            <v>0.8</v>
          </cell>
          <cell r="F115">
            <v>2</v>
          </cell>
        </row>
        <row r="116">
          <cell r="A116" t="str">
            <v>Condenser ventilator - 0</v>
          </cell>
          <cell r="B116">
            <v>4</v>
          </cell>
          <cell r="C116" t="str">
            <v>Machinery</v>
          </cell>
          <cell r="D116">
            <v>15</v>
          </cell>
          <cell r="E116">
            <v>0.8</v>
          </cell>
          <cell r="F116">
            <v>2</v>
          </cell>
        </row>
        <row r="117">
          <cell r="A117" t="str">
            <v xml:space="preserve">Conductor - </v>
          </cell>
          <cell r="B117">
            <v>4</v>
          </cell>
          <cell r="C117" t="str">
            <v>Machinery</v>
          </cell>
          <cell r="D117">
            <v>15</v>
          </cell>
          <cell r="E117">
            <v>0.8</v>
          </cell>
          <cell r="F117">
            <v>2</v>
          </cell>
        </row>
        <row r="118">
          <cell r="A118" t="str">
            <v>Conductor - 0</v>
          </cell>
          <cell r="B118">
            <v>4</v>
          </cell>
          <cell r="C118" t="str">
            <v>Machinery</v>
          </cell>
          <cell r="D118">
            <v>15</v>
          </cell>
          <cell r="E118">
            <v>0.8</v>
          </cell>
          <cell r="F118">
            <v>2</v>
          </cell>
        </row>
        <row r="119">
          <cell r="A119" t="str">
            <v xml:space="preserve">Connection - </v>
          </cell>
          <cell r="B119">
            <v>4</v>
          </cell>
          <cell r="C119" t="str">
            <v>Machinery</v>
          </cell>
          <cell r="D119">
            <v>15</v>
          </cell>
          <cell r="E119">
            <v>0.8</v>
          </cell>
          <cell r="F119">
            <v>2</v>
          </cell>
        </row>
        <row r="120">
          <cell r="A120" t="str">
            <v>connection equipment - 0</v>
          </cell>
          <cell r="B120">
            <v>4</v>
          </cell>
          <cell r="C120" t="str">
            <v>Machinery</v>
          </cell>
          <cell r="D120">
            <v>15</v>
          </cell>
          <cell r="E120">
            <v>0.8</v>
          </cell>
          <cell r="F120">
            <v>2</v>
          </cell>
        </row>
        <row r="121">
          <cell r="A121" t="str">
            <v xml:space="preserve">Connection with the S/st system - </v>
          </cell>
          <cell r="B121">
            <v>4</v>
          </cell>
          <cell r="C121" t="str">
            <v>Machinery</v>
          </cell>
          <cell r="D121">
            <v>15</v>
          </cell>
          <cell r="E121">
            <v>0.8</v>
          </cell>
          <cell r="F121">
            <v>2</v>
          </cell>
        </row>
        <row r="122">
          <cell r="A122" t="str">
            <v xml:space="preserve">Construction - </v>
          </cell>
          <cell r="B122">
            <v>2</v>
          </cell>
          <cell r="C122" t="str">
            <v>Real Estate</v>
          </cell>
          <cell r="D122">
            <v>45</v>
          </cell>
          <cell r="E122">
            <v>0.9</v>
          </cell>
          <cell r="F122">
            <v>2</v>
          </cell>
        </row>
        <row r="123">
          <cell r="A123" t="str">
            <v>Construction - 0</v>
          </cell>
          <cell r="B123">
            <v>2</v>
          </cell>
          <cell r="C123" t="str">
            <v>Real Estate</v>
          </cell>
          <cell r="D123">
            <v>45</v>
          </cell>
          <cell r="E123">
            <v>0.9</v>
          </cell>
          <cell r="F123">
            <v>2</v>
          </cell>
        </row>
        <row r="124">
          <cell r="A124" t="str">
            <v>Construction - and Lighting rod</v>
          </cell>
          <cell r="B124">
            <v>2</v>
          </cell>
          <cell r="C124" t="str">
            <v>Real Estate</v>
          </cell>
          <cell r="D124">
            <v>45</v>
          </cell>
          <cell r="E124">
            <v>0.9</v>
          </cell>
          <cell r="F124">
            <v>2</v>
          </cell>
        </row>
        <row r="125">
          <cell r="A125" t="str">
            <v>Construction - concrete</v>
          </cell>
          <cell r="B125">
            <v>2</v>
          </cell>
          <cell r="C125" t="str">
            <v>Real Estate</v>
          </cell>
          <cell r="D125">
            <v>45</v>
          </cell>
          <cell r="E125">
            <v>0.9</v>
          </cell>
          <cell r="F125">
            <v>2</v>
          </cell>
        </row>
        <row r="126">
          <cell r="A126" t="str">
            <v>Construction - concrete for busbar</v>
          </cell>
          <cell r="B126">
            <v>2</v>
          </cell>
          <cell r="C126" t="str">
            <v>Real Estate</v>
          </cell>
          <cell r="D126">
            <v>45</v>
          </cell>
          <cell r="E126">
            <v>0.9</v>
          </cell>
          <cell r="F126">
            <v>2</v>
          </cell>
        </row>
        <row r="127">
          <cell r="A127" t="str">
            <v>Construction - Current</v>
          </cell>
          <cell r="B127">
            <v>2</v>
          </cell>
          <cell r="C127" t="str">
            <v>Real Estate</v>
          </cell>
          <cell r="D127">
            <v>45</v>
          </cell>
          <cell r="E127">
            <v>0.9</v>
          </cell>
          <cell r="F127">
            <v>2</v>
          </cell>
        </row>
        <row r="128">
          <cell r="A128" t="str">
            <v>Construction - lighting rod</v>
          </cell>
          <cell r="B128">
            <v>2</v>
          </cell>
          <cell r="C128" t="str">
            <v>Real Estate</v>
          </cell>
          <cell r="D128">
            <v>45</v>
          </cell>
          <cell r="E128">
            <v>0.9</v>
          </cell>
          <cell r="F128">
            <v>2</v>
          </cell>
        </row>
        <row r="129">
          <cell r="A129" t="str">
            <v>Construction - metalic</v>
          </cell>
          <cell r="B129">
            <v>2</v>
          </cell>
          <cell r="C129" t="str">
            <v>Real Estate</v>
          </cell>
          <cell r="D129">
            <v>45</v>
          </cell>
          <cell r="E129">
            <v>0.9</v>
          </cell>
          <cell r="F129">
            <v>2</v>
          </cell>
        </row>
        <row r="130">
          <cell r="A130" t="str">
            <v>Construction - Portal</v>
          </cell>
          <cell r="B130">
            <v>2</v>
          </cell>
          <cell r="C130" t="str">
            <v>Real Estate</v>
          </cell>
          <cell r="D130">
            <v>45</v>
          </cell>
          <cell r="E130">
            <v>0.9</v>
          </cell>
          <cell r="F130">
            <v>2</v>
          </cell>
        </row>
        <row r="131">
          <cell r="A131" t="str">
            <v>Construction - Portal and Lighting rod</v>
          </cell>
          <cell r="B131">
            <v>2</v>
          </cell>
          <cell r="C131" t="str">
            <v>Real Estate</v>
          </cell>
          <cell r="D131">
            <v>45</v>
          </cell>
          <cell r="E131">
            <v>0.9</v>
          </cell>
          <cell r="F131">
            <v>2</v>
          </cell>
        </row>
        <row r="132">
          <cell r="A132" t="str">
            <v>Construction - Voltage</v>
          </cell>
          <cell r="B132">
            <v>2</v>
          </cell>
          <cell r="C132" t="str">
            <v>Real Estate</v>
          </cell>
          <cell r="D132">
            <v>45</v>
          </cell>
          <cell r="E132">
            <v>0.9</v>
          </cell>
          <cell r="F132">
            <v>2</v>
          </cell>
        </row>
        <row r="133">
          <cell r="A133" t="str">
            <v xml:space="preserve">Construction Works - </v>
          </cell>
          <cell r="B133">
            <v>2</v>
          </cell>
          <cell r="C133" t="str">
            <v>Real Estate</v>
          </cell>
          <cell r="D133">
            <v>45</v>
          </cell>
          <cell r="E133">
            <v>0.9</v>
          </cell>
          <cell r="F133">
            <v>2</v>
          </cell>
        </row>
        <row r="134">
          <cell r="A134" t="str">
            <v>Constructions - 0</v>
          </cell>
          <cell r="B134">
            <v>2</v>
          </cell>
          <cell r="C134" t="str">
            <v>Real Estate</v>
          </cell>
          <cell r="D134">
            <v>45</v>
          </cell>
          <cell r="E134">
            <v>0.9</v>
          </cell>
          <cell r="F134">
            <v>2</v>
          </cell>
        </row>
        <row r="135">
          <cell r="A135" t="str">
            <v>Contact - fixed</v>
          </cell>
          <cell r="B135">
            <v>4</v>
          </cell>
          <cell r="C135" t="str">
            <v>Machinery</v>
          </cell>
          <cell r="D135">
            <v>15</v>
          </cell>
          <cell r="E135">
            <v>0.8</v>
          </cell>
          <cell r="F135">
            <v>2</v>
          </cell>
        </row>
        <row r="136">
          <cell r="A136" t="str">
            <v>Contact - Mobile</v>
          </cell>
          <cell r="B136">
            <v>4</v>
          </cell>
          <cell r="C136" t="str">
            <v>Machinery</v>
          </cell>
          <cell r="D136">
            <v>15</v>
          </cell>
          <cell r="E136">
            <v>0.8</v>
          </cell>
          <cell r="F136">
            <v>2</v>
          </cell>
        </row>
        <row r="137">
          <cell r="A137" t="str">
            <v>Container - 0</v>
          </cell>
          <cell r="B137">
            <v>2</v>
          </cell>
          <cell r="C137" t="str">
            <v>Real Estate</v>
          </cell>
          <cell r="D137">
            <v>45</v>
          </cell>
          <cell r="E137">
            <v>0.9</v>
          </cell>
          <cell r="F137">
            <v>2</v>
          </cell>
        </row>
        <row r="138">
          <cell r="A138" t="str">
            <v xml:space="preserve">Control Center - </v>
          </cell>
          <cell r="B138">
            <v>5</v>
          </cell>
          <cell r="C138" t="str">
            <v>Electric equipment</v>
          </cell>
          <cell r="D138">
            <v>8</v>
          </cell>
          <cell r="E138">
            <v>0.9</v>
          </cell>
          <cell r="F138">
            <v>1</v>
          </cell>
        </row>
        <row r="139">
          <cell r="A139" t="str">
            <v>Control center - 0</v>
          </cell>
          <cell r="B139">
            <v>5</v>
          </cell>
          <cell r="C139" t="str">
            <v>Electric equipment</v>
          </cell>
          <cell r="D139">
            <v>8</v>
          </cell>
          <cell r="E139">
            <v>0.9</v>
          </cell>
          <cell r="F139">
            <v>1</v>
          </cell>
        </row>
        <row r="140">
          <cell r="A140" t="str">
            <v xml:space="preserve">Control Device - </v>
          </cell>
          <cell r="B140">
            <v>5</v>
          </cell>
          <cell r="C140" t="str">
            <v>Electric equipment</v>
          </cell>
          <cell r="D140">
            <v>8</v>
          </cell>
          <cell r="E140">
            <v>0.9</v>
          </cell>
          <cell r="F140">
            <v>1</v>
          </cell>
        </row>
        <row r="141">
          <cell r="A141" t="str">
            <v xml:space="preserve">Control room - </v>
          </cell>
          <cell r="B141">
            <v>5</v>
          </cell>
          <cell r="C141" t="str">
            <v>Electric equipment</v>
          </cell>
          <cell r="D141">
            <v>8</v>
          </cell>
          <cell r="E141">
            <v>0.9</v>
          </cell>
          <cell r="F141">
            <v>1</v>
          </cell>
        </row>
        <row r="142">
          <cell r="A142" t="str">
            <v>control room - 0</v>
          </cell>
          <cell r="B142">
            <v>5</v>
          </cell>
          <cell r="C142" t="str">
            <v>Electric equipment</v>
          </cell>
          <cell r="D142">
            <v>8</v>
          </cell>
          <cell r="E142">
            <v>0.9</v>
          </cell>
          <cell r="F142">
            <v>1</v>
          </cell>
        </row>
        <row r="143">
          <cell r="A143" t="str">
            <v>Current transformer - Current</v>
          </cell>
          <cell r="B143">
            <v>4</v>
          </cell>
          <cell r="C143" t="str">
            <v>Machinery</v>
          </cell>
          <cell r="D143">
            <v>15</v>
          </cell>
          <cell r="E143">
            <v>0.8</v>
          </cell>
          <cell r="F143">
            <v>2</v>
          </cell>
        </row>
        <row r="144">
          <cell r="A144" t="str">
            <v>cylinder - gas</v>
          </cell>
          <cell r="B144">
            <v>4</v>
          </cell>
          <cell r="C144" t="str">
            <v>Machinery</v>
          </cell>
          <cell r="D144">
            <v>15</v>
          </cell>
          <cell r="E144">
            <v>0.8</v>
          </cell>
          <cell r="F144">
            <v>2</v>
          </cell>
        </row>
        <row r="145">
          <cell r="A145" t="str">
            <v>Decimeter - battery</v>
          </cell>
          <cell r="B145">
            <v>4</v>
          </cell>
          <cell r="C145" t="str">
            <v>Machinery</v>
          </cell>
          <cell r="D145">
            <v>15</v>
          </cell>
          <cell r="E145">
            <v>0.8</v>
          </cell>
          <cell r="F145">
            <v>2</v>
          </cell>
        </row>
        <row r="146">
          <cell r="A146" t="str">
            <v xml:space="preserve">Device - </v>
          </cell>
          <cell r="B146">
            <v>5</v>
          </cell>
          <cell r="C146" t="str">
            <v>Electric equipment</v>
          </cell>
          <cell r="D146">
            <v>8</v>
          </cell>
          <cell r="E146">
            <v>0.9</v>
          </cell>
          <cell r="F146">
            <v>1</v>
          </cell>
        </row>
        <row r="147">
          <cell r="A147" t="str">
            <v xml:space="preserve">device    - </v>
          </cell>
          <cell r="B147">
            <v>5</v>
          </cell>
          <cell r="C147" t="str">
            <v>Electric equipment</v>
          </cell>
          <cell r="D147">
            <v>8</v>
          </cell>
          <cell r="E147">
            <v>0.9</v>
          </cell>
          <cell r="F147">
            <v>1</v>
          </cell>
        </row>
        <row r="148">
          <cell r="A148" t="str">
            <v>Device   - 0</v>
          </cell>
          <cell r="B148">
            <v>5</v>
          </cell>
          <cell r="C148" t="str">
            <v>Electric equipment</v>
          </cell>
          <cell r="D148">
            <v>8</v>
          </cell>
          <cell r="E148">
            <v>0.9</v>
          </cell>
          <cell r="F148">
            <v>1</v>
          </cell>
        </row>
        <row r="149">
          <cell r="A149" t="str">
            <v>Device  - 0</v>
          </cell>
          <cell r="B149">
            <v>5</v>
          </cell>
          <cell r="C149" t="str">
            <v>Electric equipment</v>
          </cell>
          <cell r="D149">
            <v>8</v>
          </cell>
          <cell r="E149">
            <v>0.9</v>
          </cell>
          <cell r="F149">
            <v>1</v>
          </cell>
        </row>
        <row r="150">
          <cell r="A150" t="str">
            <v>Device - 0</v>
          </cell>
          <cell r="B150">
            <v>5</v>
          </cell>
          <cell r="C150" t="str">
            <v>Electric equipment</v>
          </cell>
          <cell r="D150">
            <v>8</v>
          </cell>
          <cell r="E150">
            <v>0.9</v>
          </cell>
          <cell r="F150">
            <v>1</v>
          </cell>
        </row>
        <row r="151">
          <cell r="A151" t="str">
            <v>Device - Current</v>
          </cell>
          <cell r="B151">
            <v>5</v>
          </cell>
          <cell r="C151" t="str">
            <v>Electric equipment</v>
          </cell>
          <cell r="D151">
            <v>8</v>
          </cell>
          <cell r="E151">
            <v>0.9</v>
          </cell>
          <cell r="F151">
            <v>1</v>
          </cell>
        </row>
        <row r="152">
          <cell r="A152" t="str">
            <v xml:space="preserve">Device box - </v>
          </cell>
          <cell r="B152">
            <v>5</v>
          </cell>
          <cell r="C152" t="str">
            <v>Electric equipment</v>
          </cell>
          <cell r="D152">
            <v>8</v>
          </cell>
          <cell r="E152">
            <v>0.9</v>
          </cell>
          <cell r="F152">
            <v>1</v>
          </cell>
        </row>
        <row r="153">
          <cell r="A153" t="str">
            <v>Device Box - 0</v>
          </cell>
          <cell r="B153">
            <v>5</v>
          </cell>
          <cell r="C153" t="str">
            <v>Electric equipment</v>
          </cell>
          <cell r="D153">
            <v>8</v>
          </cell>
          <cell r="E153">
            <v>0.9</v>
          </cell>
          <cell r="F153">
            <v>1</v>
          </cell>
        </row>
        <row r="154">
          <cell r="A154" t="str">
            <v>Device box - cable</v>
          </cell>
          <cell r="B154">
            <v>5</v>
          </cell>
          <cell r="C154" t="str">
            <v>Electric equipment</v>
          </cell>
          <cell r="D154">
            <v>8</v>
          </cell>
          <cell r="E154">
            <v>0.9</v>
          </cell>
          <cell r="F154">
            <v>1</v>
          </cell>
        </row>
        <row r="155">
          <cell r="A155" t="str">
            <v>Device box - Current</v>
          </cell>
          <cell r="B155">
            <v>5</v>
          </cell>
          <cell r="C155" t="str">
            <v>Electric equipment</v>
          </cell>
          <cell r="D155">
            <v>8</v>
          </cell>
          <cell r="E155">
            <v>0.9</v>
          </cell>
          <cell r="F155">
            <v>1</v>
          </cell>
        </row>
        <row r="156">
          <cell r="A156" t="str">
            <v>Device box - direct current</v>
          </cell>
          <cell r="B156">
            <v>5</v>
          </cell>
          <cell r="C156" t="str">
            <v>Electric equipment</v>
          </cell>
          <cell r="D156">
            <v>8</v>
          </cell>
          <cell r="E156">
            <v>0.9</v>
          </cell>
          <cell r="F156">
            <v>1</v>
          </cell>
        </row>
        <row r="157">
          <cell r="A157" t="str">
            <v>Device Box - high frequency</v>
          </cell>
          <cell r="B157">
            <v>5</v>
          </cell>
          <cell r="C157" t="str">
            <v>Electric equipment</v>
          </cell>
          <cell r="D157">
            <v>8</v>
          </cell>
          <cell r="E157">
            <v>0.9</v>
          </cell>
          <cell r="F157">
            <v>1</v>
          </cell>
        </row>
        <row r="158">
          <cell r="A158" t="str">
            <v>Device box - lighting</v>
          </cell>
          <cell r="B158">
            <v>5</v>
          </cell>
          <cell r="C158" t="str">
            <v>Electric equipment</v>
          </cell>
          <cell r="D158">
            <v>8</v>
          </cell>
          <cell r="E158">
            <v>0.9</v>
          </cell>
          <cell r="F158">
            <v>1</v>
          </cell>
        </row>
        <row r="159">
          <cell r="A159" t="str">
            <v>Device box - Power</v>
          </cell>
          <cell r="B159">
            <v>5</v>
          </cell>
          <cell r="C159" t="str">
            <v>Electric equipment</v>
          </cell>
          <cell r="D159">
            <v>8</v>
          </cell>
          <cell r="E159">
            <v>0.9</v>
          </cell>
          <cell r="F159">
            <v>1</v>
          </cell>
        </row>
        <row r="160">
          <cell r="A160" t="str">
            <v>Device box - sentinel</v>
          </cell>
          <cell r="B160">
            <v>5</v>
          </cell>
          <cell r="C160" t="str">
            <v>Electric equipment</v>
          </cell>
          <cell r="D160">
            <v>8</v>
          </cell>
          <cell r="E160">
            <v>0.9</v>
          </cell>
          <cell r="F160">
            <v>1</v>
          </cell>
        </row>
        <row r="161">
          <cell r="A161" t="str">
            <v>Device box - Voltage</v>
          </cell>
          <cell r="B161">
            <v>5</v>
          </cell>
          <cell r="C161" t="str">
            <v>Electric equipment</v>
          </cell>
          <cell r="D161">
            <v>8</v>
          </cell>
          <cell r="E161">
            <v>0.9</v>
          </cell>
          <cell r="F161">
            <v>1</v>
          </cell>
        </row>
        <row r="162">
          <cell r="A162" t="str">
            <v xml:space="preserve">Discharger - </v>
          </cell>
          <cell r="B162">
            <v>14</v>
          </cell>
          <cell r="C162" t="str">
            <v>Switch gear, Disch, Disconn.</v>
          </cell>
          <cell r="D162">
            <v>30</v>
          </cell>
          <cell r="E162">
            <v>0.75</v>
          </cell>
          <cell r="F162">
            <v>2</v>
          </cell>
        </row>
        <row r="163">
          <cell r="A163" t="str">
            <v>Discharger - 0</v>
          </cell>
          <cell r="B163">
            <v>14</v>
          </cell>
          <cell r="C163" t="str">
            <v>Switch gear, Disch, Disconn.</v>
          </cell>
          <cell r="D163">
            <v>30</v>
          </cell>
          <cell r="E163">
            <v>0.75</v>
          </cell>
          <cell r="F163">
            <v>2</v>
          </cell>
        </row>
        <row r="164">
          <cell r="A164" t="str">
            <v>discharger - Current</v>
          </cell>
          <cell r="B164">
            <v>14</v>
          </cell>
          <cell r="C164" t="str">
            <v>Switch gear, Disch, Disconn.</v>
          </cell>
          <cell r="D164">
            <v>30</v>
          </cell>
          <cell r="E164">
            <v>0.75</v>
          </cell>
          <cell r="F164">
            <v>2</v>
          </cell>
        </row>
        <row r="165">
          <cell r="A165" t="str">
            <v>Discharger - Power</v>
          </cell>
          <cell r="B165">
            <v>14</v>
          </cell>
          <cell r="C165" t="str">
            <v>Switch gear, Disch, Disconn.</v>
          </cell>
          <cell r="D165">
            <v>30</v>
          </cell>
          <cell r="E165">
            <v>0.75</v>
          </cell>
          <cell r="F165">
            <v>2</v>
          </cell>
        </row>
        <row r="166">
          <cell r="A166" t="str">
            <v>Discharger - Vlotage</v>
          </cell>
          <cell r="B166">
            <v>14</v>
          </cell>
          <cell r="C166" t="str">
            <v>Switch gear, Disch, Disconn.</v>
          </cell>
          <cell r="D166">
            <v>30</v>
          </cell>
          <cell r="E166">
            <v>0.75</v>
          </cell>
          <cell r="F166">
            <v>2</v>
          </cell>
        </row>
        <row r="167">
          <cell r="A167" t="str">
            <v>Discharger - Voltage</v>
          </cell>
          <cell r="B167">
            <v>14</v>
          </cell>
          <cell r="C167" t="str">
            <v>Switch gear, Disch, Disconn.</v>
          </cell>
          <cell r="D167">
            <v>30</v>
          </cell>
          <cell r="E167">
            <v>0.75</v>
          </cell>
          <cell r="F167">
            <v>2</v>
          </cell>
        </row>
        <row r="168">
          <cell r="A168" t="str">
            <v>Discharger - with switch gear</v>
          </cell>
          <cell r="B168">
            <v>14</v>
          </cell>
          <cell r="C168" t="str">
            <v>Switch gear, Disch, Disconn.</v>
          </cell>
          <cell r="D168">
            <v>30</v>
          </cell>
          <cell r="E168">
            <v>0.75</v>
          </cell>
          <cell r="F168">
            <v>2</v>
          </cell>
        </row>
        <row r="169">
          <cell r="A169" t="str">
            <v xml:space="preserve">Disconnector - </v>
          </cell>
          <cell r="B169">
            <v>14</v>
          </cell>
          <cell r="C169" t="str">
            <v>Switch gear, Disch, Disconn.</v>
          </cell>
          <cell r="D169">
            <v>30</v>
          </cell>
          <cell r="E169">
            <v>0.75</v>
          </cell>
          <cell r="F169">
            <v>2</v>
          </cell>
        </row>
        <row r="170">
          <cell r="A170" t="str">
            <v>Disconnector - 0</v>
          </cell>
          <cell r="B170">
            <v>14</v>
          </cell>
          <cell r="C170" t="str">
            <v>Switch gear, Disch, Disconn.</v>
          </cell>
          <cell r="D170">
            <v>30</v>
          </cell>
          <cell r="E170">
            <v>0.75</v>
          </cell>
          <cell r="F170">
            <v>2</v>
          </cell>
        </row>
        <row r="171">
          <cell r="A171" t="str">
            <v>Disconnector - 3 phase</v>
          </cell>
          <cell r="B171">
            <v>14</v>
          </cell>
          <cell r="C171" t="str">
            <v>Switch gear, Disch, Disconn.</v>
          </cell>
          <cell r="D171">
            <v>30</v>
          </cell>
          <cell r="E171">
            <v>0.75</v>
          </cell>
          <cell r="F171">
            <v>2</v>
          </cell>
        </row>
        <row r="172">
          <cell r="A172" t="str">
            <v>Disconnector - 3 poles</v>
          </cell>
          <cell r="B172">
            <v>14</v>
          </cell>
          <cell r="C172" t="str">
            <v>Switch gear, Disch, Disconn.</v>
          </cell>
          <cell r="D172">
            <v>30</v>
          </cell>
          <cell r="E172">
            <v>0.75</v>
          </cell>
          <cell r="F172">
            <v>2</v>
          </cell>
        </row>
        <row r="173">
          <cell r="A173" t="str">
            <v>Disconnector - 3 poles earthing</v>
          </cell>
          <cell r="B173">
            <v>14</v>
          </cell>
          <cell r="C173" t="str">
            <v>Switch gear, Disch, Disconn.</v>
          </cell>
          <cell r="D173">
            <v>30</v>
          </cell>
          <cell r="E173">
            <v>0.75</v>
          </cell>
          <cell r="F173">
            <v>2</v>
          </cell>
        </row>
        <row r="174">
          <cell r="A174" t="str">
            <v>Disconnector - discharger</v>
          </cell>
          <cell r="B174">
            <v>14</v>
          </cell>
          <cell r="C174" t="str">
            <v>Switch gear, Disch, Disconn.</v>
          </cell>
          <cell r="D174">
            <v>30</v>
          </cell>
          <cell r="E174">
            <v>0.75</v>
          </cell>
          <cell r="F174">
            <v>2</v>
          </cell>
        </row>
        <row r="175">
          <cell r="A175" t="str">
            <v>Disconnector - internal use</v>
          </cell>
          <cell r="B175">
            <v>14</v>
          </cell>
          <cell r="C175" t="str">
            <v>Switch gear, Disch, Disconn.</v>
          </cell>
          <cell r="D175">
            <v>30</v>
          </cell>
          <cell r="E175">
            <v>0.75</v>
          </cell>
          <cell r="F175">
            <v>2</v>
          </cell>
        </row>
        <row r="176">
          <cell r="A176" t="str">
            <v>Disconnector - lead in</v>
          </cell>
          <cell r="B176">
            <v>14</v>
          </cell>
          <cell r="C176" t="str">
            <v>Switch gear, Disch, Disconn.</v>
          </cell>
          <cell r="D176">
            <v>30</v>
          </cell>
          <cell r="E176">
            <v>0.75</v>
          </cell>
          <cell r="F176">
            <v>2</v>
          </cell>
        </row>
        <row r="177">
          <cell r="A177" t="str">
            <v>Disconnector - line trap</v>
          </cell>
          <cell r="B177">
            <v>14</v>
          </cell>
          <cell r="C177" t="str">
            <v>Switch gear, Disch, Disconn.</v>
          </cell>
          <cell r="D177">
            <v>30</v>
          </cell>
          <cell r="E177">
            <v>0.75</v>
          </cell>
          <cell r="F177">
            <v>2</v>
          </cell>
        </row>
        <row r="178">
          <cell r="A178" t="str">
            <v>Disconnector - of the busbar</v>
          </cell>
          <cell r="B178">
            <v>14</v>
          </cell>
          <cell r="C178" t="str">
            <v>Switch gear, Disch, Disconn.</v>
          </cell>
          <cell r="D178">
            <v>30</v>
          </cell>
          <cell r="E178">
            <v>0.75</v>
          </cell>
          <cell r="F178">
            <v>2</v>
          </cell>
        </row>
        <row r="179">
          <cell r="A179" t="str">
            <v>Disconnector - of the power transformer</v>
          </cell>
          <cell r="B179">
            <v>14</v>
          </cell>
          <cell r="C179" t="str">
            <v>Switch gear, Disch, Disconn.</v>
          </cell>
          <cell r="D179">
            <v>30</v>
          </cell>
          <cell r="E179">
            <v>0.75</v>
          </cell>
          <cell r="F179">
            <v>2</v>
          </cell>
        </row>
        <row r="180">
          <cell r="A180" t="str">
            <v>Disconnector - Power</v>
          </cell>
          <cell r="B180">
            <v>14</v>
          </cell>
          <cell r="C180" t="str">
            <v>Switch gear, Disch, Disconn.</v>
          </cell>
          <cell r="D180">
            <v>30</v>
          </cell>
          <cell r="E180">
            <v>0.75</v>
          </cell>
          <cell r="F180">
            <v>2</v>
          </cell>
        </row>
        <row r="181">
          <cell r="A181" t="str">
            <v>Disconnector - Transformer</v>
          </cell>
          <cell r="B181">
            <v>14</v>
          </cell>
          <cell r="C181" t="str">
            <v>Switch gear, Disch, Disconn.</v>
          </cell>
          <cell r="D181">
            <v>30</v>
          </cell>
          <cell r="E181">
            <v>0.75</v>
          </cell>
          <cell r="F181">
            <v>2</v>
          </cell>
        </row>
        <row r="182">
          <cell r="A182" t="str">
            <v xml:space="preserve">Disconnector - Transformer  </v>
          </cell>
          <cell r="B182">
            <v>14</v>
          </cell>
          <cell r="C182" t="str">
            <v>Switch gear, Disch, Disconn.</v>
          </cell>
          <cell r="D182">
            <v>30</v>
          </cell>
          <cell r="E182">
            <v>0.75</v>
          </cell>
          <cell r="F182">
            <v>2</v>
          </cell>
        </row>
        <row r="183">
          <cell r="A183" t="str">
            <v>Disconnector - Voltage</v>
          </cell>
          <cell r="B183">
            <v>14</v>
          </cell>
          <cell r="C183" t="str">
            <v>Switch gear, Disch, Disconn.</v>
          </cell>
          <cell r="D183">
            <v>30</v>
          </cell>
          <cell r="E183">
            <v>0.75</v>
          </cell>
          <cell r="F183">
            <v>2</v>
          </cell>
        </row>
        <row r="184">
          <cell r="A184" t="str">
            <v>Disconnector - with busbar</v>
          </cell>
          <cell r="B184">
            <v>14</v>
          </cell>
          <cell r="C184" t="str">
            <v>Switch gear, Disch, Disconn.</v>
          </cell>
          <cell r="D184">
            <v>30</v>
          </cell>
          <cell r="E184">
            <v>0.75</v>
          </cell>
          <cell r="F184">
            <v>2</v>
          </cell>
        </row>
        <row r="185">
          <cell r="A185" t="str">
            <v>Disconnector 35 kV - 0</v>
          </cell>
          <cell r="B185">
            <v>14</v>
          </cell>
          <cell r="C185" t="str">
            <v>Switch gear, Disch, Disconn.</v>
          </cell>
          <cell r="D185">
            <v>30</v>
          </cell>
          <cell r="E185">
            <v>0.75</v>
          </cell>
          <cell r="F185">
            <v>2</v>
          </cell>
        </row>
        <row r="186">
          <cell r="A186" t="str">
            <v>Dosconnector - busbar</v>
          </cell>
          <cell r="B186">
            <v>14</v>
          </cell>
          <cell r="C186" t="str">
            <v>Switch gear, Disch, Disconn.</v>
          </cell>
          <cell r="D186">
            <v>30</v>
          </cell>
          <cell r="E186">
            <v>0.75</v>
          </cell>
          <cell r="F186">
            <v>2</v>
          </cell>
        </row>
        <row r="187">
          <cell r="A187" t="str">
            <v>Drilling Pipe - 0</v>
          </cell>
          <cell r="B187">
            <v>4</v>
          </cell>
          <cell r="C187" t="str">
            <v>Machinery</v>
          </cell>
          <cell r="D187">
            <v>15</v>
          </cell>
          <cell r="E187">
            <v>0.8</v>
          </cell>
          <cell r="F187">
            <v>2</v>
          </cell>
        </row>
        <row r="188">
          <cell r="A188" t="str">
            <v>electrical equipment - 0</v>
          </cell>
          <cell r="B188">
            <v>5</v>
          </cell>
          <cell r="C188" t="str">
            <v>Electric equipment</v>
          </cell>
          <cell r="D188">
            <v>8</v>
          </cell>
          <cell r="E188">
            <v>0.9</v>
          </cell>
          <cell r="F188">
            <v>1</v>
          </cell>
        </row>
        <row r="189">
          <cell r="A189" t="str">
            <v xml:space="preserve">Electrical Material - </v>
          </cell>
          <cell r="B189">
            <v>5</v>
          </cell>
          <cell r="C189" t="str">
            <v>Electric equipment</v>
          </cell>
          <cell r="D189">
            <v>8</v>
          </cell>
          <cell r="E189">
            <v>0.9</v>
          </cell>
          <cell r="F189">
            <v>1</v>
          </cell>
        </row>
        <row r="190">
          <cell r="A190" t="str">
            <v>Electromotor - 0</v>
          </cell>
          <cell r="B190">
            <v>5</v>
          </cell>
          <cell r="C190" t="str">
            <v>Electric equipment</v>
          </cell>
          <cell r="D190">
            <v>8</v>
          </cell>
          <cell r="E190">
            <v>0.9</v>
          </cell>
          <cell r="F190">
            <v>1</v>
          </cell>
        </row>
        <row r="191">
          <cell r="A191" t="str">
            <v>Emery rock - 0</v>
          </cell>
          <cell r="B191">
            <v>4</v>
          </cell>
          <cell r="C191" t="str">
            <v>Machinery</v>
          </cell>
          <cell r="D191">
            <v>15</v>
          </cell>
          <cell r="E191">
            <v>0.8</v>
          </cell>
          <cell r="F191">
            <v>2</v>
          </cell>
        </row>
        <row r="192">
          <cell r="A192" t="str">
            <v xml:space="preserve">Empowerment of the S/st -  </v>
          </cell>
          <cell r="B192">
            <v>1</v>
          </cell>
          <cell r="C192" t="str">
            <v>Additional value</v>
          </cell>
          <cell r="D192">
            <v>15</v>
          </cell>
          <cell r="E192">
            <v>0.85</v>
          </cell>
          <cell r="F192">
            <v>1</v>
          </cell>
        </row>
        <row r="193">
          <cell r="A193" t="str">
            <v xml:space="preserve">Enel Services - </v>
          </cell>
          <cell r="B193">
            <v>1</v>
          </cell>
          <cell r="C193" t="str">
            <v>Additional value</v>
          </cell>
          <cell r="D193">
            <v>15</v>
          </cell>
          <cell r="E193">
            <v>0.85</v>
          </cell>
          <cell r="F193">
            <v>1</v>
          </cell>
        </row>
        <row r="194">
          <cell r="A194" t="str">
            <v xml:space="preserve">Equipment - </v>
          </cell>
          <cell r="B194">
            <v>5</v>
          </cell>
          <cell r="C194" t="str">
            <v>Electric equipment</v>
          </cell>
          <cell r="D194">
            <v>8</v>
          </cell>
          <cell r="E194">
            <v>0.9</v>
          </cell>
          <cell r="F194">
            <v>1</v>
          </cell>
        </row>
        <row r="195">
          <cell r="A195" t="str">
            <v>Equipment - 0</v>
          </cell>
          <cell r="B195">
            <v>5</v>
          </cell>
          <cell r="C195" t="str">
            <v>Electric equipment</v>
          </cell>
          <cell r="D195">
            <v>8</v>
          </cell>
          <cell r="E195">
            <v>0.9</v>
          </cell>
          <cell r="F195">
            <v>1</v>
          </cell>
        </row>
        <row r="196">
          <cell r="A196" t="str">
            <v>Equipment - Current</v>
          </cell>
          <cell r="B196">
            <v>5</v>
          </cell>
          <cell r="C196" t="str">
            <v>Electric equipment</v>
          </cell>
          <cell r="D196">
            <v>8</v>
          </cell>
          <cell r="E196">
            <v>0.9</v>
          </cell>
          <cell r="F196">
            <v>1</v>
          </cell>
        </row>
        <row r="197">
          <cell r="A197" t="str">
            <v>Equipment - Direct current</v>
          </cell>
          <cell r="B197">
            <v>5</v>
          </cell>
          <cell r="C197" t="str">
            <v>Electric equipment</v>
          </cell>
          <cell r="D197">
            <v>8</v>
          </cell>
          <cell r="E197">
            <v>0.9</v>
          </cell>
          <cell r="F197">
            <v>1</v>
          </cell>
        </row>
        <row r="198">
          <cell r="A198" t="str">
            <v>Equipment - high frequency</v>
          </cell>
          <cell r="B198">
            <v>5</v>
          </cell>
          <cell r="C198" t="str">
            <v>Electric equipment</v>
          </cell>
          <cell r="D198">
            <v>8</v>
          </cell>
          <cell r="E198">
            <v>0.9</v>
          </cell>
          <cell r="F198">
            <v>1</v>
          </cell>
        </row>
        <row r="199">
          <cell r="A199" t="str">
            <v xml:space="preserve">Equipment( all 20 kV Equipment) - </v>
          </cell>
          <cell r="B199">
            <v>5</v>
          </cell>
          <cell r="C199" t="str">
            <v>Electric equipment</v>
          </cell>
          <cell r="D199">
            <v>8</v>
          </cell>
          <cell r="E199">
            <v>0.9</v>
          </cell>
          <cell r="F199">
            <v>1</v>
          </cell>
        </row>
        <row r="200">
          <cell r="A200" t="str">
            <v xml:space="preserve">fan - </v>
          </cell>
          <cell r="B200">
            <v>5</v>
          </cell>
          <cell r="C200" t="str">
            <v>Electric equipment</v>
          </cell>
          <cell r="D200">
            <v>8</v>
          </cell>
          <cell r="E200">
            <v>0.9</v>
          </cell>
          <cell r="F200">
            <v>1</v>
          </cell>
        </row>
        <row r="201">
          <cell r="A201" t="str">
            <v>Feeder - 0</v>
          </cell>
          <cell r="B201">
            <v>4</v>
          </cell>
          <cell r="C201" t="str">
            <v>Machinery</v>
          </cell>
          <cell r="D201">
            <v>15</v>
          </cell>
          <cell r="E201">
            <v>0.8</v>
          </cell>
          <cell r="F201">
            <v>2</v>
          </cell>
        </row>
        <row r="202">
          <cell r="A202" t="str">
            <v xml:space="preserve">Fence - </v>
          </cell>
          <cell r="B202">
            <v>2</v>
          </cell>
          <cell r="C202" t="str">
            <v>Real Estate</v>
          </cell>
          <cell r="D202">
            <v>45</v>
          </cell>
          <cell r="E202">
            <v>0.9</v>
          </cell>
          <cell r="F202">
            <v>2</v>
          </cell>
        </row>
        <row r="203">
          <cell r="A203" t="str">
            <v>Fence - 0</v>
          </cell>
          <cell r="B203">
            <v>2</v>
          </cell>
          <cell r="C203" t="str">
            <v>Real Estate</v>
          </cell>
          <cell r="D203">
            <v>45</v>
          </cell>
          <cell r="E203">
            <v>0.9</v>
          </cell>
          <cell r="F203">
            <v>2</v>
          </cell>
        </row>
        <row r="204">
          <cell r="A204" t="str">
            <v>Fence - Metalic</v>
          </cell>
          <cell r="B204">
            <v>2</v>
          </cell>
          <cell r="C204" t="str">
            <v>Real Estate</v>
          </cell>
          <cell r="D204">
            <v>45</v>
          </cell>
          <cell r="E204">
            <v>0.9</v>
          </cell>
          <cell r="F204">
            <v>2</v>
          </cell>
        </row>
        <row r="205">
          <cell r="A205" t="str">
            <v>Fence - wall</v>
          </cell>
          <cell r="B205">
            <v>2</v>
          </cell>
          <cell r="C205" t="str">
            <v>Real Estate</v>
          </cell>
          <cell r="D205">
            <v>45</v>
          </cell>
          <cell r="E205">
            <v>0.9</v>
          </cell>
          <cell r="F205">
            <v>2</v>
          </cell>
        </row>
        <row r="206">
          <cell r="A206" t="str">
            <v>Fence - wire</v>
          </cell>
          <cell r="B206">
            <v>2</v>
          </cell>
          <cell r="C206" t="str">
            <v>Real Estate</v>
          </cell>
          <cell r="D206">
            <v>45</v>
          </cell>
          <cell r="E206">
            <v>0.9</v>
          </cell>
          <cell r="F206">
            <v>2</v>
          </cell>
        </row>
        <row r="207">
          <cell r="A207" t="str">
            <v>Fence - with wire</v>
          </cell>
          <cell r="B207">
            <v>2</v>
          </cell>
          <cell r="C207" t="str">
            <v>Real Estate</v>
          </cell>
          <cell r="D207">
            <v>45</v>
          </cell>
          <cell r="E207">
            <v>0.9</v>
          </cell>
          <cell r="F207">
            <v>2</v>
          </cell>
        </row>
        <row r="208">
          <cell r="A208" t="str">
            <v>Fence wall - 0</v>
          </cell>
          <cell r="B208">
            <v>2</v>
          </cell>
          <cell r="C208" t="str">
            <v>Real Estate</v>
          </cell>
          <cell r="D208">
            <v>45</v>
          </cell>
          <cell r="E208">
            <v>0.9</v>
          </cell>
          <cell r="F208">
            <v>2</v>
          </cell>
        </row>
        <row r="209">
          <cell r="A209" t="str">
            <v xml:space="preserve">Filter - </v>
          </cell>
          <cell r="B209">
            <v>4</v>
          </cell>
          <cell r="C209" t="str">
            <v>Machinery</v>
          </cell>
          <cell r="D209">
            <v>15</v>
          </cell>
          <cell r="E209">
            <v>0.8</v>
          </cell>
          <cell r="F209">
            <v>2</v>
          </cell>
        </row>
        <row r="210">
          <cell r="A210" t="str">
            <v>filter - oil</v>
          </cell>
          <cell r="B210">
            <v>4</v>
          </cell>
          <cell r="C210" t="str">
            <v>Machinery</v>
          </cell>
          <cell r="D210">
            <v>15</v>
          </cell>
          <cell r="E210">
            <v>0.8</v>
          </cell>
          <cell r="F210">
            <v>2</v>
          </cell>
        </row>
        <row r="211">
          <cell r="A211" t="str">
            <v>Fire extinguisher - 0</v>
          </cell>
          <cell r="B211">
            <v>4</v>
          </cell>
          <cell r="C211" t="str">
            <v>Machinery</v>
          </cell>
          <cell r="D211">
            <v>15</v>
          </cell>
          <cell r="E211">
            <v>0.8</v>
          </cell>
          <cell r="F211">
            <v>2</v>
          </cell>
        </row>
        <row r="212">
          <cell r="A212" t="str">
            <v xml:space="preserve">Foundation - </v>
          </cell>
          <cell r="B212">
            <v>2</v>
          </cell>
          <cell r="C212" t="str">
            <v>Real Estate</v>
          </cell>
          <cell r="D212">
            <v>45</v>
          </cell>
          <cell r="E212">
            <v>0.9</v>
          </cell>
          <cell r="F212">
            <v>2</v>
          </cell>
        </row>
        <row r="213">
          <cell r="A213" t="str">
            <v>Foundation - 0</v>
          </cell>
          <cell r="B213">
            <v>2</v>
          </cell>
          <cell r="C213" t="str">
            <v>Real Estate</v>
          </cell>
          <cell r="D213">
            <v>45</v>
          </cell>
          <cell r="E213">
            <v>0.9</v>
          </cell>
          <cell r="F213">
            <v>2</v>
          </cell>
        </row>
        <row r="214">
          <cell r="A214" t="str">
            <v>Foundation - current</v>
          </cell>
          <cell r="B214">
            <v>2</v>
          </cell>
          <cell r="C214" t="str">
            <v>Real Estate</v>
          </cell>
          <cell r="D214">
            <v>45</v>
          </cell>
          <cell r="E214">
            <v>0.9</v>
          </cell>
          <cell r="F214">
            <v>2</v>
          </cell>
        </row>
        <row r="215">
          <cell r="A215" t="str">
            <v>Foundation - for disconnector</v>
          </cell>
          <cell r="B215">
            <v>2</v>
          </cell>
          <cell r="C215" t="str">
            <v>Real Estate</v>
          </cell>
          <cell r="D215">
            <v>45</v>
          </cell>
          <cell r="E215">
            <v>0.9</v>
          </cell>
          <cell r="F215">
            <v>2</v>
          </cell>
        </row>
        <row r="216">
          <cell r="A216" t="str">
            <v>Foundation - for the transformer</v>
          </cell>
          <cell r="B216">
            <v>2</v>
          </cell>
          <cell r="C216" t="str">
            <v>Real Estate</v>
          </cell>
          <cell r="D216">
            <v>45</v>
          </cell>
          <cell r="E216">
            <v>0.9</v>
          </cell>
          <cell r="F216">
            <v>2</v>
          </cell>
        </row>
        <row r="217">
          <cell r="A217" t="str">
            <v>Foundation - Iron</v>
          </cell>
          <cell r="B217">
            <v>2</v>
          </cell>
          <cell r="C217" t="str">
            <v>Real Estate</v>
          </cell>
          <cell r="D217">
            <v>45</v>
          </cell>
          <cell r="E217">
            <v>0.9</v>
          </cell>
          <cell r="F217">
            <v>2</v>
          </cell>
        </row>
        <row r="218">
          <cell r="A218" t="str">
            <v xml:space="preserve">Furniture - </v>
          </cell>
          <cell r="B218">
            <v>12</v>
          </cell>
          <cell r="C218" t="str">
            <v>Office &amp; Furniture</v>
          </cell>
          <cell r="D218">
            <v>8</v>
          </cell>
          <cell r="E218">
            <v>0.9</v>
          </cell>
          <cell r="F218">
            <v>1</v>
          </cell>
        </row>
        <row r="219">
          <cell r="A219" t="str">
            <v>Furniture - 0</v>
          </cell>
          <cell r="B219">
            <v>12</v>
          </cell>
          <cell r="C219" t="str">
            <v>Office &amp; Furniture</v>
          </cell>
          <cell r="D219">
            <v>8</v>
          </cell>
          <cell r="E219">
            <v>0.9</v>
          </cell>
          <cell r="F219">
            <v>1</v>
          </cell>
        </row>
        <row r="220">
          <cell r="A220" t="str">
            <v>Furniture - aluminium</v>
          </cell>
          <cell r="B220">
            <v>12</v>
          </cell>
          <cell r="C220" t="str">
            <v>Office &amp; Furniture</v>
          </cell>
          <cell r="D220">
            <v>8</v>
          </cell>
          <cell r="E220">
            <v>0.9</v>
          </cell>
          <cell r="F220">
            <v>1</v>
          </cell>
        </row>
        <row r="221">
          <cell r="A221" t="str">
            <v xml:space="preserve">fuse - </v>
          </cell>
          <cell r="B221">
            <v>13</v>
          </cell>
          <cell r="C221" t="str">
            <v>Other tools</v>
          </cell>
          <cell r="D221">
            <v>5</v>
          </cell>
          <cell r="E221">
            <v>0.9</v>
          </cell>
          <cell r="F221">
            <v>1</v>
          </cell>
        </row>
        <row r="222">
          <cell r="A222" t="str">
            <v>Fuse - 0</v>
          </cell>
          <cell r="B222">
            <v>13</v>
          </cell>
          <cell r="C222" t="str">
            <v>Other tools</v>
          </cell>
          <cell r="D222">
            <v>5</v>
          </cell>
          <cell r="E222">
            <v>0.9</v>
          </cell>
          <cell r="F222">
            <v>1</v>
          </cell>
        </row>
        <row r="223">
          <cell r="A223" t="str">
            <v>Fuse - Power</v>
          </cell>
          <cell r="B223">
            <v>13</v>
          </cell>
          <cell r="C223" t="str">
            <v>Other tools</v>
          </cell>
          <cell r="D223">
            <v>5</v>
          </cell>
          <cell r="E223">
            <v>0.9</v>
          </cell>
          <cell r="F223">
            <v>1</v>
          </cell>
        </row>
        <row r="224">
          <cell r="A224" t="str">
            <v xml:space="preserve">fuses - </v>
          </cell>
          <cell r="B224">
            <v>13</v>
          </cell>
          <cell r="C224" t="str">
            <v>Other tools</v>
          </cell>
          <cell r="D224">
            <v>5</v>
          </cell>
          <cell r="E224">
            <v>0.9</v>
          </cell>
          <cell r="F224">
            <v>1</v>
          </cell>
        </row>
        <row r="225">
          <cell r="A225" t="str">
            <v>Fuses - 0</v>
          </cell>
          <cell r="B225">
            <v>13</v>
          </cell>
          <cell r="C225" t="str">
            <v>Other tools</v>
          </cell>
          <cell r="D225">
            <v>5</v>
          </cell>
          <cell r="E225">
            <v>0.9</v>
          </cell>
          <cell r="F225">
            <v>1</v>
          </cell>
        </row>
        <row r="226">
          <cell r="A226" t="str">
            <v>Fuses - internal use</v>
          </cell>
          <cell r="B226">
            <v>13</v>
          </cell>
          <cell r="C226" t="str">
            <v>Other tools</v>
          </cell>
          <cell r="D226">
            <v>5</v>
          </cell>
          <cell r="E226">
            <v>0.9</v>
          </cell>
          <cell r="F226">
            <v>1</v>
          </cell>
        </row>
        <row r="227">
          <cell r="A227" t="str">
            <v>Fuses - voltage</v>
          </cell>
          <cell r="B227">
            <v>13</v>
          </cell>
          <cell r="C227" t="str">
            <v>Other tools</v>
          </cell>
          <cell r="D227">
            <v>5</v>
          </cell>
          <cell r="E227">
            <v>0.9</v>
          </cell>
          <cell r="F227">
            <v>1</v>
          </cell>
        </row>
        <row r="228">
          <cell r="A228" t="str">
            <v xml:space="preserve">Garage - </v>
          </cell>
          <cell r="B228">
            <v>2</v>
          </cell>
          <cell r="C228" t="str">
            <v>Real Estate</v>
          </cell>
          <cell r="D228">
            <v>45</v>
          </cell>
          <cell r="E228">
            <v>0.9</v>
          </cell>
          <cell r="F228">
            <v>2</v>
          </cell>
        </row>
        <row r="229">
          <cell r="A229" t="str">
            <v>Garage - 0</v>
          </cell>
          <cell r="B229">
            <v>2</v>
          </cell>
          <cell r="C229" t="str">
            <v>Real Estate</v>
          </cell>
          <cell r="D229">
            <v>45</v>
          </cell>
          <cell r="E229">
            <v>0.9</v>
          </cell>
          <cell r="F229">
            <v>2</v>
          </cell>
        </row>
        <row r="230">
          <cell r="A230" t="str">
            <v>gas station - 0</v>
          </cell>
          <cell r="B230">
            <v>9</v>
          </cell>
          <cell r="C230" t="str">
            <v>Heavy Machinery</v>
          </cell>
          <cell r="D230">
            <v>25</v>
          </cell>
          <cell r="E230">
            <v>0.8</v>
          </cell>
          <cell r="F230">
            <v>2</v>
          </cell>
        </row>
        <row r="231">
          <cell r="A231" t="str">
            <v>general installement - 0</v>
          </cell>
          <cell r="B231">
            <v>4</v>
          </cell>
          <cell r="C231" t="str">
            <v>Machinery</v>
          </cell>
          <cell r="D231">
            <v>15</v>
          </cell>
          <cell r="E231">
            <v>0.8</v>
          </cell>
          <cell r="F231">
            <v>2</v>
          </cell>
        </row>
        <row r="232">
          <cell r="A232" t="str">
            <v>general installments - 0</v>
          </cell>
          <cell r="B232">
            <v>4</v>
          </cell>
          <cell r="C232" t="str">
            <v>Machinery</v>
          </cell>
          <cell r="D232">
            <v>15</v>
          </cell>
          <cell r="E232">
            <v>0.8</v>
          </cell>
          <cell r="F232">
            <v>2</v>
          </cell>
        </row>
        <row r="233">
          <cell r="A233" t="str">
            <v xml:space="preserve">Generator - </v>
          </cell>
          <cell r="B233">
            <v>9</v>
          </cell>
          <cell r="C233" t="str">
            <v>Heavy Machinery</v>
          </cell>
          <cell r="D233">
            <v>25</v>
          </cell>
          <cell r="E233">
            <v>0.8</v>
          </cell>
          <cell r="F233">
            <v>2</v>
          </cell>
        </row>
        <row r="234">
          <cell r="A234" t="str">
            <v>generator - 0</v>
          </cell>
          <cell r="B234">
            <v>9</v>
          </cell>
          <cell r="C234" t="str">
            <v>Heavy Machinery</v>
          </cell>
          <cell r="D234">
            <v>25</v>
          </cell>
          <cell r="E234">
            <v>0.8</v>
          </cell>
          <cell r="F234">
            <v>2</v>
          </cell>
        </row>
        <row r="235">
          <cell r="A235" t="str">
            <v>Generator - current</v>
          </cell>
          <cell r="B235">
            <v>4</v>
          </cell>
          <cell r="C235" t="str">
            <v>Machinery</v>
          </cell>
          <cell r="D235">
            <v>15</v>
          </cell>
          <cell r="E235">
            <v>0.8</v>
          </cell>
          <cell r="F235">
            <v>2</v>
          </cell>
        </row>
        <row r="236">
          <cell r="A236" t="str">
            <v>Generator - Direct current</v>
          </cell>
          <cell r="B236">
            <v>4</v>
          </cell>
          <cell r="C236" t="str">
            <v>Machinery</v>
          </cell>
          <cell r="D236">
            <v>15</v>
          </cell>
          <cell r="E236">
            <v>0.8</v>
          </cell>
          <cell r="F236">
            <v>2</v>
          </cell>
        </row>
        <row r="237">
          <cell r="A237" t="str">
            <v>Generator - high frequency</v>
          </cell>
          <cell r="B237">
            <v>4</v>
          </cell>
          <cell r="C237" t="str">
            <v>Machinery</v>
          </cell>
          <cell r="D237">
            <v>15</v>
          </cell>
          <cell r="E237">
            <v>0.8</v>
          </cell>
          <cell r="F237">
            <v>2</v>
          </cell>
        </row>
        <row r="238">
          <cell r="A238" t="str">
            <v>Generator - welding</v>
          </cell>
          <cell r="B238">
            <v>4</v>
          </cell>
          <cell r="C238" t="str">
            <v>Machinery</v>
          </cell>
          <cell r="D238">
            <v>15</v>
          </cell>
          <cell r="E238">
            <v>0.8</v>
          </cell>
          <cell r="F238">
            <v>2</v>
          </cell>
        </row>
        <row r="239">
          <cell r="A239" t="str">
            <v>Genertor - welding</v>
          </cell>
          <cell r="B239">
            <v>4</v>
          </cell>
          <cell r="C239" t="str">
            <v>Machinery</v>
          </cell>
          <cell r="D239">
            <v>15</v>
          </cell>
          <cell r="E239">
            <v>0.8</v>
          </cell>
          <cell r="F239">
            <v>2</v>
          </cell>
        </row>
        <row r="240">
          <cell r="A240" t="str">
            <v xml:space="preserve">Handy radio - </v>
          </cell>
          <cell r="B240">
            <v>5</v>
          </cell>
          <cell r="C240" t="str">
            <v>Electric equipment</v>
          </cell>
          <cell r="D240">
            <v>8</v>
          </cell>
          <cell r="E240">
            <v>0.9</v>
          </cell>
          <cell r="F240">
            <v>1</v>
          </cell>
        </row>
        <row r="241">
          <cell r="A241" t="str">
            <v xml:space="preserve">Handy radio and feeder - </v>
          </cell>
          <cell r="B241">
            <v>5</v>
          </cell>
          <cell r="C241" t="str">
            <v>Electric equipment</v>
          </cell>
          <cell r="D241">
            <v>8</v>
          </cell>
          <cell r="E241">
            <v>0.9</v>
          </cell>
          <cell r="F241">
            <v>1</v>
          </cell>
        </row>
        <row r="242">
          <cell r="A242" t="str">
            <v>Holding Structure - 0</v>
          </cell>
          <cell r="B242">
            <v>2</v>
          </cell>
          <cell r="C242" t="str">
            <v>Real Estate</v>
          </cell>
          <cell r="D242">
            <v>45</v>
          </cell>
          <cell r="E242">
            <v>0.9</v>
          </cell>
          <cell r="F242">
            <v>2</v>
          </cell>
        </row>
        <row r="243">
          <cell r="A243" t="str">
            <v>holding structure - battery</v>
          </cell>
          <cell r="B243">
            <v>2</v>
          </cell>
          <cell r="C243" t="str">
            <v>Real Estate</v>
          </cell>
          <cell r="D243">
            <v>45</v>
          </cell>
          <cell r="E243">
            <v>0.9</v>
          </cell>
          <cell r="F243">
            <v>2</v>
          </cell>
        </row>
        <row r="244">
          <cell r="A244" t="str">
            <v>Holding Structure - Current</v>
          </cell>
          <cell r="B244">
            <v>2</v>
          </cell>
          <cell r="C244" t="str">
            <v>Real Estate</v>
          </cell>
          <cell r="D244">
            <v>45</v>
          </cell>
          <cell r="E244">
            <v>0.9</v>
          </cell>
          <cell r="F244">
            <v>2</v>
          </cell>
        </row>
        <row r="245">
          <cell r="A245" t="str">
            <v>Holding structure - for Switch gear</v>
          </cell>
          <cell r="B245">
            <v>2</v>
          </cell>
          <cell r="C245" t="str">
            <v>Real Estate</v>
          </cell>
          <cell r="D245">
            <v>45</v>
          </cell>
          <cell r="E245">
            <v>0.9</v>
          </cell>
          <cell r="F245">
            <v>2</v>
          </cell>
        </row>
        <row r="246">
          <cell r="A246" t="str">
            <v>Holding Structure - Insulator</v>
          </cell>
          <cell r="B246">
            <v>2</v>
          </cell>
          <cell r="C246" t="str">
            <v>Real Estate</v>
          </cell>
          <cell r="D246">
            <v>45</v>
          </cell>
          <cell r="E246">
            <v>0.9</v>
          </cell>
          <cell r="F246">
            <v>2</v>
          </cell>
        </row>
        <row r="247">
          <cell r="A247" t="str">
            <v>Holding structure - of the disconnector</v>
          </cell>
          <cell r="B247">
            <v>2</v>
          </cell>
          <cell r="C247" t="str">
            <v>Real Estate</v>
          </cell>
          <cell r="D247">
            <v>45</v>
          </cell>
          <cell r="E247">
            <v>0.9</v>
          </cell>
          <cell r="F247">
            <v>2</v>
          </cell>
        </row>
        <row r="248">
          <cell r="A248" t="str">
            <v>Holding structure - Transformer</v>
          </cell>
          <cell r="B248">
            <v>2</v>
          </cell>
          <cell r="C248" t="str">
            <v>Real Estate</v>
          </cell>
          <cell r="D248">
            <v>45</v>
          </cell>
          <cell r="E248">
            <v>0.9</v>
          </cell>
          <cell r="F248">
            <v>2</v>
          </cell>
        </row>
        <row r="249">
          <cell r="A249" t="str">
            <v>Holding Structure - Voltage</v>
          </cell>
          <cell r="B249">
            <v>2</v>
          </cell>
          <cell r="C249" t="str">
            <v>Real Estate</v>
          </cell>
          <cell r="D249">
            <v>45</v>
          </cell>
          <cell r="E249">
            <v>0.9</v>
          </cell>
          <cell r="F249">
            <v>2</v>
          </cell>
        </row>
        <row r="250">
          <cell r="A250" t="str">
            <v>Hydro structure - 0</v>
          </cell>
          <cell r="B250">
            <v>2</v>
          </cell>
          <cell r="C250" t="str">
            <v>Real Estate</v>
          </cell>
          <cell r="D250">
            <v>45</v>
          </cell>
          <cell r="E250">
            <v>0.9</v>
          </cell>
          <cell r="F250">
            <v>2</v>
          </cell>
        </row>
        <row r="251">
          <cell r="A251" t="str">
            <v>Indicator - 0</v>
          </cell>
          <cell r="B251">
            <v>5</v>
          </cell>
          <cell r="C251" t="str">
            <v>Electric equipment</v>
          </cell>
          <cell r="D251">
            <v>8</v>
          </cell>
          <cell r="E251">
            <v>0.9</v>
          </cell>
          <cell r="F251">
            <v>1</v>
          </cell>
        </row>
        <row r="252">
          <cell r="A252" t="str">
            <v>Indicator - Voltage</v>
          </cell>
          <cell r="B252">
            <v>5</v>
          </cell>
          <cell r="C252" t="str">
            <v>Electric equipment</v>
          </cell>
          <cell r="D252">
            <v>8</v>
          </cell>
          <cell r="E252">
            <v>0.9</v>
          </cell>
          <cell r="F252">
            <v>1</v>
          </cell>
        </row>
        <row r="253">
          <cell r="A253" t="str">
            <v xml:space="preserve">Insulator - </v>
          </cell>
          <cell r="B253">
            <v>4</v>
          </cell>
          <cell r="C253" t="str">
            <v>Machinery</v>
          </cell>
          <cell r="D253">
            <v>15</v>
          </cell>
          <cell r="E253">
            <v>0.8</v>
          </cell>
          <cell r="F253">
            <v>2</v>
          </cell>
        </row>
        <row r="254">
          <cell r="A254" t="str">
            <v>Insulator - 0</v>
          </cell>
          <cell r="B254">
            <v>4</v>
          </cell>
          <cell r="C254" t="str">
            <v>Machinery</v>
          </cell>
          <cell r="D254">
            <v>15</v>
          </cell>
          <cell r="E254">
            <v>0.8</v>
          </cell>
          <cell r="F254">
            <v>2</v>
          </cell>
        </row>
        <row r="255">
          <cell r="A255" t="str">
            <v>Insulator - Disconnector</v>
          </cell>
          <cell r="B255">
            <v>4</v>
          </cell>
          <cell r="C255" t="str">
            <v>Machinery</v>
          </cell>
          <cell r="D255">
            <v>15</v>
          </cell>
          <cell r="E255">
            <v>0.8</v>
          </cell>
          <cell r="F255">
            <v>2</v>
          </cell>
        </row>
        <row r="256">
          <cell r="A256" t="str">
            <v>Insulator - for Switch gears</v>
          </cell>
          <cell r="B256">
            <v>4</v>
          </cell>
          <cell r="C256" t="str">
            <v>Machinery</v>
          </cell>
          <cell r="D256">
            <v>15</v>
          </cell>
          <cell r="E256">
            <v>0.8</v>
          </cell>
          <cell r="F256">
            <v>2</v>
          </cell>
        </row>
        <row r="257">
          <cell r="A257" t="str">
            <v>Insulator - glass</v>
          </cell>
          <cell r="B257">
            <v>4</v>
          </cell>
          <cell r="C257" t="str">
            <v>Machinery</v>
          </cell>
          <cell r="D257">
            <v>15</v>
          </cell>
          <cell r="E257">
            <v>0.8</v>
          </cell>
          <cell r="F257">
            <v>2</v>
          </cell>
        </row>
        <row r="258">
          <cell r="A258" t="str">
            <v xml:space="preserve">Iron Structure - </v>
          </cell>
          <cell r="B258">
            <v>2</v>
          </cell>
          <cell r="C258" t="str">
            <v>Real Estate</v>
          </cell>
          <cell r="D258">
            <v>45</v>
          </cell>
          <cell r="E258">
            <v>0.9</v>
          </cell>
          <cell r="F258">
            <v>2</v>
          </cell>
        </row>
        <row r="259">
          <cell r="A259" t="str">
            <v xml:space="preserve">IT equipment - </v>
          </cell>
          <cell r="B259">
            <v>11</v>
          </cell>
          <cell r="C259" t="str">
            <v>Computer</v>
          </cell>
          <cell r="D259">
            <v>5</v>
          </cell>
          <cell r="E259">
            <v>0.9</v>
          </cell>
          <cell r="F259">
            <v>1</v>
          </cell>
        </row>
        <row r="260">
          <cell r="A260" t="str">
            <v>It equipment - 0</v>
          </cell>
          <cell r="B260">
            <v>11</v>
          </cell>
          <cell r="C260" t="str">
            <v>Computer</v>
          </cell>
          <cell r="D260">
            <v>5</v>
          </cell>
          <cell r="E260">
            <v>0.9</v>
          </cell>
          <cell r="F260">
            <v>1</v>
          </cell>
        </row>
        <row r="261">
          <cell r="A261" t="str">
            <v>It Equipment - IT equipment</v>
          </cell>
          <cell r="B261">
            <v>11</v>
          </cell>
          <cell r="C261" t="str">
            <v>Computer</v>
          </cell>
          <cell r="D261">
            <v>5</v>
          </cell>
          <cell r="E261">
            <v>0.9</v>
          </cell>
          <cell r="F261">
            <v>1</v>
          </cell>
        </row>
        <row r="262">
          <cell r="A262" t="str">
            <v>kenotron - oil</v>
          </cell>
          <cell r="B262">
            <v>4</v>
          </cell>
          <cell r="C262" t="str">
            <v>Machinery</v>
          </cell>
          <cell r="D262">
            <v>15</v>
          </cell>
          <cell r="E262">
            <v>0.8</v>
          </cell>
          <cell r="F262">
            <v>2</v>
          </cell>
        </row>
        <row r="263">
          <cell r="A263" t="str">
            <v>Kompressor - 0</v>
          </cell>
          <cell r="B263">
            <v>4</v>
          </cell>
          <cell r="C263" t="str">
            <v>Machinery</v>
          </cell>
          <cell r="D263">
            <v>15</v>
          </cell>
          <cell r="E263">
            <v>0.8</v>
          </cell>
          <cell r="F263">
            <v>2</v>
          </cell>
        </row>
        <row r="264">
          <cell r="A264" t="str">
            <v xml:space="preserve">Land - </v>
          </cell>
          <cell r="B264">
            <v>2</v>
          </cell>
          <cell r="C264" t="str">
            <v>Real Estate</v>
          </cell>
          <cell r="D264">
            <v>45</v>
          </cell>
          <cell r="E264">
            <v>0.9</v>
          </cell>
          <cell r="F264">
            <v>2</v>
          </cell>
        </row>
        <row r="265">
          <cell r="A265" t="str">
            <v xml:space="preserve">Lead in - </v>
          </cell>
          <cell r="B265">
            <v>0</v>
          </cell>
          <cell r="C265" t="str">
            <v>No info</v>
          </cell>
          <cell r="D265">
            <v>15</v>
          </cell>
          <cell r="E265">
            <v>0.85</v>
          </cell>
          <cell r="F265">
            <v>1</v>
          </cell>
        </row>
        <row r="266">
          <cell r="A266" t="str">
            <v>lighter - 0</v>
          </cell>
          <cell r="B266">
            <v>4</v>
          </cell>
          <cell r="C266" t="str">
            <v>Machinery</v>
          </cell>
          <cell r="D266">
            <v>15</v>
          </cell>
          <cell r="E266">
            <v>0.8</v>
          </cell>
          <cell r="F266">
            <v>2</v>
          </cell>
        </row>
        <row r="267">
          <cell r="A267" t="str">
            <v xml:space="preserve">Lighting rod - </v>
          </cell>
          <cell r="B267">
            <v>2</v>
          </cell>
          <cell r="C267" t="str">
            <v>Real Estate</v>
          </cell>
          <cell r="D267">
            <v>45</v>
          </cell>
          <cell r="E267">
            <v>0.9</v>
          </cell>
          <cell r="F267">
            <v>2</v>
          </cell>
        </row>
        <row r="268">
          <cell r="A268" t="str">
            <v>Lighting rod - 0</v>
          </cell>
          <cell r="B268">
            <v>2</v>
          </cell>
          <cell r="C268" t="str">
            <v>Real Estate</v>
          </cell>
          <cell r="D268">
            <v>45</v>
          </cell>
          <cell r="E268">
            <v>0.9</v>
          </cell>
          <cell r="F268">
            <v>2</v>
          </cell>
        </row>
        <row r="269">
          <cell r="A269" t="str">
            <v xml:space="preserve">Line - </v>
          </cell>
          <cell r="B269">
            <v>10</v>
          </cell>
          <cell r="C269" t="str">
            <v>Cable</v>
          </cell>
          <cell r="D269">
            <v>40</v>
          </cell>
          <cell r="E269">
            <v>0.75</v>
          </cell>
          <cell r="F269">
            <v>2</v>
          </cell>
        </row>
        <row r="270">
          <cell r="A270" t="str">
            <v xml:space="preserve">Line  - </v>
          </cell>
          <cell r="B270">
            <v>10</v>
          </cell>
          <cell r="C270" t="str">
            <v>Cable</v>
          </cell>
          <cell r="D270">
            <v>40</v>
          </cell>
          <cell r="E270">
            <v>0.75</v>
          </cell>
          <cell r="F270">
            <v>2</v>
          </cell>
        </row>
        <row r="271">
          <cell r="A271" t="str">
            <v xml:space="preserve">line   - </v>
          </cell>
          <cell r="B271">
            <v>10</v>
          </cell>
          <cell r="C271" t="str">
            <v>Cable</v>
          </cell>
          <cell r="D271">
            <v>40</v>
          </cell>
          <cell r="E271">
            <v>0.75</v>
          </cell>
          <cell r="F271">
            <v>2</v>
          </cell>
        </row>
        <row r="272">
          <cell r="A272" t="str">
            <v>line   - 0</v>
          </cell>
          <cell r="B272">
            <v>10</v>
          </cell>
          <cell r="C272" t="str">
            <v>Cable</v>
          </cell>
          <cell r="D272">
            <v>40</v>
          </cell>
          <cell r="E272">
            <v>0.75</v>
          </cell>
          <cell r="F272">
            <v>2</v>
          </cell>
        </row>
        <row r="273">
          <cell r="A273" t="str">
            <v>Line - 0</v>
          </cell>
          <cell r="B273">
            <v>10</v>
          </cell>
          <cell r="C273" t="str">
            <v>Cable</v>
          </cell>
          <cell r="D273">
            <v>40</v>
          </cell>
          <cell r="E273">
            <v>0.75</v>
          </cell>
          <cell r="F273">
            <v>2</v>
          </cell>
        </row>
        <row r="274">
          <cell r="A274" t="str">
            <v>Line - outgoing</v>
          </cell>
          <cell r="B274">
            <v>10</v>
          </cell>
          <cell r="C274" t="str">
            <v>Cable</v>
          </cell>
          <cell r="D274">
            <v>40</v>
          </cell>
          <cell r="E274">
            <v>0.75</v>
          </cell>
          <cell r="F274">
            <v>2</v>
          </cell>
        </row>
        <row r="275">
          <cell r="A275" t="str">
            <v>Line - Reconstruction</v>
          </cell>
          <cell r="B275">
            <v>10</v>
          </cell>
          <cell r="C275" t="str">
            <v>Cable</v>
          </cell>
          <cell r="D275">
            <v>40</v>
          </cell>
          <cell r="E275">
            <v>0.75</v>
          </cell>
          <cell r="F275">
            <v>2</v>
          </cell>
        </row>
        <row r="276">
          <cell r="A276" t="str">
            <v>Line - voltage</v>
          </cell>
          <cell r="B276">
            <v>10</v>
          </cell>
          <cell r="C276" t="str">
            <v>Cable</v>
          </cell>
          <cell r="D276">
            <v>40</v>
          </cell>
          <cell r="E276">
            <v>0.75</v>
          </cell>
          <cell r="F276">
            <v>2</v>
          </cell>
        </row>
        <row r="277">
          <cell r="A277" t="str">
            <v xml:space="preserve">Line Disconnector - </v>
          </cell>
          <cell r="B277">
            <v>10</v>
          </cell>
          <cell r="C277" t="str">
            <v>Cable</v>
          </cell>
          <cell r="D277">
            <v>40</v>
          </cell>
          <cell r="E277">
            <v>0.75</v>
          </cell>
          <cell r="F277">
            <v>2</v>
          </cell>
        </row>
        <row r="278">
          <cell r="A278" t="str">
            <v>Line earthing - 0</v>
          </cell>
          <cell r="B278">
            <v>10</v>
          </cell>
          <cell r="C278" t="str">
            <v>Cable</v>
          </cell>
          <cell r="D278">
            <v>40</v>
          </cell>
          <cell r="E278">
            <v>0.75</v>
          </cell>
          <cell r="F278">
            <v>2</v>
          </cell>
        </row>
        <row r="279">
          <cell r="A279" t="str">
            <v xml:space="preserve">Line Filter - </v>
          </cell>
          <cell r="B279">
            <v>10</v>
          </cell>
          <cell r="C279" t="str">
            <v>Cable</v>
          </cell>
          <cell r="D279">
            <v>40</v>
          </cell>
          <cell r="E279">
            <v>0.75</v>
          </cell>
          <cell r="F279">
            <v>2</v>
          </cell>
        </row>
        <row r="280">
          <cell r="A280" t="str">
            <v>line ring - 0</v>
          </cell>
          <cell r="B280">
            <v>10</v>
          </cell>
          <cell r="C280" t="str">
            <v>Cable</v>
          </cell>
          <cell r="D280">
            <v>40</v>
          </cell>
          <cell r="E280">
            <v>0.75</v>
          </cell>
          <cell r="F280">
            <v>2</v>
          </cell>
        </row>
        <row r="281">
          <cell r="A281" t="str">
            <v xml:space="preserve">Line trap - </v>
          </cell>
          <cell r="B281">
            <v>10</v>
          </cell>
          <cell r="C281" t="str">
            <v>Cable</v>
          </cell>
          <cell r="D281">
            <v>40</v>
          </cell>
          <cell r="E281">
            <v>0.75</v>
          </cell>
          <cell r="F281">
            <v>2</v>
          </cell>
        </row>
        <row r="282">
          <cell r="A282" t="str">
            <v>Line Trap - 0</v>
          </cell>
          <cell r="B282">
            <v>10</v>
          </cell>
          <cell r="C282" t="str">
            <v>Cable</v>
          </cell>
          <cell r="D282">
            <v>40</v>
          </cell>
          <cell r="E282">
            <v>0.75</v>
          </cell>
          <cell r="F282">
            <v>2</v>
          </cell>
        </row>
        <row r="283">
          <cell r="A283" t="str">
            <v>Line trap - high frequency</v>
          </cell>
          <cell r="B283">
            <v>10</v>
          </cell>
          <cell r="C283" t="str">
            <v>Cable</v>
          </cell>
          <cell r="D283">
            <v>40</v>
          </cell>
          <cell r="E283">
            <v>0.75</v>
          </cell>
          <cell r="F283">
            <v>2</v>
          </cell>
        </row>
        <row r="284">
          <cell r="A284" t="str">
            <v>Line trap - with condenser</v>
          </cell>
          <cell r="B284">
            <v>10</v>
          </cell>
          <cell r="C284" t="str">
            <v>Cable</v>
          </cell>
          <cell r="D284">
            <v>40</v>
          </cell>
          <cell r="E284">
            <v>0.75</v>
          </cell>
          <cell r="F284">
            <v>2</v>
          </cell>
        </row>
        <row r="285">
          <cell r="A285" t="str">
            <v xml:space="preserve">Machinery and equipment - </v>
          </cell>
          <cell r="B285">
            <v>4</v>
          </cell>
          <cell r="C285" t="str">
            <v>Machinery</v>
          </cell>
          <cell r="D285">
            <v>15</v>
          </cell>
          <cell r="E285">
            <v>0.8</v>
          </cell>
          <cell r="F285">
            <v>2</v>
          </cell>
        </row>
        <row r="286">
          <cell r="A286" t="str">
            <v>Material for Transformer - 0</v>
          </cell>
          <cell r="B286">
            <v>4</v>
          </cell>
          <cell r="C286" t="str">
            <v>Machinery</v>
          </cell>
          <cell r="D286">
            <v>15</v>
          </cell>
          <cell r="E286">
            <v>0.8</v>
          </cell>
          <cell r="F286">
            <v>2</v>
          </cell>
        </row>
        <row r="287">
          <cell r="A287" t="str">
            <v xml:space="preserve">Measuring Remote Control System - </v>
          </cell>
          <cell r="B287">
            <v>5</v>
          </cell>
          <cell r="C287" t="str">
            <v>Electric equipment</v>
          </cell>
          <cell r="D287">
            <v>8</v>
          </cell>
          <cell r="E287">
            <v>0.9</v>
          </cell>
          <cell r="F287">
            <v>1</v>
          </cell>
        </row>
        <row r="288">
          <cell r="A288" t="str">
            <v>Metalic Fence - 0</v>
          </cell>
          <cell r="B288">
            <v>2</v>
          </cell>
          <cell r="C288" t="str">
            <v>Real Estate</v>
          </cell>
          <cell r="D288">
            <v>45</v>
          </cell>
          <cell r="E288">
            <v>0.9</v>
          </cell>
          <cell r="F288">
            <v>2</v>
          </cell>
        </row>
        <row r="289">
          <cell r="A289" t="str">
            <v>Metalic Poles - 0</v>
          </cell>
          <cell r="B289">
            <v>2</v>
          </cell>
          <cell r="C289" t="str">
            <v>Real Estate</v>
          </cell>
          <cell r="D289">
            <v>45</v>
          </cell>
          <cell r="E289">
            <v>0.9</v>
          </cell>
          <cell r="F289">
            <v>2</v>
          </cell>
        </row>
        <row r="290">
          <cell r="A290" t="str">
            <v xml:space="preserve">Meter - </v>
          </cell>
          <cell r="B290">
            <v>4</v>
          </cell>
          <cell r="C290" t="str">
            <v>Machinery</v>
          </cell>
          <cell r="D290">
            <v>15</v>
          </cell>
          <cell r="E290">
            <v>0.8</v>
          </cell>
          <cell r="F290">
            <v>2</v>
          </cell>
        </row>
        <row r="291">
          <cell r="A291" t="str">
            <v>Meter - 0</v>
          </cell>
          <cell r="B291">
            <v>4</v>
          </cell>
          <cell r="C291" t="str">
            <v>Machinery</v>
          </cell>
          <cell r="D291">
            <v>15</v>
          </cell>
          <cell r="E291">
            <v>0.8</v>
          </cell>
          <cell r="F291">
            <v>2</v>
          </cell>
        </row>
        <row r="292">
          <cell r="A292" t="str">
            <v xml:space="preserve">meters - </v>
          </cell>
          <cell r="B292">
            <v>4</v>
          </cell>
          <cell r="C292" t="str">
            <v>Machinery</v>
          </cell>
          <cell r="D292">
            <v>15</v>
          </cell>
          <cell r="E292">
            <v>0.8</v>
          </cell>
          <cell r="F292">
            <v>2</v>
          </cell>
        </row>
        <row r="293">
          <cell r="A293" t="str">
            <v xml:space="preserve">Microfone - </v>
          </cell>
          <cell r="B293">
            <v>5</v>
          </cell>
          <cell r="C293" t="str">
            <v>Electric equipment</v>
          </cell>
          <cell r="D293">
            <v>8</v>
          </cell>
          <cell r="E293">
            <v>0.9</v>
          </cell>
          <cell r="F293">
            <v>1</v>
          </cell>
        </row>
        <row r="294">
          <cell r="A294" t="str">
            <v xml:space="preserve">Microfonne - </v>
          </cell>
          <cell r="B294">
            <v>5</v>
          </cell>
          <cell r="C294" t="str">
            <v>Electric equipment</v>
          </cell>
          <cell r="D294">
            <v>8</v>
          </cell>
          <cell r="E294">
            <v>0.9</v>
          </cell>
          <cell r="F294">
            <v>1</v>
          </cell>
        </row>
        <row r="295">
          <cell r="A295" t="str">
            <v>mobile contacts - 0</v>
          </cell>
          <cell r="B295">
            <v>5</v>
          </cell>
          <cell r="C295" t="str">
            <v>Electric equipment</v>
          </cell>
          <cell r="D295">
            <v>8</v>
          </cell>
          <cell r="E295">
            <v>0.9</v>
          </cell>
          <cell r="F295">
            <v>1</v>
          </cell>
        </row>
        <row r="296">
          <cell r="A296" t="str">
            <v xml:space="preserve">Mobile S/st - </v>
          </cell>
          <cell r="B296">
            <v>5</v>
          </cell>
          <cell r="C296" t="str">
            <v>Electric equipment</v>
          </cell>
          <cell r="D296">
            <v>8</v>
          </cell>
          <cell r="E296">
            <v>0.9</v>
          </cell>
          <cell r="F296">
            <v>1</v>
          </cell>
        </row>
        <row r="297">
          <cell r="A297" t="str">
            <v xml:space="preserve">Moto generator - </v>
          </cell>
          <cell r="B297">
            <v>4</v>
          </cell>
          <cell r="C297" t="str">
            <v>Machinery</v>
          </cell>
          <cell r="D297">
            <v>15</v>
          </cell>
          <cell r="E297">
            <v>0.8</v>
          </cell>
          <cell r="F297">
            <v>2</v>
          </cell>
        </row>
        <row r="298">
          <cell r="A298" t="str">
            <v>Moto generator - 0</v>
          </cell>
          <cell r="B298">
            <v>4</v>
          </cell>
          <cell r="C298" t="str">
            <v>Machinery</v>
          </cell>
          <cell r="D298">
            <v>15</v>
          </cell>
          <cell r="E298">
            <v>0.8</v>
          </cell>
          <cell r="F298">
            <v>2</v>
          </cell>
        </row>
        <row r="299">
          <cell r="A299" t="str">
            <v>Motor - Direct current</v>
          </cell>
          <cell r="B299">
            <v>4</v>
          </cell>
          <cell r="C299" t="str">
            <v>Machinery</v>
          </cell>
          <cell r="D299">
            <v>15</v>
          </cell>
          <cell r="E299">
            <v>0.8</v>
          </cell>
          <cell r="F299">
            <v>2</v>
          </cell>
        </row>
        <row r="300">
          <cell r="A300" t="str">
            <v xml:space="preserve">Motor generator - </v>
          </cell>
          <cell r="B300">
            <v>4</v>
          </cell>
          <cell r="C300" t="str">
            <v>Machinery</v>
          </cell>
          <cell r="D300">
            <v>15</v>
          </cell>
          <cell r="E300">
            <v>0.8</v>
          </cell>
          <cell r="F300">
            <v>2</v>
          </cell>
        </row>
        <row r="301">
          <cell r="A301" t="str">
            <v>new connections - 0</v>
          </cell>
          <cell r="B301">
            <v>4</v>
          </cell>
          <cell r="C301" t="str">
            <v>Machinery</v>
          </cell>
          <cell r="D301">
            <v>15</v>
          </cell>
          <cell r="E301">
            <v>0.8</v>
          </cell>
          <cell r="F301">
            <v>2</v>
          </cell>
        </row>
        <row r="302">
          <cell r="A302" t="str">
            <v>oil filter - 0</v>
          </cell>
          <cell r="B302">
            <v>4</v>
          </cell>
          <cell r="C302" t="str">
            <v>Machinery</v>
          </cell>
          <cell r="D302">
            <v>15</v>
          </cell>
          <cell r="E302">
            <v>0.8</v>
          </cell>
          <cell r="F302">
            <v>2</v>
          </cell>
        </row>
        <row r="303">
          <cell r="A303" t="str">
            <v>Oil machine - 0</v>
          </cell>
          <cell r="B303">
            <v>4</v>
          </cell>
          <cell r="C303" t="str">
            <v>Machinery</v>
          </cell>
          <cell r="D303">
            <v>15</v>
          </cell>
          <cell r="E303">
            <v>0.8</v>
          </cell>
          <cell r="F303">
            <v>2</v>
          </cell>
        </row>
        <row r="304">
          <cell r="A304" t="str">
            <v>Oil metering device - 0</v>
          </cell>
          <cell r="B304">
            <v>4</v>
          </cell>
          <cell r="C304" t="str">
            <v>Machinery</v>
          </cell>
          <cell r="D304">
            <v>15</v>
          </cell>
          <cell r="E304">
            <v>0.8</v>
          </cell>
          <cell r="F304">
            <v>2</v>
          </cell>
        </row>
        <row r="305">
          <cell r="A305" t="str">
            <v>Oil plant - 0</v>
          </cell>
          <cell r="B305">
            <v>2</v>
          </cell>
          <cell r="C305" t="str">
            <v>Real Estate</v>
          </cell>
          <cell r="D305">
            <v>45</v>
          </cell>
          <cell r="E305">
            <v>0.9</v>
          </cell>
          <cell r="F305">
            <v>2</v>
          </cell>
        </row>
        <row r="306">
          <cell r="A306" t="str">
            <v>Oil pump - 0</v>
          </cell>
          <cell r="B306">
            <v>4</v>
          </cell>
          <cell r="C306" t="str">
            <v>Machinery</v>
          </cell>
          <cell r="D306">
            <v>15</v>
          </cell>
          <cell r="E306">
            <v>0.8</v>
          </cell>
          <cell r="F306">
            <v>2</v>
          </cell>
        </row>
        <row r="307">
          <cell r="A307" t="str">
            <v>Oil station - 0</v>
          </cell>
          <cell r="B307">
            <v>9</v>
          </cell>
          <cell r="C307" t="str">
            <v>Heavy Machinery</v>
          </cell>
          <cell r="D307">
            <v>25</v>
          </cell>
          <cell r="E307">
            <v>0.8</v>
          </cell>
          <cell r="F307">
            <v>2</v>
          </cell>
        </row>
        <row r="308">
          <cell r="A308" t="str">
            <v xml:space="preserve">Oil tester - </v>
          </cell>
          <cell r="B308">
            <v>4</v>
          </cell>
          <cell r="C308" t="str">
            <v>Machinery</v>
          </cell>
          <cell r="D308">
            <v>15</v>
          </cell>
          <cell r="E308">
            <v>0.8</v>
          </cell>
          <cell r="F308">
            <v>2</v>
          </cell>
        </row>
        <row r="309">
          <cell r="A309" t="str">
            <v xml:space="preserve">Other equipment - </v>
          </cell>
          <cell r="B309">
            <v>5</v>
          </cell>
          <cell r="C309" t="str">
            <v>Electric equipment</v>
          </cell>
          <cell r="D309">
            <v>8</v>
          </cell>
          <cell r="E309">
            <v>0.9</v>
          </cell>
          <cell r="F309">
            <v>1</v>
          </cell>
        </row>
        <row r="310">
          <cell r="A310" t="str">
            <v>Other equipment - 0</v>
          </cell>
          <cell r="B310">
            <v>5</v>
          </cell>
          <cell r="C310" t="str">
            <v>Electric equipment</v>
          </cell>
          <cell r="D310">
            <v>8</v>
          </cell>
          <cell r="E310">
            <v>0.9</v>
          </cell>
          <cell r="F310">
            <v>1</v>
          </cell>
        </row>
        <row r="311">
          <cell r="A311" t="str">
            <v>Other equipment - aluminium</v>
          </cell>
          <cell r="B311">
            <v>4</v>
          </cell>
          <cell r="C311" t="str">
            <v>Machinery</v>
          </cell>
          <cell r="D311">
            <v>15</v>
          </cell>
          <cell r="E311">
            <v>0.8</v>
          </cell>
          <cell r="F311">
            <v>2</v>
          </cell>
        </row>
        <row r="312">
          <cell r="A312" t="str">
            <v>Other equipment - Current</v>
          </cell>
          <cell r="B312">
            <v>4</v>
          </cell>
          <cell r="C312" t="str">
            <v>Machinery</v>
          </cell>
          <cell r="D312">
            <v>15</v>
          </cell>
          <cell r="E312">
            <v>0.8</v>
          </cell>
          <cell r="F312">
            <v>2</v>
          </cell>
        </row>
        <row r="313">
          <cell r="A313" t="str">
            <v>Other equipment - oil</v>
          </cell>
          <cell r="B313">
            <v>4</v>
          </cell>
          <cell r="C313" t="str">
            <v>Machinery</v>
          </cell>
          <cell r="D313">
            <v>15</v>
          </cell>
          <cell r="E313">
            <v>0.8</v>
          </cell>
          <cell r="F313">
            <v>2</v>
          </cell>
        </row>
        <row r="314">
          <cell r="A314" t="str">
            <v>Other equipment - Power</v>
          </cell>
          <cell r="B314">
            <v>4</v>
          </cell>
          <cell r="C314" t="str">
            <v>Machinery</v>
          </cell>
          <cell r="D314">
            <v>15</v>
          </cell>
          <cell r="E314">
            <v>0.8</v>
          </cell>
          <cell r="F314">
            <v>2</v>
          </cell>
        </row>
        <row r="315">
          <cell r="A315" t="str">
            <v>Other Equipment - voltage</v>
          </cell>
          <cell r="B315">
            <v>4</v>
          </cell>
          <cell r="C315" t="str">
            <v>Machinery</v>
          </cell>
          <cell r="D315">
            <v>15</v>
          </cell>
          <cell r="E315">
            <v>0.8</v>
          </cell>
          <cell r="F315">
            <v>2</v>
          </cell>
        </row>
        <row r="316">
          <cell r="A316" t="str">
            <v xml:space="preserve">Other Equipment and Furniture - </v>
          </cell>
          <cell r="B316">
            <v>12</v>
          </cell>
          <cell r="C316" t="str">
            <v>Office &amp; Furniture</v>
          </cell>
          <cell r="D316">
            <v>8</v>
          </cell>
          <cell r="E316">
            <v>0.9</v>
          </cell>
          <cell r="F316">
            <v>1</v>
          </cell>
        </row>
        <row r="317">
          <cell r="A317" t="str">
            <v>Other Tools - 0</v>
          </cell>
          <cell r="B317">
            <v>13</v>
          </cell>
          <cell r="C317" t="str">
            <v>Other tools</v>
          </cell>
          <cell r="D317">
            <v>5</v>
          </cell>
          <cell r="E317">
            <v>0.9</v>
          </cell>
          <cell r="F317">
            <v>1</v>
          </cell>
        </row>
        <row r="318">
          <cell r="A318" t="str">
            <v xml:space="preserve">outdoor plant - </v>
          </cell>
          <cell r="B318">
            <v>2</v>
          </cell>
          <cell r="C318" t="str">
            <v>Real Estate</v>
          </cell>
          <cell r="D318">
            <v>45</v>
          </cell>
          <cell r="E318">
            <v>0.9</v>
          </cell>
          <cell r="F318">
            <v>2</v>
          </cell>
        </row>
        <row r="319">
          <cell r="A319" t="str">
            <v xml:space="preserve">Outgoing - </v>
          </cell>
          <cell r="B319">
            <v>2</v>
          </cell>
          <cell r="C319" t="str">
            <v>Real Estate</v>
          </cell>
          <cell r="D319">
            <v>45</v>
          </cell>
          <cell r="E319">
            <v>0.9</v>
          </cell>
          <cell r="F319">
            <v>2</v>
          </cell>
        </row>
        <row r="320">
          <cell r="A320" t="str">
            <v xml:space="preserve">Panel - </v>
          </cell>
          <cell r="B320">
            <v>5</v>
          </cell>
          <cell r="C320" t="str">
            <v>Electric equipment</v>
          </cell>
          <cell r="D320">
            <v>8</v>
          </cell>
          <cell r="E320">
            <v>0.9</v>
          </cell>
          <cell r="F320">
            <v>1</v>
          </cell>
        </row>
        <row r="321">
          <cell r="A321" t="str">
            <v>Panel - 0</v>
          </cell>
          <cell r="B321">
            <v>5</v>
          </cell>
          <cell r="C321" t="str">
            <v>Electric equipment</v>
          </cell>
          <cell r="D321">
            <v>8</v>
          </cell>
          <cell r="E321">
            <v>0.9</v>
          </cell>
          <cell r="F321">
            <v>1</v>
          </cell>
        </row>
        <row r="322">
          <cell r="A322" t="str">
            <v>Panel - alternative current</v>
          </cell>
          <cell r="B322">
            <v>5</v>
          </cell>
          <cell r="C322" t="str">
            <v>Electric equipment</v>
          </cell>
          <cell r="D322">
            <v>8</v>
          </cell>
          <cell r="E322">
            <v>0.9</v>
          </cell>
          <cell r="F322">
            <v>1</v>
          </cell>
        </row>
        <row r="323">
          <cell r="A323" t="str">
            <v>Panel - and  Rectifier</v>
          </cell>
          <cell r="B323">
            <v>5</v>
          </cell>
          <cell r="C323" t="str">
            <v>Electric equipment</v>
          </cell>
          <cell r="D323">
            <v>8</v>
          </cell>
          <cell r="E323">
            <v>0.9</v>
          </cell>
          <cell r="F323">
            <v>1</v>
          </cell>
        </row>
        <row r="324">
          <cell r="A324" t="str">
            <v>Panel - Battery protection</v>
          </cell>
          <cell r="B324">
            <v>5</v>
          </cell>
          <cell r="C324" t="str">
            <v>Electric equipment</v>
          </cell>
          <cell r="D324">
            <v>8</v>
          </cell>
          <cell r="E324">
            <v>0.9</v>
          </cell>
          <cell r="F324">
            <v>1</v>
          </cell>
        </row>
        <row r="325">
          <cell r="A325" t="str">
            <v>Panel - Busbar protection</v>
          </cell>
          <cell r="B325">
            <v>5</v>
          </cell>
          <cell r="C325" t="str">
            <v>Electric equipment</v>
          </cell>
          <cell r="D325">
            <v>8</v>
          </cell>
          <cell r="E325">
            <v>0.9</v>
          </cell>
          <cell r="F325">
            <v>1</v>
          </cell>
        </row>
        <row r="326">
          <cell r="A326" t="str">
            <v>Panel - Central sentinel</v>
          </cell>
          <cell r="B326">
            <v>5</v>
          </cell>
          <cell r="C326" t="str">
            <v>Electric equipment</v>
          </cell>
          <cell r="D326">
            <v>8</v>
          </cell>
          <cell r="E326">
            <v>0.9</v>
          </cell>
          <cell r="F326">
            <v>1</v>
          </cell>
        </row>
        <row r="327">
          <cell r="A327" t="str">
            <v>Panel - charging</v>
          </cell>
          <cell r="B327">
            <v>5</v>
          </cell>
          <cell r="C327" t="str">
            <v>Electric equipment</v>
          </cell>
          <cell r="D327">
            <v>8</v>
          </cell>
          <cell r="E327">
            <v>0.9</v>
          </cell>
          <cell r="F327">
            <v>1</v>
          </cell>
        </row>
        <row r="328">
          <cell r="A328" t="str">
            <v>Panel - concrete</v>
          </cell>
          <cell r="B328">
            <v>5</v>
          </cell>
          <cell r="C328" t="str">
            <v>Electric equipment</v>
          </cell>
          <cell r="D328">
            <v>8</v>
          </cell>
          <cell r="E328">
            <v>0.9</v>
          </cell>
          <cell r="F328">
            <v>1</v>
          </cell>
        </row>
        <row r="329">
          <cell r="A329" t="str">
            <v>Panel - control</v>
          </cell>
          <cell r="B329">
            <v>5</v>
          </cell>
          <cell r="C329" t="str">
            <v>Electric equipment</v>
          </cell>
          <cell r="D329">
            <v>8</v>
          </cell>
          <cell r="E329">
            <v>0.9</v>
          </cell>
          <cell r="F329">
            <v>1</v>
          </cell>
        </row>
        <row r="330">
          <cell r="A330" t="str">
            <v>panel - Counter</v>
          </cell>
          <cell r="B330">
            <v>5</v>
          </cell>
          <cell r="C330" t="str">
            <v>Electric equipment</v>
          </cell>
          <cell r="D330">
            <v>8</v>
          </cell>
          <cell r="E330">
            <v>0.9</v>
          </cell>
          <cell r="F330">
            <v>1</v>
          </cell>
        </row>
        <row r="331">
          <cell r="A331" t="str">
            <v>Panel - Current</v>
          </cell>
          <cell r="B331">
            <v>5</v>
          </cell>
          <cell r="C331" t="str">
            <v>Electric equipment</v>
          </cell>
          <cell r="D331">
            <v>8</v>
          </cell>
          <cell r="E331">
            <v>0.9</v>
          </cell>
          <cell r="F331">
            <v>1</v>
          </cell>
        </row>
        <row r="332">
          <cell r="A332" t="str">
            <v>Panel - Direct current</v>
          </cell>
          <cell r="B332">
            <v>5</v>
          </cell>
          <cell r="C332" t="str">
            <v>Electric equipment</v>
          </cell>
          <cell r="D332">
            <v>8</v>
          </cell>
          <cell r="E332">
            <v>0.9</v>
          </cell>
          <cell r="F332">
            <v>1</v>
          </cell>
        </row>
        <row r="333">
          <cell r="A333" t="str">
            <v>Panel - disconnector</v>
          </cell>
          <cell r="B333">
            <v>5</v>
          </cell>
          <cell r="C333" t="str">
            <v>Electric equipment</v>
          </cell>
          <cell r="D333">
            <v>8</v>
          </cell>
          <cell r="E333">
            <v>0.9</v>
          </cell>
          <cell r="F333">
            <v>1</v>
          </cell>
        </row>
        <row r="334">
          <cell r="A334" t="str">
            <v>Panel - Feeding</v>
          </cell>
          <cell r="B334">
            <v>5</v>
          </cell>
          <cell r="C334" t="str">
            <v>Electric equipment</v>
          </cell>
          <cell r="D334">
            <v>8</v>
          </cell>
          <cell r="E334">
            <v>0.9</v>
          </cell>
          <cell r="F334">
            <v>1</v>
          </cell>
        </row>
        <row r="335">
          <cell r="A335" t="str">
            <v xml:space="preserve">Panel - for switch gear </v>
          </cell>
          <cell r="B335">
            <v>5</v>
          </cell>
          <cell r="C335" t="str">
            <v>Electric equipment</v>
          </cell>
          <cell r="D335">
            <v>8</v>
          </cell>
          <cell r="E335">
            <v>0.9</v>
          </cell>
          <cell r="F335">
            <v>1</v>
          </cell>
        </row>
        <row r="336">
          <cell r="A336" t="str">
            <v>Panel - internal use</v>
          </cell>
          <cell r="B336">
            <v>5</v>
          </cell>
          <cell r="C336" t="str">
            <v>Electric equipment</v>
          </cell>
          <cell r="D336">
            <v>8</v>
          </cell>
          <cell r="E336">
            <v>0.9</v>
          </cell>
          <cell r="F336">
            <v>1</v>
          </cell>
        </row>
        <row r="337">
          <cell r="A337" t="str">
            <v>Panel - lead in</v>
          </cell>
          <cell r="B337">
            <v>5</v>
          </cell>
          <cell r="C337" t="str">
            <v>Electric equipment</v>
          </cell>
          <cell r="D337">
            <v>8</v>
          </cell>
          <cell r="E337">
            <v>0.9</v>
          </cell>
          <cell r="F337">
            <v>1</v>
          </cell>
        </row>
        <row r="338">
          <cell r="A338" t="str">
            <v>Panel - line control</v>
          </cell>
          <cell r="B338">
            <v>5</v>
          </cell>
          <cell r="C338" t="str">
            <v>Electric equipment</v>
          </cell>
          <cell r="D338">
            <v>8</v>
          </cell>
          <cell r="E338">
            <v>0.9</v>
          </cell>
          <cell r="F338">
            <v>1</v>
          </cell>
        </row>
        <row r="339">
          <cell r="A339" t="str">
            <v>Panel - metering</v>
          </cell>
          <cell r="B339">
            <v>5</v>
          </cell>
          <cell r="C339" t="str">
            <v>Electric equipment</v>
          </cell>
          <cell r="D339">
            <v>8</v>
          </cell>
          <cell r="E339">
            <v>0.9</v>
          </cell>
          <cell r="F339">
            <v>1</v>
          </cell>
        </row>
        <row r="340">
          <cell r="A340" t="str">
            <v>Panel - of rectifiers</v>
          </cell>
          <cell r="B340">
            <v>5</v>
          </cell>
          <cell r="C340" t="str">
            <v>Electric equipment</v>
          </cell>
          <cell r="D340">
            <v>8</v>
          </cell>
          <cell r="E340">
            <v>0.9</v>
          </cell>
          <cell r="F340">
            <v>1</v>
          </cell>
        </row>
        <row r="341">
          <cell r="A341" t="str">
            <v>panel - outgoing</v>
          </cell>
          <cell r="B341">
            <v>5</v>
          </cell>
          <cell r="C341" t="str">
            <v>Electric equipment</v>
          </cell>
          <cell r="D341">
            <v>8</v>
          </cell>
          <cell r="E341">
            <v>0.9</v>
          </cell>
          <cell r="F341">
            <v>1</v>
          </cell>
        </row>
        <row r="342">
          <cell r="A342" t="str">
            <v>Panel - Power</v>
          </cell>
          <cell r="B342">
            <v>5</v>
          </cell>
          <cell r="C342" t="str">
            <v>Electric equipment</v>
          </cell>
          <cell r="D342">
            <v>8</v>
          </cell>
          <cell r="E342">
            <v>0.9</v>
          </cell>
          <cell r="F342">
            <v>1</v>
          </cell>
        </row>
        <row r="343">
          <cell r="A343" t="str">
            <v>Panel - Protection</v>
          </cell>
          <cell r="B343">
            <v>5</v>
          </cell>
          <cell r="C343" t="str">
            <v>Electric equipment</v>
          </cell>
          <cell r="D343">
            <v>8</v>
          </cell>
          <cell r="E343">
            <v>0.9</v>
          </cell>
          <cell r="F343">
            <v>1</v>
          </cell>
        </row>
        <row r="344">
          <cell r="A344" t="str">
            <v>Panel - protection control</v>
          </cell>
          <cell r="B344">
            <v>5</v>
          </cell>
          <cell r="C344" t="str">
            <v>Electric equipment</v>
          </cell>
          <cell r="D344">
            <v>8</v>
          </cell>
          <cell r="E344">
            <v>0.9</v>
          </cell>
          <cell r="F344">
            <v>1</v>
          </cell>
        </row>
        <row r="345">
          <cell r="A345" t="str">
            <v>Panel - rectifier</v>
          </cell>
          <cell r="B345">
            <v>5</v>
          </cell>
          <cell r="C345" t="str">
            <v>Electric equipment</v>
          </cell>
          <cell r="D345">
            <v>8</v>
          </cell>
          <cell r="E345">
            <v>0.9</v>
          </cell>
          <cell r="F345">
            <v>1</v>
          </cell>
        </row>
        <row r="346">
          <cell r="A346" t="str">
            <v>Panel - sentinel</v>
          </cell>
          <cell r="B346">
            <v>5</v>
          </cell>
          <cell r="C346" t="str">
            <v>Electric equipment</v>
          </cell>
          <cell r="D346">
            <v>8</v>
          </cell>
          <cell r="E346">
            <v>0.9</v>
          </cell>
          <cell r="F346">
            <v>1</v>
          </cell>
        </row>
        <row r="347">
          <cell r="A347" t="str">
            <v>Panel - transformer protection</v>
          </cell>
          <cell r="B347">
            <v>5</v>
          </cell>
          <cell r="C347" t="str">
            <v>Electric equipment</v>
          </cell>
          <cell r="D347">
            <v>8</v>
          </cell>
          <cell r="E347">
            <v>0.9</v>
          </cell>
          <cell r="F347">
            <v>1</v>
          </cell>
        </row>
        <row r="348">
          <cell r="A348" t="str">
            <v>Panel - Voltage</v>
          </cell>
          <cell r="B348">
            <v>5</v>
          </cell>
          <cell r="C348" t="str">
            <v>Electric equipment</v>
          </cell>
          <cell r="D348">
            <v>8</v>
          </cell>
          <cell r="E348">
            <v>0.9</v>
          </cell>
          <cell r="F348">
            <v>1</v>
          </cell>
        </row>
        <row r="349">
          <cell r="A349" t="str">
            <v>Panel - Voltage transformer</v>
          </cell>
          <cell r="B349">
            <v>5</v>
          </cell>
          <cell r="C349" t="str">
            <v>Electric equipment</v>
          </cell>
          <cell r="D349">
            <v>8</v>
          </cell>
          <cell r="E349">
            <v>0.9</v>
          </cell>
          <cell r="F349">
            <v>1</v>
          </cell>
        </row>
        <row r="350">
          <cell r="A350" t="str">
            <v>Panel - with 2 switch gears</v>
          </cell>
          <cell r="B350">
            <v>5</v>
          </cell>
          <cell r="C350" t="str">
            <v>Electric equipment</v>
          </cell>
          <cell r="D350">
            <v>8</v>
          </cell>
          <cell r="E350">
            <v>0.9</v>
          </cell>
          <cell r="F350">
            <v>1</v>
          </cell>
        </row>
        <row r="351">
          <cell r="A351" t="str">
            <v>Panel of the Transformer - Power</v>
          </cell>
          <cell r="B351">
            <v>5</v>
          </cell>
          <cell r="C351" t="str">
            <v>Electric equipment</v>
          </cell>
          <cell r="D351">
            <v>8</v>
          </cell>
          <cell r="E351">
            <v>0.9</v>
          </cell>
          <cell r="F351">
            <v>1</v>
          </cell>
        </row>
        <row r="352">
          <cell r="A352" t="str">
            <v>Pipe building - 0</v>
          </cell>
          <cell r="B352">
            <v>2</v>
          </cell>
          <cell r="C352" t="str">
            <v>Real Estate</v>
          </cell>
          <cell r="D352">
            <v>45</v>
          </cell>
          <cell r="E352">
            <v>0.9</v>
          </cell>
          <cell r="F352">
            <v>2</v>
          </cell>
        </row>
        <row r="353">
          <cell r="A353" t="str">
            <v>pipes - 0</v>
          </cell>
          <cell r="B353">
            <v>2</v>
          </cell>
          <cell r="C353" t="str">
            <v>Real Estate</v>
          </cell>
          <cell r="D353">
            <v>45</v>
          </cell>
          <cell r="E353">
            <v>0.9</v>
          </cell>
          <cell r="F353">
            <v>2</v>
          </cell>
        </row>
        <row r="354">
          <cell r="A354" t="str">
            <v xml:space="preserve">Plant - </v>
          </cell>
          <cell r="B354">
            <v>4</v>
          </cell>
          <cell r="C354" t="str">
            <v>Machinery</v>
          </cell>
          <cell r="D354">
            <v>15</v>
          </cell>
          <cell r="E354">
            <v>0.8</v>
          </cell>
          <cell r="F354">
            <v>2</v>
          </cell>
        </row>
        <row r="355">
          <cell r="A355" t="str">
            <v>plant - Current</v>
          </cell>
          <cell r="B355">
            <v>4</v>
          </cell>
          <cell r="C355" t="str">
            <v>Machinery</v>
          </cell>
          <cell r="D355">
            <v>15</v>
          </cell>
          <cell r="E355">
            <v>0.8</v>
          </cell>
          <cell r="F355">
            <v>2</v>
          </cell>
        </row>
        <row r="356">
          <cell r="A356" t="str">
            <v xml:space="preserve">pole - </v>
          </cell>
          <cell r="B356">
            <v>2</v>
          </cell>
          <cell r="C356" t="str">
            <v>Real Estate</v>
          </cell>
          <cell r="D356">
            <v>45</v>
          </cell>
          <cell r="E356">
            <v>0.9</v>
          </cell>
          <cell r="F356">
            <v>2</v>
          </cell>
        </row>
        <row r="357">
          <cell r="A357" t="str">
            <v>Poles - 0</v>
          </cell>
          <cell r="B357">
            <v>2</v>
          </cell>
          <cell r="C357" t="str">
            <v>Real Estate</v>
          </cell>
          <cell r="D357">
            <v>45</v>
          </cell>
          <cell r="E357">
            <v>0.9</v>
          </cell>
          <cell r="F357">
            <v>2</v>
          </cell>
        </row>
        <row r="358">
          <cell r="A358" t="str">
            <v>Poles - concrete</v>
          </cell>
          <cell r="B358">
            <v>2</v>
          </cell>
          <cell r="C358" t="str">
            <v>Real Estate</v>
          </cell>
          <cell r="D358">
            <v>45</v>
          </cell>
          <cell r="E358">
            <v>0.9</v>
          </cell>
          <cell r="F358">
            <v>2</v>
          </cell>
        </row>
        <row r="359">
          <cell r="A359" t="str">
            <v>Poles - Metalic</v>
          </cell>
          <cell r="B359">
            <v>2</v>
          </cell>
          <cell r="C359" t="str">
            <v>Real Estate</v>
          </cell>
          <cell r="D359">
            <v>45</v>
          </cell>
          <cell r="E359">
            <v>0.9</v>
          </cell>
          <cell r="F359">
            <v>2</v>
          </cell>
        </row>
        <row r="360">
          <cell r="A360" t="str">
            <v xml:space="preserve">Portal - </v>
          </cell>
          <cell r="B360">
            <v>2</v>
          </cell>
          <cell r="C360" t="str">
            <v>Real Estate</v>
          </cell>
          <cell r="D360">
            <v>45</v>
          </cell>
          <cell r="E360">
            <v>0.9</v>
          </cell>
          <cell r="F360">
            <v>2</v>
          </cell>
        </row>
        <row r="361">
          <cell r="A361" t="str">
            <v>Portal - 0</v>
          </cell>
          <cell r="B361">
            <v>2</v>
          </cell>
          <cell r="C361" t="str">
            <v>Real Estate</v>
          </cell>
          <cell r="D361">
            <v>45</v>
          </cell>
          <cell r="E361">
            <v>0.9</v>
          </cell>
          <cell r="F361">
            <v>2</v>
          </cell>
        </row>
        <row r="362">
          <cell r="A362" t="str">
            <v>Portal - and Lighting rod</v>
          </cell>
          <cell r="B362">
            <v>2</v>
          </cell>
          <cell r="C362" t="str">
            <v>Real Estate</v>
          </cell>
          <cell r="D362">
            <v>45</v>
          </cell>
          <cell r="E362">
            <v>0.9</v>
          </cell>
          <cell r="F362">
            <v>2</v>
          </cell>
        </row>
        <row r="363">
          <cell r="A363" t="str">
            <v>Portal - Busbar holding</v>
          </cell>
          <cell r="B363">
            <v>2</v>
          </cell>
          <cell r="C363" t="str">
            <v>Real Estate</v>
          </cell>
          <cell r="D363">
            <v>45</v>
          </cell>
          <cell r="E363">
            <v>0.9</v>
          </cell>
          <cell r="F363">
            <v>2</v>
          </cell>
        </row>
        <row r="364">
          <cell r="A364" t="str">
            <v>Portal - Constructions and Lighting rod</v>
          </cell>
          <cell r="B364">
            <v>2</v>
          </cell>
          <cell r="C364" t="str">
            <v>Real Estate</v>
          </cell>
          <cell r="D364">
            <v>45</v>
          </cell>
          <cell r="E364">
            <v>0.9</v>
          </cell>
          <cell r="F364">
            <v>2</v>
          </cell>
        </row>
        <row r="365">
          <cell r="A365" t="str">
            <v>Portal - Lighting rod</v>
          </cell>
          <cell r="B365">
            <v>2</v>
          </cell>
          <cell r="C365" t="str">
            <v>Real Estate</v>
          </cell>
          <cell r="D365">
            <v>45</v>
          </cell>
          <cell r="E365">
            <v>0.9</v>
          </cell>
          <cell r="F365">
            <v>2</v>
          </cell>
        </row>
        <row r="366">
          <cell r="A366" t="str">
            <v>Protection - 0</v>
          </cell>
          <cell r="B366">
            <v>5</v>
          </cell>
          <cell r="C366" t="str">
            <v>Electric equipment</v>
          </cell>
          <cell r="D366">
            <v>8</v>
          </cell>
          <cell r="E366">
            <v>0.9</v>
          </cell>
          <cell r="F366">
            <v>1</v>
          </cell>
        </row>
        <row r="367">
          <cell r="A367" t="str">
            <v>Protection - for the Autotransformer</v>
          </cell>
          <cell r="B367">
            <v>5</v>
          </cell>
          <cell r="C367" t="str">
            <v>Electric equipment</v>
          </cell>
          <cell r="D367">
            <v>8</v>
          </cell>
          <cell r="E367">
            <v>0.9</v>
          </cell>
          <cell r="F367">
            <v>1</v>
          </cell>
        </row>
        <row r="368">
          <cell r="A368" t="str">
            <v>Protection equipment - 0</v>
          </cell>
          <cell r="B368">
            <v>5</v>
          </cell>
          <cell r="C368" t="str">
            <v>Electric equipment</v>
          </cell>
          <cell r="D368">
            <v>8</v>
          </cell>
          <cell r="E368">
            <v>0.9</v>
          </cell>
          <cell r="F368">
            <v>1</v>
          </cell>
        </row>
        <row r="369">
          <cell r="A369" t="str">
            <v>Protection panel - 0</v>
          </cell>
          <cell r="B369">
            <v>5</v>
          </cell>
          <cell r="C369" t="str">
            <v>Electric equipment</v>
          </cell>
          <cell r="D369">
            <v>8</v>
          </cell>
          <cell r="E369">
            <v>0.9</v>
          </cell>
          <cell r="F369">
            <v>1</v>
          </cell>
        </row>
        <row r="370">
          <cell r="A370" t="str">
            <v xml:space="preserve">Protection system - </v>
          </cell>
          <cell r="B370">
            <v>5</v>
          </cell>
          <cell r="C370" t="str">
            <v>Electric equipment</v>
          </cell>
          <cell r="D370">
            <v>8</v>
          </cell>
          <cell r="E370">
            <v>0.9</v>
          </cell>
          <cell r="F370">
            <v>1</v>
          </cell>
        </row>
        <row r="371">
          <cell r="A371" t="str">
            <v>Protection system - 0</v>
          </cell>
          <cell r="B371">
            <v>5</v>
          </cell>
          <cell r="C371" t="str">
            <v>Electric equipment</v>
          </cell>
          <cell r="D371">
            <v>8</v>
          </cell>
          <cell r="E371">
            <v>0.9</v>
          </cell>
          <cell r="F371">
            <v>1</v>
          </cell>
        </row>
        <row r="372">
          <cell r="A372" t="str">
            <v xml:space="preserve">Pump - </v>
          </cell>
          <cell r="B372">
            <v>4</v>
          </cell>
          <cell r="C372" t="str">
            <v>Machinery</v>
          </cell>
          <cell r="D372">
            <v>15</v>
          </cell>
          <cell r="E372">
            <v>0.8</v>
          </cell>
          <cell r="F372">
            <v>2</v>
          </cell>
        </row>
        <row r="373">
          <cell r="A373" t="str">
            <v>Pump - 0</v>
          </cell>
          <cell r="B373">
            <v>4</v>
          </cell>
          <cell r="C373" t="str">
            <v>Machinery</v>
          </cell>
          <cell r="D373">
            <v>15</v>
          </cell>
          <cell r="E373">
            <v>0.8</v>
          </cell>
          <cell r="F373">
            <v>2</v>
          </cell>
        </row>
        <row r="374">
          <cell r="A374" t="str">
            <v>pump - oil</v>
          </cell>
          <cell r="B374">
            <v>4</v>
          </cell>
          <cell r="C374" t="str">
            <v>Machinery</v>
          </cell>
          <cell r="D374">
            <v>15</v>
          </cell>
          <cell r="E374">
            <v>0.8</v>
          </cell>
          <cell r="F374">
            <v>2</v>
          </cell>
        </row>
        <row r="375">
          <cell r="A375" t="str">
            <v xml:space="preserve">Pumping station - </v>
          </cell>
          <cell r="B375">
            <v>9</v>
          </cell>
          <cell r="C375" t="str">
            <v>Heavy Machinery</v>
          </cell>
          <cell r="D375">
            <v>25</v>
          </cell>
          <cell r="E375">
            <v>0.8</v>
          </cell>
          <cell r="F375">
            <v>2</v>
          </cell>
        </row>
        <row r="376">
          <cell r="A376" t="str">
            <v xml:space="preserve">Radi - </v>
          </cell>
          <cell r="B376">
            <v>4</v>
          </cell>
          <cell r="C376" t="str">
            <v>Machinery</v>
          </cell>
          <cell r="D376">
            <v>15</v>
          </cell>
          <cell r="E376">
            <v>0.8</v>
          </cell>
          <cell r="F376">
            <v>2</v>
          </cell>
        </row>
        <row r="377">
          <cell r="A377" t="str">
            <v>Radiator - current</v>
          </cell>
          <cell r="B377">
            <v>4</v>
          </cell>
          <cell r="C377" t="str">
            <v>Machinery</v>
          </cell>
          <cell r="D377">
            <v>15</v>
          </cell>
          <cell r="E377">
            <v>0.8</v>
          </cell>
          <cell r="F377">
            <v>2</v>
          </cell>
        </row>
        <row r="378">
          <cell r="A378" t="str">
            <v xml:space="preserve">radio - </v>
          </cell>
          <cell r="B378">
            <v>5</v>
          </cell>
          <cell r="C378" t="str">
            <v>Electric equipment</v>
          </cell>
          <cell r="D378">
            <v>8</v>
          </cell>
          <cell r="E378">
            <v>0.9</v>
          </cell>
          <cell r="F378">
            <v>1</v>
          </cell>
        </row>
        <row r="379">
          <cell r="A379" t="str">
            <v xml:space="preserve">Radio  - </v>
          </cell>
          <cell r="B379">
            <v>5</v>
          </cell>
          <cell r="C379" t="str">
            <v>Electric equipment</v>
          </cell>
          <cell r="D379">
            <v>8</v>
          </cell>
          <cell r="E379">
            <v>0.9</v>
          </cell>
          <cell r="F379">
            <v>1</v>
          </cell>
        </row>
        <row r="380">
          <cell r="A380" t="str">
            <v xml:space="preserve">Radio   - </v>
          </cell>
          <cell r="B380">
            <v>5</v>
          </cell>
          <cell r="C380" t="str">
            <v>Electric equipment</v>
          </cell>
          <cell r="D380">
            <v>8</v>
          </cell>
          <cell r="E380">
            <v>0.9</v>
          </cell>
          <cell r="F380">
            <v>1</v>
          </cell>
        </row>
        <row r="381">
          <cell r="A381" t="str">
            <v>Radio - 0</v>
          </cell>
          <cell r="B381">
            <v>5</v>
          </cell>
          <cell r="C381" t="str">
            <v>Electric equipment</v>
          </cell>
          <cell r="D381">
            <v>8</v>
          </cell>
          <cell r="E381">
            <v>0.9</v>
          </cell>
          <cell r="F381">
            <v>1</v>
          </cell>
        </row>
        <row r="382">
          <cell r="A382" t="str">
            <v>Radio - handy</v>
          </cell>
          <cell r="B382">
            <v>5</v>
          </cell>
          <cell r="C382" t="str">
            <v>Electric equipment</v>
          </cell>
          <cell r="D382">
            <v>8</v>
          </cell>
          <cell r="E382">
            <v>0.9</v>
          </cell>
          <cell r="F382">
            <v>1</v>
          </cell>
        </row>
        <row r="383">
          <cell r="A383" t="str">
            <v>Radio - walkie talkie</v>
          </cell>
          <cell r="B383">
            <v>5</v>
          </cell>
          <cell r="C383" t="str">
            <v>Electric equipment</v>
          </cell>
          <cell r="D383">
            <v>8</v>
          </cell>
          <cell r="E383">
            <v>0.9</v>
          </cell>
          <cell r="F383">
            <v>1</v>
          </cell>
        </row>
        <row r="384">
          <cell r="A384" t="str">
            <v xml:space="preserve">Radio and antenna - </v>
          </cell>
          <cell r="B384">
            <v>5</v>
          </cell>
          <cell r="C384" t="str">
            <v>Electric equipment</v>
          </cell>
          <cell r="D384">
            <v>8</v>
          </cell>
          <cell r="E384">
            <v>0.9</v>
          </cell>
          <cell r="F384">
            <v>1</v>
          </cell>
        </row>
        <row r="385">
          <cell r="A385" t="str">
            <v xml:space="preserve">radio antenna - </v>
          </cell>
          <cell r="B385">
            <v>5</v>
          </cell>
          <cell r="C385" t="str">
            <v>Electric equipment</v>
          </cell>
          <cell r="D385">
            <v>8</v>
          </cell>
          <cell r="E385">
            <v>0.9</v>
          </cell>
          <cell r="F385">
            <v>1</v>
          </cell>
        </row>
        <row r="386">
          <cell r="A386" t="str">
            <v xml:space="preserve">Radio Discharger - </v>
          </cell>
          <cell r="B386">
            <v>5</v>
          </cell>
          <cell r="C386" t="str">
            <v>Electric equipment</v>
          </cell>
          <cell r="D386">
            <v>8</v>
          </cell>
          <cell r="E386">
            <v>0.9</v>
          </cell>
          <cell r="F386">
            <v>1</v>
          </cell>
        </row>
        <row r="387">
          <cell r="A387" t="str">
            <v xml:space="preserve">Radio feeder - </v>
          </cell>
          <cell r="B387">
            <v>5</v>
          </cell>
          <cell r="C387" t="str">
            <v>Electric equipment</v>
          </cell>
          <cell r="D387">
            <v>8</v>
          </cell>
          <cell r="E387">
            <v>0.9</v>
          </cell>
          <cell r="F387">
            <v>1</v>
          </cell>
        </row>
        <row r="388">
          <cell r="A388" t="str">
            <v xml:space="preserve">Radio feeding - </v>
          </cell>
          <cell r="B388">
            <v>5</v>
          </cell>
          <cell r="C388" t="str">
            <v>Electric equipment</v>
          </cell>
          <cell r="D388">
            <v>8</v>
          </cell>
          <cell r="E388">
            <v>0.9</v>
          </cell>
          <cell r="F388">
            <v>1</v>
          </cell>
        </row>
        <row r="389">
          <cell r="A389" t="str">
            <v xml:space="preserve">radio station - </v>
          </cell>
          <cell r="B389">
            <v>5</v>
          </cell>
          <cell r="C389" t="str">
            <v>Electric equipment</v>
          </cell>
          <cell r="D389">
            <v>8</v>
          </cell>
          <cell r="E389">
            <v>0.9</v>
          </cell>
          <cell r="F389">
            <v>1</v>
          </cell>
        </row>
        <row r="390">
          <cell r="A390" t="str">
            <v xml:space="preserve">Radiostation - </v>
          </cell>
          <cell r="B390">
            <v>4</v>
          </cell>
          <cell r="C390" t="str">
            <v>Machinery</v>
          </cell>
          <cell r="D390">
            <v>15</v>
          </cell>
          <cell r="E390">
            <v>0.8</v>
          </cell>
          <cell r="F390">
            <v>2</v>
          </cell>
        </row>
        <row r="391">
          <cell r="A391" t="str">
            <v xml:space="preserve">Reconstruction - </v>
          </cell>
          <cell r="B391">
            <v>1</v>
          </cell>
          <cell r="C391" t="str">
            <v>Additional value</v>
          </cell>
          <cell r="D391">
            <v>15</v>
          </cell>
          <cell r="E391">
            <v>0.85</v>
          </cell>
          <cell r="F391">
            <v>1</v>
          </cell>
        </row>
        <row r="392">
          <cell r="A392" t="str">
            <v>Reconstruction - of the 35 kv Equipment</v>
          </cell>
          <cell r="B392">
            <v>1</v>
          </cell>
          <cell r="C392" t="str">
            <v>Additional value</v>
          </cell>
          <cell r="D392">
            <v>15</v>
          </cell>
          <cell r="E392">
            <v>0.85</v>
          </cell>
          <cell r="F392">
            <v>1</v>
          </cell>
        </row>
        <row r="393">
          <cell r="A393" t="str">
            <v xml:space="preserve">Rectifier - </v>
          </cell>
          <cell r="B393">
            <v>9</v>
          </cell>
          <cell r="C393" t="str">
            <v>Heavy Machinery</v>
          </cell>
          <cell r="D393">
            <v>25</v>
          </cell>
          <cell r="E393">
            <v>0.8</v>
          </cell>
          <cell r="F393">
            <v>2</v>
          </cell>
        </row>
        <row r="394">
          <cell r="A394" t="str">
            <v>Rectifier - 0</v>
          </cell>
          <cell r="B394">
            <v>9</v>
          </cell>
          <cell r="C394" t="str">
            <v>Heavy Machinery</v>
          </cell>
          <cell r="D394">
            <v>25</v>
          </cell>
          <cell r="E394">
            <v>0.8</v>
          </cell>
          <cell r="F394">
            <v>2</v>
          </cell>
        </row>
        <row r="395">
          <cell r="A395" t="str">
            <v>Rectifier - Battery chager</v>
          </cell>
          <cell r="B395">
            <v>9</v>
          </cell>
          <cell r="C395" t="str">
            <v>Heavy Machinery</v>
          </cell>
          <cell r="D395">
            <v>25</v>
          </cell>
          <cell r="E395">
            <v>0.8</v>
          </cell>
          <cell r="F395">
            <v>2</v>
          </cell>
        </row>
        <row r="396">
          <cell r="A396" t="str">
            <v>Rectifier - Battery charging</v>
          </cell>
          <cell r="B396">
            <v>9</v>
          </cell>
          <cell r="C396" t="str">
            <v>Heavy Machinery</v>
          </cell>
          <cell r="D396">
            <v>25</v>
          </cell>
          <cell r="E396">
            <v>0.8</v>
          </cell>
          <cell r="F396">
            <v>2</v>
          </cell>
        </row>
        <row r="397">
          <cell r="A397" t="str">
            <v>Rectifier - Battery protection</v>
          </cell>
          <cell r="B397">
            <v>9</v>
          </cell>
          <cell r="C397" t="str">
            <v>Heavy Machinery</v>
          </cell>
          <cell r="D397">
            <v>25</v>
          </cell>
          <cell r="E397">
            <v>0.8</v>
          </cell>
          <cell r="F397">
            <v>2</v>
          </cell>
        </row>
        <row r="398">
          <cell r="A398" t="str">
            <v>Rectifier - charging</v>
          </cell>
          <cell r="B398">
            <v>9</v>
          </cell>
          <cell r="C398" t="str">
            <v>Heavy Machinery</v>
          </cell>
          <cell r="D398">
            <v>25</v>
          </cell>
          <cell r="E398">
            <v>0.8</v>
          </cell>
          <cell r="F398">
            <v>2</v>
          </cell>
        </row>
        <row r="399">
          <cell r="A399" t="str">
            <v>Rectifier - Current</v>
          </cell>
          <cell r="B399">
            <v>9</v>
          </cell>
          <cell r="C399" t="str">
            <v>Heavy Machinery</v>
          </cell>
          <cell r="D399">
            <v>25</v>
          </cell>
          <cell r="E399">
            <v>0.8</v>
          </cell>
          <cell r="F399">
            <v>2</v>
          </cell>
        </row>
        <row r="400">
          <cell r="A400" t="str">
            <v xml:space="preserve">relay - </v>
          </cell>
          <cell r="B400">
            <v>4</v>
          </cell>
          <cell r="C400" t="str">
            <v>Machinery</v>
          </cell>
          <cell r="D400">
            <v>15</v>
          </cell>
          <cell r="E400">
            <v>0.8</v>
          </cell>
          <cell r="F400">
            <v>2</v>
          </cell>
        </row>
        <row r="401">
          <cell r="A401" t="str">
            <v>Relay - 0</v>
          </cell>
          <cell r="B401">
            <v>4</v>
          </cell>
          <cell r="C401" t="str">
            <v>Machinery</v>
          </cell>
          <cell r="D401">
            <v>15</v>
          </cell>
          <cell r="E401">
            <v>0.8</v>
          </cell>
          <cell r="F401">
            <v>2</v>
          </cell>
        </row>
        <row r="402">
          <cell r="A402" t="str">
            <v>Relay - Current</v>
          </cell>
          <cell r="B402">
            <v>4</v>
          </cell>
          <cell r="C402" t="str">
            <v>Machinery</v>
          </cell>
          <cell r="D402">
            <v>15</v>
          </cell>
          <cell r="E402">
            <v>0.8</v>
          </cell>
          <cell r="F402">
            <v>2</v>
          </cell>
        </row>
        <row r="403">
          <cell r="A403" t="str">
            <v>Relay - metalic</v>
          </cell>
          <cell r="B403">
            <v>4</v>
          </cell>
          <cell r="C403" t="str">
            <v>Machinery</v>
          </cell>
          <cell r="D403">
            <v>15</v>
          </cell>
          <cell r="E403">
            <v>0.8</v>
          </cell>
          <cell r="F403">
            <v>2</v>
          </cell>
        </row>
        <row r="404">
          <cell r="A404" t="str">
            <v>Relay - Power</v>
          </cell>
          <cell r="B404">
            <v>4</v>
          </cell>
          <cell r="C404" t="str">
            <v>Machinery</v>
          </cell>
          <cell r="D404">
            <v>15</v>
          </cell>
          <cell r="E404">
            <v>0.8</v>
          </cell>
          <cell r="F404">
            <v>2</v>
          </cell>
        </row>
        <row r="405">
          <cell r="A405" t="str">
            <v>relay - voltage</v>
          </cell>
          <cell r="B405">
            <v>4</v>
          </cell>
          <cell r="C405" t="str">
            <v>Machinery</v>
          </cell>
          <cell r="D405">
            <v>15</v>
          </cell>
          <cell r="E405">
            <v>0.8</v>
          </cell>
          <cell r="F405">
            <v>2</v>
          </cell>
        </row>
        <row r="406">
          <cell r="A406" t="str">
            <v>Resistance - 0</v>
          </cell>
          <cell r="B406">
            <v>4</v>
          </cell>
          <cell r="C406" t="str">
            <v>Machinery</v>
          </cell>
          <cell r="D406">
            <v>15</v>
          </cell>
          <cell r="E406">
            <v>0.8</v>
          </cell>
          <cell r="F406">
            <v>2</v>
          </cell>
        </row>
        <row r="407">
          <cell r="A407" t="str">
            <v>Resistance - Voltage</v>
          </cell>
          <cell r="B407">
            <v>4</v>
          </cell>
          <cell r="C407" t="str">
            <v>Machinery</v>
          </cell>
          <cell r="D407">
            <v>15</v>
          </cell>
          <cell r="E407">
            <v>0.8</v>
          </cell>
          <cell r="F407">
            <v>2</v>
          </cell>
        </row>
        <row r="408">
          <cell r="A408" t="str">
            <v>Resistance Workshop - 0</v>
          </cell>
          <cell r="B408">
            <v>4</v>
          </cell>
          <cell r="C408" t="str">
            <v>Machinery</v>
          </cell>
          <cell r="D408">
            <v>15</v>
          </cell>
          <cell r="E408">
            <v>0.8</v>
          </cell>
          <cell r="F408">
            <v>2</v>
          </cell>
        </row>
        <row r="409">
          <cell r="A409" t="str">
            <v xml:space="preserve">room - </v>
          </cell>
          <cell r="B409">
            <v>2</v>
          </cell>
          <cell r="C409" t="str">
            <v>Real Estate</v>
          </cell>
          <cell r="D409">
            <v>45</v>
          </cell>
          <cell r="E409">
            <v>0.9</v>
          </cell>
          <cell r="F409">
            <v>2</v>
          </cell>
        </row>
        <row r="410">
          <cell r="A410" t="str">
            <v>room  - battery</v>
          </cell>
          <cell r="B410">
            <v>8</v>
          </cell>
          <cell r="C410" t="str">
            <v>Battery</v>
          </cell>
          <cell r="D410">
            <v>12</v>
          </cell>
          <cell r="E410">
            <v>0.75</v>
          </cell>
          <cell r="F410">
            <v>2</v>
          </cell>
        </row>
        <row r="411">
          <cell r="A411" t="str">
            <v>Room - 0</v>
          </cell>
          <cell r="B411">
            <v>2</v>
          </cell>
          <cell r="C411" t="str">
            <v>Real Estate</v>
          </cell>
          <cell r="D411">
            <v>45</v>
          </cell>
          <cell r="E411">
            <v>0.9</v>
          </cell>
          <cell r="F411">
            <v>2</v>
          </cell>
        </row>
        <row r="412">
          <cell r="A412" t="str">
            <v>Room - Battery</v>
          </cell>
          <cell r="B412">
            <v>8</v>
          </cell>
          <cell r="C412" t="str">
            <v>Battery</v>
          </cell>
          <cell r="D412">
            <v>12</v>
          </cell>
          <cell r="E412">
            <v>0.75</v>
          </cell>
          <cell r="F412">
            <v>2</v>
          </cell>
        </row>
        <row r="413">
          <cell r="A413" t="str">
            <v>Room - of batteries</v>
          </cell>
          <cell r="B413">
            <v>8</v>
          </cell>
          <cell r="C413" t="str">
            <v>Battery</v>
          </cell>
          <cell r="D413">
            <v>12</v>
          </cell>
          <cell r="E413">
            <v>0.75</v>
          </cell>
          <cell r="F413">
            <v>2</v>
          </cell>
        </row>
        <row r="414">
          <cell r="A414" t="str">
            <v xml:space="preserve">Room of Condensers - </v>
          </cell>
          <cell r="B414">
            <v>4</v>
          </cell>
          <cell r="C414" t="str">
            <v>Machinery</v>
          </cell>
          <cell r="D414">
            <v>15</v>
          </cell>
          <cell r="E414">
            <v>0.8</v>
          </cell>
          <cell r="F414">
            <v>2</v>
          </cell>
        </row>
        <row r="415">
          <cell r="A415" t="str">
            <v>S/st   - Fence</v>
          </cell>
          <cell r="B415">
            <v>2</v>
          </cell>
          <cell r="C415" t="str">
            <v>Real Estate</v>
          </cell>
          <cell r="D415">
            <v>45</v>
          </cell>
          <cell r="E415">
            <v>0.9</v>
          </cell>
          <cell r="F415">
            <v>2</v>
          </cell>
        </row>
        <row r="416">
          <cell r="A416" t="str">
            <v xml:space="preserve">S/st   - Metalic Fence </v>
          </cell>
          <cell r="B416">
            <v>2</v>
          </cell>
          <cell r="C416" t="str">
            <v>Real Estate</v>
          </cell>
          <cell r="D416">
            <v>45</v>
          </cell>
          <cell r="E416">
            <v>0.9</v>
          </cell>
          <cell r="F416">
            <v>2</v>
          </cell>
        </row>
        <row r="417">
          <cell r="A417" t="str">
            <v xml:space="preserve">S/st Building - </v>
          </cell>
          <cell r="B417">
            <v>2</v>
          </cell>
          <cell r="C417" t="str">
            <v>Real Estate</v>
          </cell>
          <cell r="D417">
            <v>45</v>
          </cell>
          <cell r="E417">
            <v>0.9</v>
          </cell>
          <cell r="F417">
            <v>2</v>
          </cell>
        </row>
        <row r="418">
          <cell r="A418" t="str">
            <v>S/st Building - 0</v>
          </cell>
          <cell r="B418">
            <v>2</v>
          </cell>
          <cell r="C418" t="str">
            <v>Real Estate</v>
          </cell>
          <cell r="D418">
            <v>45</v>
          </cell>
          <cell r="E418">
            <v>0.9</v>
          </cell>
          <cell r="F418">
            <v>2</v>
          </cell>
        </row>
        <row r="419">
          <cell r="A419" t="str">
            <v>S/st Building - and fence</v>
          </cell>
          <cell r="B419">
            <v>2</v>
          </cell>
          <cell r="C419" t="str">
            <v>Real Estate</v>
          </cell>
          <cell r="D419">
            <v>45</v>
          </cell>
          <cell r="E419">
            <v>0.9</v>
          </cell>
          <cell r="F419">
            <v>2</v>
          </cell>
        </row>
        <row r="420">
          <cell r="A420" t="str">
            <v>S/st Building - fence and Garage</v>
          </cell>
          <cell r="B420">
            <v>2</v>
          </cell>
          <cell r="C420" t="str">
            <v>Real Estate</v>
          </cell>
          <cell r="D420">
            <v>45</v>
          </cell>
          <cell r="E420">
            <v>0.9</v>
          </cell>
          <cell r="F420">
            <v>2</v>
          </cell>
        </row>
        <row r="421">
          <cell r="A421" t="str">
            <v>S/st Building - with fence</v>
          </cell>
          <cell r="B421">
            <v>2</v>
          </cell>
          <cell r="C421" t="str">
            <v>Real Estate</v>
          </cell>
          <cell r="D421">
            <v>45</v>
          </cell>
          <cell r="E421">
            <v>0.9</v>
          </cell>
          <cell r="F421">
            <v>2</v>
          </cell>
        </row>
        <row r="422">
          <cell r="A422" t="str">
            <v>S/st Empowerment - Power</v>
          </cell>
          <cell r="B422">
            <v>9</v>
          </cell>
          <cell r="C422" t="str">
            <v>Heavy Machinery</v>
          </cell>
          <cell r="D422">
            <v>25</v>
          </cell>
          <cell r="E422">
            <v>0.8</v>
          </cell>
          <cell r="F422">
            <v>2</v>
          </cell>
        </row>
        <row r="423">
          <cell r="A423" t="str">
            <v xml:space="preserve">S/st foundations - </v>
          </cell>
          <cell r="B423">
            <v>2</v>
          </cell>
          <cell r="C423" t="str">
            <v>Real Estate</v>
          </cell>
          <cell r="D423">
            <v>45</v>
          </cell>
          <cell r="E423">
            <v>0.9</v>
          </cell>
          <cell r="F423">
            <v>2</v>
          </cell>
        </row>
        <row r="424">
          <cell r="A424" t="str">
            <v>seat bealt - 0</v>
          </cell>
          <cell r="B424">
            <v>13</v>
          </cell>
          <cell r="C424" t="str">
            <v>Other tools</v>
          </cell>
          <cell r="D424">
            <v>5</v>
          </cell>
          <cell r="E424">
            <v>0.9</v>
          </cell>
          <cell r="F424">
            <v>1</v>
          </cell>
        </row>
        <row r="425">
          <cell r="A425" t="str">
            <v xml:space="preserve">smoke extractor - </v>
          </cell>
          <cell r="B425">
            <v>5</v>
          </cell>
          <cell r="C425" t="str">
            <v>Electric equipment</v>
          </cell>
          <cell r="D425">
            <v>8</v>
          </cell>
          <cell r="E425">
            <v>0.9</v>
          </cell>
          <cell r="F425">
            <v>1</v>
          </cell>
        </row>
        <row r="426">
          <cell r="A426" t="str">
            <v xml:space="preserve">square - </v>
          </cell>
          <cell r="B426">
            <v>2</v>
          </cell>
          <cell r="C426" t="str">
            <v>Real Estate</v>
          </cell>
          <cell r="D426">
            <v>45</v>
          </cell>
          <cell r="E426">
            <v>0.9</v>
          </cell>
          <cell r="F426">
            <v>2</v>
          </cell>
        </row>
        <row r="427">
          <cell r="A427" t="str">
            <v>Square - 0</v>
          </cell>
          <cell r="B427">
            <v>2</v>
          </cell>
          <cell r="C427" t="str">
            <v>Real Estate</v>
          </cell>
          <cell r="D427">
            <v>45</v>
          </cell>
          <cell r="E427">
            <v>0.9</v>
          </cell>
          <cell r="F427">
            <v>2</v>
          </cell>
        </row>
        <row r="428">
          <cell r="A428" t="str">
            <v>Stabilizer - Current</v>
          </cell>
          <cell r="B428">
            <v>4</v>
          </cell>
          <cell r="C428" t="str">
            <v>Machinery</v>
          </cell>
          <cell r="D428">
            <v>15</v>
          </cell>
          <cell r="E428">
            <v>0.8</v>
          </cell>
          <cell r="F428">
            <v>2</v>
          </cell>
        </row>
        <row r="429">
          <cell r="A429" t="str">
            <v>Stabilizer - Voltage</v>
          </cell>
          <cell r="B429">
            <v>4</v>
          </cell>
          <cell r="C429" t="str">
            <v>Machinery</v>
          </cell>
          <cell r="D429">
            <v>15</v>
          </cell>
          <cell r="E429">
            <v>0.8</v>
          </cell>
          <cell r="F429">
            <v>2</v>
          </cell>
        </row>
        <row r="430">
          <cell r="A430" t="str">
            <v>Stairs - metalic</v>
          </cell>
          <cell r="B430">
            <v>4</v>
          </cell>
          <cell r="C430" t="str">
            <v>Machinery</v>
          </cell>
          <cell r="D430">
            <v>15</v>
          </cell>
          <cell r="E430">
            <v>0.8</v>
          </cell>
          <cell r="F430">
            <v>2</v>
          </cell>
        </row>
        <row r="431">
          <cell r="A431" t="str">
            <v xml:space="preserve">Steam boiler - </v>
          </cell>
          <cell r="B431">
            <v>4</v>
          </cell>
          <cell r="C431" t="str">
            <v>Machinery</v>
          </cell>
          <cell r="D431">
            <v>15</v>
          </cell>
          <cell r="E431">
            <v>0.8</v>
          </cell>
          <cell r="F431">
            <v>2</v>
          </cell>
        </row>
        <row r="432">
          <cell r="A432" t="str">
            <v xml:space="preserve">storage - </v>
          </cell>
          <cell r="B432">
            <v>2</v>
          </cell>
          <cell r="C432" t="str">
            <v>Real Estate</v>
          </cell>
          <cell r="D432">
            <v>45</v>
          </cell>
          <cell r="E432">
            <v>0.9</v>
          </cell>
          <cell r="F432">
            <v>2</v>
          </cell>
        </row>
        <row r="433">
          <cell r="A433" t="str">
            <v xml:space="preserve">Storage facility - </v>
          </cell>
          <cell r="B433">
            <v>2</v>
          </cell>
          <cell r="C433" t="str">
            <v>Real Estate</v>
          </cell>
          <cell r="D433">
            <v>45</v>
          </cell>
          <cell r="E433">
            <v>0.9</v>
          </cell>
          <cell r="F433">
            <v>2</v>
          </cell>
        </row>
        <row r="434">
          <cell r="A434" t="str">
            <v>Storage Facility - 0</v>
          </cell>
          <cell r="B434">
            <v>2</v>
          </cell>
          <cell r="C434" t="str">
            <v>Real Estate</v>
          </cell>
          <cell r="D434">
            <v>45</v>
          </cell>
          <cell r="E434">
            <v>0.9</v>
          </cell>
          <cell r="F434">
            <v>2</v>
          </cell>
        </row>
        <row r="435">
          <cell r="A435" t="str">
            <v>Storage facility - oil</v>
          </cell>
          <cell r="B435">
            <v>2</v>
          </cell>
          <cell r="C435" t="str">
            <v>Real Estate</v>
          </cell>
          <cell r="D435">
            <v>45</v>
          </cell>
          <cell r="E435">
            <v>0.9</v>
          </cell>
          <cell r="F435">
            <v>2</v>
          </cell>
        </row>
        <row r="436">
          <cell r="A436" t="str">
            <v xml:space="preserve">stove - </v>
          </cell>
          <cell r="B436">
            <v>4</v>
          </cell>
          <cell r="C436" t="str">
            <v>Machinery</v>
          </cell>
          <cell r="D436">
            <v>15</v>
          </cell>
          <cell r="E436">
            <v>0.8</v>
          </cell>
          <cell r="F436">
            <v>2</v>
          </cell>
        </row>
        <row r="437">
          <cell r="A437" t="str">
            <v xml:space="preserve">street - </v>
          </cell>
          <cell r="B437">
            <v>2</v>
          </cell>
          <cell r="C437" t="str">
            <v>Real Estate</v>
          </cell>
          <cell r="D437">
            <v>45</v>
          </cell>
          <cell r="E437">
            <v>0.9</v>
          </cell>
          <cell r="F437">
            <v>2</v>
          </cell>
        </row>
        <row r="438">
          <cell r="A438" t="str">
            <v>Street construction - 0</v>
          </cell>
          <cell r="B438">
            <v>2</v>
          </cell>
          <cell r="C438" t="str">
            <v>Real Estate</v>
          </cell>
          <cell r="D438">
            <v>45</v>
          </cell>
          <cell r="E438">
            <v>0.9</v>
          </cell>
          <cell r="F438">
            <v>2</v>
          </cell>
        </row>
        <row r="439">
          <cell r="A439" t="str">
            <v>Structure - batteries</v>
          </cell>
          <cell r="B439">
            <v>8</v>
          </cell>
          <cell r="C439" t="str">
            <v>Battery</v>
          </cell>
          <cell r="D439">
            <v>12</v>
          </cell>
          <cell r="E439">
            <v>0.75</v>
          </cell>
          <cell r="F439">
            <v>2</v>
          </cell>
        </row>
        <row r="440">
          <cell r="A440" t="str">
            <v>Supplementary building - 0</v>
          </cell>
          <cell r="B440">
            <v>2</v>
          </cell>
          <cell r="C440" t="str">
            <v>Real Estate</v>
          </cell>
          <cell r="D440">
            <v>45</v>
          </cell>
          <cell r="E440">
            <v>0.9</v>
          </cell>
          <cell r="F440">
            <v>2</v>
          </cell>
        </row>
        <row r="441">
          <cell r="A441" t="str">
            <v>Switch - oil</v>
          </cell>
          <cell r="B441">
            <v>4</v>
          </cell>
          <cell r="C441" t="str">
            <v>Machinery</v>
          </cell>
          <cell r="D441">
            <v>15</v>
          </cell>
          <cell r="E441">
            <v>0.8</v>
          </cell>
          <cell r="F441">
            <v>2</v>
          </cell>
        </row>
        <row r="442">
          <cell r="A442" t="str">
            <v xml:space="preserve">Switch board - </v>
          </cell>
          <cell r="B442">
            <v>5</v>
          </cell>
          <cell r="C442" t="str">
            <v>Electric equipment</v>
          </cell>
          <cell r="D442">
            <v>8</v>
          </cell>
          <cell r="E442">
            <v>0.9</v>
          </cell>
          <cell r="F442">
            <v>1</v>
          </cell>
        </row>
        <row r="443">
          <cell r="A443" t="str">
            <v>Switch Board - 0</v>
          </cell>
          <cell r="B443">
            <v>5</v>
          </cell>
          <cell r="C443" t="str">
            <v>Electric equipment</v>
          </cell>
          <cell r="D443">
            <v>8</v>
          </cell>
          <cell r="E443">
            <v>0.9</v>
          </cell>
          <cell r="F443">
            <v>1</v>
          </cell>
        </row>
        <row r="444">
          <cell r="A444" t="str">
            <v>Switch Board - connection</v>
          </cell>
          <cell r="B444">
            <v>5</v>
          </cell>
          <cell r="C444" t="str">
            <v>Electric equipment</v>
          </cell>
          <cell r="D444">
            <v>8</v>
          </cell>
          <cell r="E444">
            <v>0.9</v>
          </cell>
          <cell r="F444">
            <v>1</v>
          </cell>
        </row>
        <row r="445">
          <cell r="A445" t="str">
            <v>Switch Board - control</v>
          </cell>
          <cell r="B445">
            <v>5</v>
          </cell>
          <cell r="C445" t="str">
            <v>Electric equipment</v>
          </cell>
          <cell r="D445">
            <v>8</v>
          </cell>
          <cell r="E445">
            <v>0.9</v>
          </cell>
          <cell r="F445">
            <v>1</v>
          </cell>
        </row>
        <row r="446">
          <cell r="A446" t="str">
            <v>Switch board - Current</v>
          </cell>
          <cell r="B446">
            <v>5</v>
          </cell>
          <cell r="C446" t="str">
            <v>Electric equipment</v>
          </cell>
          <cell r="D446">
            <v>8</v>
          </cell>
          <cell r="E446">
            <v>0.9</v>
          </cell>
          <cell r="F446">
            <v>1</v>
          </cell>
        </row>
        <row r="447">
          <cell r="A447" t="str">
            <v>Switch Board - Discharging</v>
          </cell>
          <cell r="B447">
            <v>5</v>
          </cell>
          <cell r="C447" t="str">
            <v>Electric equipment</v>
          </cell>
          <cell r="D447">
            <v>8</v>
          </cell>
          <cell r="E447">
            <v>0.9</v>
          </cell>
          <cell r="F447">
            <v>1</v>
          </cell>
        </row>
        <row r="448">
          <cell r="A448" t="str">
            <v>Switch Board - feeder with no voltage</v>
          </cell>
          <cell r="B448">
            <v>5</v>
          </cell>
          <cell r="C448" t="str">
            <v>Electric equipment</v>
          </cell>
          <cell r="D448">
            <v>8</v>
          </cell>
          <cell r="E448">
            <v>0.9</v>
          </cell>
          <cell r="F448">
            <v>1</v>
          </cell>
        </row>
        <row r="449">
          <cell r="A449" t="str">
            <v>Switch Board - for power transformer</v>
          </cell>
          <cell r="B449">
            <v>5</v>
          </cell>
          <cell r="C449" t="str">
            <v>Electric equipment</v>
          </cell>
          <cell r="D449">
            <v>8</v>
          </cell>
          <cell r="E449">
            <v>0.9</v>
          </cell>
          <cell r="F449">
            <v>1</v>
          </cell>
        </row>
        <row r="450">
          <cell r="A450" t="str">
            <v>Switch Board - for transformer</v>
          </cell>
          <cell r="B450">
            <v>5</v>
          </cell>
          <cell r="C450" t="str">
            <v>Electric equipment</v>
          </cell>
          <cell r="D450">
            <v>8</v>
          </cell>
          <cell r="E450">
            <v>0.9</v>
          </cell>
          <cell r="F450">
            <v>1</v>
          </cell>
        </row>
        <row r="451">
          <cell r="A451" t="str">
            <v>Switch Board - for voltage transformer</v>
          </cell>
          <cell r="B451">
            <v>5</v>
          </cell>
          <cell r="C451" t="str">
            <v>Electric equipment</v>
          </cell>
          <cell r="D451">
            <v>8</v>
          </cell>
          <cell r="E451">
            <v>0.9</v>
          </cell>
          <cell r="F451">
            <v>1</v>
          </cell>
        </row>
        <row r="452">
          <cell r="A452" t="str">
            <v>Switch Board - gas</v>
          </cell>
          <cell r="B452">
            <v>5</v>
          </cell>
          <cell r="C452" t="str">
            <v>Electric equipment</v>
          </cell>
          <cell r="D452">
            <v>8</v>
          </cell>
          <cell r="E452">
            <v>0.9</v>
          </cell>
          <cell r="F452">
            <v>1</v>
          </cell>
        </row>
        <row r="453">
          <cell r="A453" t="str">
            <v>Switch Board - high frequency</v>
          </cell>
          <cell r="B453">
            <v>5</v>
          </cell>
          <cell r="C453" t="str">
            <v>Electric equipment</v>
          </cell>
          <cell r="D453">
            <v>8</v>
          </cell>
          <cell r="E453">
            <v>0.9</v>
          </cell>
          <cell r="F453">
            <v>1</v>
          </cell>
        </row>
        <row r="454">
          <cell r="A454" t="str">
            <v>Switch board - internal use</v>
          </cell>
          <cell r="B454">
            <v>5</v>
          </cell>
          <cell r="C454" t="str">
            <v>Electric equipment</v>
          </cell>
          <cell r="D454">
            <v>8</v>
          </cell>
          <cell r="E454">
            <v>0.9</v>
          </cell>
          <cell r="F454">
            <v>1</v>
          </cell>
        </row>
        <row r="455">
          <cell r="A455" t="str">
            <v>Switch Board - lead in</v>
          </cell>
          <cell r="B455">
            <v>5</v>
          </cell>
          <cell r="C455" t="str">
            <v>Electric equipment</v>
          </cell>
          <cell r="D455">
            <v>8</v>
          </cell>
          <cell r="E455">
            <v>0.9</v>
          </cell>
          <cell r="F455">
            <v>1</v>
          </cell>
        </row>
        <row r="456">
          <cell r="A456" t="str">
            <v>Switch Board - lead in with 2 current transformers</v>
          </cell>
          <cell r="B456">
            <v>5</v>
          </cell>
          <cell r="C456" t="str">
            <v>Electric equipment</v>
          </cell>
          <cell r="D456">
            <v>8</v>
          </cell>
          <cell r="E456">
            <v>0.9</v>
          </cell>
          <cell r="F456">
            <v>1</v>
          </cell>
        </row>
        <row r="457">
          <cell r="A457" t="str">
            <v>Switch Board - lead in with 3 current transformers</v>
          </cell>
          <cell r="B457">
            <v>5</v>
          </cell>
          <cell r="C457" t="str">
            <v>Electric equipment</v>
          </cell>
          <cell r="D457">
            <v>8</v>
          </cell>
          <cell r="E457">
            <v>0.9</v>
          </cell>
          <cell r="F457">
            <v>1</v>
          </cell>
        </row>
        <row r="458">
          <cell r="A458" t="str">
            <v>Switch Board - oil</v>
          </cell>
          <cell r="B458">
            <v>5</v>
          </cell>
          <cell r="C458" t="str">
            <v>Electric equipment</v>
          </cell>
          <cell r="D458">
            <v>8</v>
          </cell>
          <cell r="E458">
            <v>0.9</v>
          </cell>
          <cell r="F458">
            <v>1</v>
          </cell>
        </row>
        <row r="459">
          <cell r="A459" t="str">
            <v>Switch Board - outgoing</v>
          </cell>
          <cell r="B459">
            <v>5</v>
          </cell>
          <cell r="C459" t="str">
            <v>Electric equipment</v>
          </cell>
          <cell r="D459">
            <v>8</v>
          </cell>
          <cell r="E459">
            <v>0.9</v>
          </cell>
          <cell r="F459">
            <v>1</v>
          </cell>
        </row>
        <row r="460">
          <cell r="A460" t="str">
            <v>Switch board - outgoing and lead in</v>
          </cell>
          <cell r="B460">
            <v>5</v>
          </cell>
          <cell r="C460" t="str">
            <v>Electric equipment</v>
          </cell>
          <cell r="D460">
            <v>8</v>
          </cell>
          <cell r="E460">
            <v>0.9</v>
          </cell>
          <cell r="F460">
            <v>1</v>
          </cell>
        </row>
        <row r="461">
          <cell r="A461" t="str">
            <v>Switch Board - outgoing with 2 current transformers</v>
          </cell>
          <cell r="B461">
            <v>5</v>
          </cell>
          <cell r="C461" t="str">
            <v>Electric equipment</v>
          </cell>
          <cell r="D461">
            <v>8</v>
          </cell>
          <cell r="E461">
            <v>0.9</v>
          </cell>
          <cell r="F461">
            <v>1</v>
          </cell>
        </row>
        <row r="462">
          <cell r="A462" t="str">
            <v>Switch Board - outgoing with 3 current transformers</v>
          </cell>
          <cell r="B462">
            <v>5</v>
          </cell>
          <cell r="C462" t="str">
            <v>Electric equipment</v>
          </cell>
          <cell r="D462">
            <v>8</v>
          </cell>
          <cell r="E462">
            <v>0.9</v>
          </cell>
          <cell r="F462">
            <v>1</v>
          </cell>
        </row>
        <row r="463">
          <cell r="A463" t="str">
            <v>Switch Board - Power</v>
          </cell>
          <cell r="B463">
            <v>5</v>
          </cell>
          <cell r="C463" t="str">
            <v>Electric equipment</v>
          </cell>
          <cell r="D463">
            <v>8</v>
          </cell>
          <cell r="E463">
            <v>0.9</v>
          </cell>
          <cell r="F463">
            <v>1</v>
          </cell>
        </row>
        <row r="464">
          <cell r="A464" t="str">
            <v>Switch Board - sentinel</v>
          </cell>
          <cell r="B464">
            <v>5</v>
          </cell>
          <cell r="C464" t="str">
            <v>Electric equipment</v>
          </cell>
          <cell r="D464">
            <v>8</v>
          </cell>
          <cell r="E464">
            <v>0.9</v>
          </cell>
          <cell r="F464">
            <v>1</v>
          </cell>
        </row>
        <row r="465">
          <cell r="A465" t="str">
            <v>Switch board - Switch gear</v>
          </cell>
          <cell r="B465">
            <v>5</v>
          </cell>
          <cell r="C465" t="str">
            <v>Electric equipment</v>
          </cell>
          <cell r="D465">
            <v>8</v>
          </cell>
          <cell r="E465">
            <v>0.9</v>
          </cell>
          <cell r="F465">
            <v>1</v>
          </cell>
        </row>
        <row r="466">
          <cell r="A466" t="str">
            <v>Switch Board - Voltage</v>
          </cell>
          <cell r="B466">
            <v>5</v>
          </cell>
          <cell r="C466" t="str">
            <v>Electric equipment</v>
          </cell>
          <cell r="D466">
            <v>8</v>
          </cell>
          <cell r="E466">
            <v>0.9</v>
          </cell>
          <cell r="F466">
            <v>1</v>
          </cell>
        </row>
        <row r="467">
          <cell r="A467" t="str">
            <v>Switch Board - with 2 current transformers</v>
          </cell>
          <cell r="B467">
            <v>5</v>
          </cell>
          <cell r="C467" t="str">
            <v>Electric equipment</v>
          </cell>
          <cell r="D467">
            <v>8</v>
          </cell>
          <cell r="E467">
            <v>0.9</v>
          </cell>
          <cell r="F467">
            <v>1</v>
          </cell>
        </row>
        <row r="468">
          <cell r="A468" t="str">
            <v>Switch Board - with gas switch gears</v>
          </cell>
          <cell r="B468">
            <v>5</v>
          </cell>
          <cell r="C468" t="str">
            <v>Electric equipment</v>
          </cell>
          <cell r="D468">
            <v>8</v>
          </cell>
          <cell r="E468">
            <v>0.9</v>
          </cell>
          <cell r="F468">
            <v>1</v>
          </cell>
        </row>
        <row r="469">
          <cell r="A469" t="str">
            <v>Switch board - with oil switch gear</v>
          </cell>
          <cell r="B469">
            <v>5</v>
          </cell>
          <cell r="C469" t="str">
            <v>Electric equipment</v>
          </cell>
          <cell r="D469">
            <v>8</v>
          </cell>
          <cell r="E469">
            <v>0.9</v>
          </cell>
          <cell r="F469">
            <v>1</v>
          </cell>
        </row>
        <row r="470">
          <cell r="A470" t="str">
            <v>Switch Board - with voltage transformer</v>
          </cell>
          <cell r="B470">
            <v>5</v>
          </cell>
          <cell r="C470" t="str">
            <v>Electric equipment</v>
          </cell>
          <cell r="D470">
            <v>8</v>
          </cell>
          <cell r="E470">
            <v>0.9</v>
          </cell>
          <cell r="F470">
            <v>1</v>
          </cell>
        </row>
        <row r="471">
          <cell r="A471" t="str">
            <v xml:space="preserve">Switch board Room - </v>
          </cell>
          <cell r="B471">
            <v>5</v>
          </cell>
          <cell r="C471" t="str">
            <v>Electric equipment</v>
          </cell>
          <cell r="D471">
            <v>8</v>
          </cell>
          <cell r="E471">
            <v>0.9</v>
          </cell>
          <cell r="F471">
            <v>1</v>
          </cell>
        </row>
        <row r="472">
          <cell r="A472" t="str">
            <v xml:space="preserve">Switch gear - </v>
          </cell>
          <cell r="B472">
            <v>14</v>
          </cell>
          <cell r="C472" t="str">
            <v>Switch gear, Disch, Disconn.</v>
          </cell>
          <cell r="D472">
            <v>30</v>
          </cell>
          <cell r="E472">
            <v>0.75</v>
          </cell>
          <cell r="F472">
            <v>2</v>
          </cell>
        </row>
        <row r="473">
          <cell r="A473" t="str">
            <v>Switch gear - 0</v>
          </cell>
          <cell r="B473">
            <v>14</v>
          </cell>
          <cell r="C473" t="str">
            <v>Switch gear, Disch, Disconn.</v>
          </cell>
          <cell r="D473">
            <v>30</v>
          </cell>
          <cell r="E473">
            <v>0.75</v>
          </cell>
          <cell r="F473">
            <v>2</v>
          </cell>
        </row>
        <row r="474">
          <cell r="A474" t="str">
            <v>Switch gear - 3 phase</v>
          </cell>
          <cell r="B474">
            <v>14</v>
          </cell>
          <cell r="C474" t="str">
            <v>Switch gear, Disch, Disconn.</v>
          </cell>
          <cell r="D474">
            <v>30</v>
          </cell>
          <cell r="E474">
            <v>0.75</v>
          </cell>
          <cell r="F474">
            <v>2</v>
          </cell>
        </row>
        <row r="475">
          <cell r="A475" t="str">
            <v>Switch gear - air</v>
          </cell>
          <cell r="B475">
            <v>14</v>
          </cell>
          <cell r="C475" t="str">
            <v>Switch gear, Disch, Disconn.</v>
          </cell>
          <cell r="D475">
            <v>30</v>
          </cell>
          <cell r="E475">
            <v>0.75</v>
          </cell>
          <cell r="F475">
            <v>2</v>
          </cell>
        </row>
        <row r="476">
          <cell r="A476" t="str">
            <v>Switch gear - cable</v>
          </cell>
          <cell r="B476">
            <v>14</v>
          </cell>
          <cell r="C476" t="str">
            <v>Switch gear, Disch, Disconn.</v>
          </cell>
          <cell r="D476">
            <v>30</v>
          </cell>
          <cell r="E476">
            <v>0.75</v>
          </cell>
          <cell r="F476">
            <v>2</v>
          </cell>
        </row>
        <row r="477">
          <cell r="A477" t="str">
            <v>Switch gear - Current</v>
          </cell>
          <cell r="B477">
            <v>14</v>
          </cell>
          <cell r="C477" t="str">
            <v>Switch gear, Disch, Disconn.</v>
          </cell>
          <cell r="D477">
            <v>30</v>
          </cell>
          <cell r="E477">
            <v>0.75</v>
          </cell>
          <cell r="F477">
            <v>2</v>
          </cell>
        </row>
        <row r="478">
          <cell r="A478" t="str">
            <v>Switch gear - gas</v>
          </cell>
          <cell r="B478">
            <v>14</v>
          </cell>
          <cell r="C478" t="str">
            <v>Switch gear, Disch, Disconn.</v>
          </cell>
          <cell r="D478">
            <v>30</v>
          </cell>
          <cell r="E478">
            <v>0.75</v>
          </cell>
          <cell r="F478">
            <v>2</v>
          </cell>
        </row>
        <row r="479">
          <cell r="A479" t="str">
            <v>Switch gear - internal use</v>
          </cell>
          <cell r="B479">
            <v>14</v>
          </cell>
          <cell r="C479" t="str">
            <v>Switch gear, Disch, Disconn.</v>
          </cell>
          <cell r="D479">
            <v>30</v>
          </cell>
          <cell r="E479">
            <v>0.75</v>
          </cell>
          <cell r="F479">
            <v>2</v>
          </cell>
        </row>
        <row r="480">
          <cell r="A480" t="str">
            <v>Switch gear - lead in</v>
          </cell>
          <cell r="B480">
            <v>14</v>
          </cell>
          <cell r="C480" t="str">
            <v>Switch gear, Disch, Disconn.</v>
          </cell>
          <cell r="D480">
            <v>30</v>
          </cell>
          <cell r="E480">
            <v>0.75</v>
          </cell>
          <cell r="F480">
            <v>2</v>
          </cell>
        </row>
        <row r="481">
          <cell r="A481" t="str">
            <v>Switch gear - of direct current</v>
          </cell>
          <cell r="B481">
            <v>14</v>
          </cell>
          <cell r="C481" t="str">
            <v>Switch gear, Disch, Disconn.</v>
          </cell>
          <cell r="D481">
            <v>30</v>
          </cell>
          <cell r="E481">
            <v>0.75</v>
          </cell>
          <cell r="F481">
            <v>2</v>
          </cell>
        </row>
        <row r="482">
          <cell r="A482" t="str">
            <v>Switch gear - of internal use Transformer</v>
          </cell>
          <cell r="B482">
            <v>14</v>
          </cell>
          <cell r="C482" t="str">
            <v>Switch gear, Disch, Disconn.</v>
          </cell>
          <cell r="D482">
            <v>30</v>
          </cell>
          <cell r="E482">
            <v>0.75</v>
          </cell>
          <cell r="F482">
            <v>2</v>
          </cell>
        </row>
        <row r="483">
          <cell r="A483" t="str">
            <v>Switch gear - oil</v>
          </cell>
          <cell r="B483">
            <v>14</v>
          </cell>
          <cell r="C483" t="str">
            <v>Switch gear, Disch, Disconn.</v>
          </cell>
          <cell r="D483">
            <v>30</v>
          </cell>
          <cell r="E483">
            <v>0.75</v>
          </cell>
          <cell r="F483">
            <v>2</v>
          </cell>
        </row>
        <row r="484">
          <cell r="A484" t="str">
            <v>Switch gear - outgoing</v>
          </cell>
          <cell r="B484">
            <v>14</v>
          </cell>
          <cell r="C484" t="str">
            <v>Switch gear, Disch, Disconn.</v>
          </cell>
          <cell r="D484">
            <v>30</v>
          </cell>
          <cell r="E484">
            <v>0.75</v>
          </cell>
          <cell r="F484">
            <v>2</v>
          </cell>
        </row>
        <row r="485">
          <cell r="A485" t="str">
            <v>Switch gear - power</v>
          </cell>
          <cell r="B485">
            <v>14</v>
          </cell>
          <cell r="C485" t="str">
            <v>Switch gear, Disch, Disconn.</v>
          </cell>
          <cell r="D485">
            <v>30</v>
          </cell>
          <cell r="E485">
            <v>0.75</v>
          </cell>
          <cell r="F485">
            <v>2</v>
          </cell>
        </row>
        <row r="486">
          <cell r="A486" t="str">
            <v>Switch gear - Voltage</v>
          </cell>
          <cell r="B486">
            <v>14</v>
          </cell>
          <cell r="C486" t="str">
            <v>Switch gear, Disch, Disconn.</v>
          </cell>
          <cell r="D486">
            <v>30</v>
          </cell>
          <cell r="E486">
            <v>0.75</v>
          </cell>
          <cell r="F486">
            <v>2</v>
          </cell>
        </row>
        <row r="487">
          <cell r="A487" t="str">
            <v>Switch gear - with 2 current transformer</v>
          </cell>
          <cell r="B487">
            <v>14</v>
          </cell>
          <cell r="C487" t="str">
            <v>Switch gear, Disch, Disconn.</v>
          </cell>
          <cell r="D487">
            <v>30</v>
          </cell>
          <cell r="E487">
            <v>0.75</v>
          </cell>
          <cell r="F487">
            <v>2</v>
          </cell>
        </row>
        <row r="488">
          <cell r="A488" t="str">
            <v>Switch gear - with current transformer</v>
          </cell>
          <cell r="B488">
            <v>14</v>
          </cell>
          <cell r="C488" t="str">
            <v>Switch gear, Disch, Disconn.</v>
          </cell>
          <cell r="D488">
            <v>30</v>
          </cell>
          <cell r="E488">
            <v>0.75</v>
          </cell>
          <cell r="F488">
            <v>2</v>
          </cell>
        </row>
        <row r="489">
          <cell r="A489" t="str">
            <v>Switch gear - with discharger</v>
          </cell>
          <cell r="B489">
            <v>14</v>
          </cell>
          <cell r="C489" t="str">
            <v>Switch gear, Disch, Disconn.</v>
          </cell>
          <cell r="D489">
            <v>30</v>
          </cell>
          <cell r="E489">
            <v>0.75</v>
          </cell>
          <cell r="F489">
            <v>2</v>
          </cell>
        </row>
        <row r="490">
          <cell r="A490" t="str">
            <v>Switch gear - with disconnector</v>
          </cell>
          <cell r="B490">
            <v>14</v>
          </cell>
          <cell r="C490" t="str">
            <v>Switch gear, Disch, Disconn.</v>
          </cell>
          <cell r="D490">
            <v>30</v>
          </cell>
          <cell r="E490">
            <v>0.75</v>
          </cell>
          <cell r="F490">
            <v>2</v>
          </cell>
        </row>
        <row r="491">
          <cell r="A491" t="str">
            <v>Switch gear - with fuse</v>
          </cell>
          <cell r="B491">
            <v>14</v>
          </cell>
          <cell r="C491" t="str">
            <v>Switch gear, Disch, Disconn.</v>
          </cell>
          <cell r="D491">
            <v>30</v>
          </cell>
          <cell r="E491">
            <v>0.75</v>
          </cell>
          <cell r="F491">
            <v>2</v>
          </cell>
        </row>
        <row r="492">
          <cell r="A492" t="str">
            <v>Switch gear - with insulator</v>
          </cell>
          <cell r="B492">
            <v>14</v>
          </cell>
          <cell r="C492" t="str">
            <v>Switch gear, Disch, Disconn.</v>
          </cell>
          <cell r="D492">
            <v>30</v>
          </cell>
          <cell r="E492">
            <v>0.75</v>
          </cell>
          <cell r="F492">
            <v>2</v>
          </cell>
        </row>
        <row r="493">
          <cell r="A493" t="str">
            <v>Switch gear - with internal use transformer</v>
          </cell>
          <cell r="B493">
            <v>14</v>
          </cell>
          <cell r="C493" t="str">
            <v>Switch gear, Disch, Disconn.</v>
          </cell>
          <cell r="D493">
            <v>30</v>
          </cell>
          <cell r="E493">
            <v>0.75</v>
          </cell>
          <cell r="F493">
            <v>2</v>
          </cell>
        </row>
        <row r="494">
          <cell r="A494" t="str">
            <v>Switch gear - with voltage transformer</v>
          </cell>
          <cell r="B494">
            <v>14</v>
          </cell>
          <cell r="C494" t="str">
            <v>Switch gear, Disch, Disconn.</v>
          </cell>
          <cell r="D494">
            <v>30</v>
          </cell>
          <cell r="E494">
            <v>0.75</v>
          </cell>
          <cell r="F494">
            <v>2</v>
          </cell>
        </row>
        <row r="495">
          <cell r="A495" t="str">
            <v xml:space="preserve">Switch gear 35 kV - </v>
          </cell>
          <cell r="B495">
            <v>14</v>
          </cell>
          <cell r="C495" t="str">
            <v>Switch gear, Disch, Disconn.</v>
          </cell>
          <cell r="D495">
            <v>30</v>
          </cell>
          <cell r="E495">
            <v>0.75</v>
          </cell>
          <cell r="F495">
            <v>2</v>
          </cell>
        </row>
        <row r="496">
          <cell r="A496" t="str">
            <v xml:space="preserve">Switch gear assemblage - </v>
          </cell>
          <cell r="B496">
            <v>14</v>
          </cell>
          <cell r="C496" t="str">
            <v>Switch gear, Disch, Disconn.</v>
          </cell>
          <cell r="D496">
            <v>30</v>
          </cell>
          <cell r="E496">
            <v>0.75</v>
          </cell>
          <cell r="F496">
            <v>2</v>
          </cell>
        </row>
        <row r="497">
          <cell r="A497" t="str">
            <v xml:space="preserve">Switch gear channel - </v>
          </cell>
          <cell r="B497">
            <v>14</v>
          </cell>
          <cell r="C497" t="str">
            <v>Switch gear, Disch, Disconn.</v>
          </cell>
          <cell r="D497">
            <v>30</v>
          </cell>
          <cell r="E497">
            <v>0.75</v>
          </cell>
          <cell r="F497">
            <v>2</v>
          </cell>
        </row>
        <row r="498">
          <cell r="A498" t="str">
            <v xml:space="preserve">Switch gear materials - </v>
          </cell>
          <cell r="B498">
            <v>14</v>
          </cell>
          <cell r="C498" t="str">
            <v>Switch gear, Disch, Disconn.</v>
          </cell>
          <cell r="D498">
            <v>30</v>
          </cell>
          <cell r="E498">
            <v>0.75</v>
          </cell>
          <cell r="F498">
            <v>2</v>
          </cell>
        </row>
        <row r="499">
          <cell r="A499" t="str">
            <v xml:space="preserve">Switch gear room - </v>
          </cell>
          <cell r="B499">
            <v>14</v>
          </cell>
          <cell r="C499" t="str">
            <v>Switch gear, Disch, Disconn.</v>
          </cell>
          <cell r="D499">
            <v>30</v>
          </cell>
          <cell r="E499">
            <v>0.75</v>
          </cell>
          <cell r="F499">
            <v>2</v>
          </cell>
        </row>
        <row r="500">
          <cell r="A500" t="str">
            <v>Switch gears - Voltage</v>
          </cell>
          <cell r="B500">
            <v>14</v>
          </cell>
          <cell r="C500" t="str">
            <v>Switch gear, Disch, Disconn.</v>
          </cell>
          <cell r="D500">
            <v>30</v>
          </cell>
          <cell r="E500">
            <v>0.75</v>
          </cell>
          <cell r="F500">
            <v>2</v>
          </cell>
        </row>
        <row r="501">
          <cell r="A501" t="str">
            <v>Switchboard - 0</v>
          </cell>
          <cell r="B501">
            <v>5</v>
          </cell>
          <cell r="C501" t="str">
            <v>Electric equipment</v>
          </cell>
          <cell r="D501">
            <v>8</v>
          </cell>
          <cell r="E501">
            <v>0.9</v>
          </cell>
          <cell r="F501">
            <v>1</v>
          </cell>
        </row>
        <row r="502">
          <cell r="A502" t="str">
            <v xml:space="preserve">System connection - </v>
          </cell>
          <cell r="B502">
            <v>4</v>
          </cell>
          <cell r="C502" t="str">
            <v>Machinery</v>
          </cell>
          <cell r="D502">
            <v>15</v>
          </cell>
          <cell r="E502">
            <v>0.8</v>
          </cell>
          <cell r="F502">
            <v>2</v>
          </cell>
        </row>
        <row r="503">
          <cell r="A503" t="str">
            <v>Tec Building - 0</v>
          </cell>
          <cell r="B503">
            <v>2</v>
          </cell>
          <cell r="C503" t="str">
            <v>Real Estate</v>
          </cell>
          <cell r="D503">
            <v>45</v>
          </cell>
          <cell r="E503">
            <v>0.9</v>
          </cell>
          <cell r="F503">
            <v>2</v>
          </cell>
        </row>
        <row r="504">
          <cell r="A504" t="str">
            <v>Tec Equipment - 0</v>
          </cell>
          <cell r="B504">
            <v>4</v>
          </cell>
          <cell r="C504" t="str">
            <v>Machinery</v>
          </cell>
          <cell r="D504">
            <v>15</v>
          </cell>
          <cell r="E504">
            <v>0.8</v>
          </cell>
          <cell r="F504">
            <v>2</v>
          </cell>
        </row>
        <row r="505">
          <cell r="A505" t="str">
            <v>Tec Equipment - Current</v>
          </cell>
          <cell r="B505">
            <v>4</v>
          </cell>
          <cell r="C505" t="str">
            <v>Machinery</v>
          </cell>
          <cell r="D505">
            <v>15</v>
          </cell>
          <cell r="E505">
            <v>0.8</v>
          </cell>
          <cell r="F505">
            <v>2</v>
          </cell>
        </row>
        <row r="506">
          <cell r="A506" t="str">
            <v>Tec Equipment - internal use</v>
          </cell>
          <cell r="B506">
            <v>4</v>
          </cell>
          <cell r="C506" t="str">
            <v>Machinery</v>
          </cell>
          <cell r="D506">
            <v>15</v>
          </cell>
          <cell r="E506">
            <v>0.8</v>
          </cell>
          <cell r="F506">
            <v>2</v>
          </cell>
        </row>
        <row r="507">
          <cell r="A507" t="str">
            <v xml:space="preserve">Tec Parts - </v>
          </cell>
          <cell r="B507">
            <v>4</v>
          </cell>
          <cell r="C507" t="str">
            <v>Machinery</v>
          </cell>
          <cell r="D507">
            <v>15</v>
          </cell>
          <cell r="E507">
            <v>0.8</v>
          </cell>
          <cell r="F507">
            <v>2</v>
          </cell>
        </row>
        <row r="508">
          <cell r="A508" t="str">
            <v>Tec parts - current</v>
          </cell>
          <cell r="B508">
            <v>4</v>
          </cell>
          <cell r="C508" t="str">
            <v>Machinery</v>
          </cell>
          <cell r="D508">
            <v>15</v>
          </cell>
          <cell r="E508">
            <v>0.8</v>
          </cell>
          <cell r="F508">
            <v>2</v>
          </cell>
        </row>
        <row r="509">
          <cell r="A509" t="str">
            <v>Tec Parts - oil</v>
          </cell>
          <cell r="B509">
            <v>4</v>
          </cell>
          <cell r="C509" t="str">
            <v>Machinery</v>
          </cell>
          <cell r="D509">
            <v>15</v>
          </cell>
          <cell r="E509">
            <v>0.8</v>
          </cell>
          <cell r="F509">
            <v>2</v>
          </cell>
        </row>
        <row r="510">
          <cell r="A510" t="str">
            <v>Tec parts - power</v>
          </cell>
          <cell r="B510">
            <v>4</v>
          </cell>
          <cell r="C510" t="str">
            <v>Machinery</v>
          </cell>
          <cell r="D510">
            <v>15</v>
          </cell>
          <cell r="E510">
            <v>0.8</v>
          </cell>
          <cell r="F510">
            <v>2</v>
          </cell>
        </row>
        <row r="511">
          <cell r="A511" t="str">
            <v>Telefon - 0</v>
          </cell>
          <cell r="B511">
            <v>5</v>
          </cell>
          <cell r="C511" t="str">
            <v>Electric equipment</v>
          </cell>
          <cell r="D511">
            <v>8</v>
          </cell>
          <cell r="E511">
            <v>0.9</v>
          </cell>
          <cell r="F511">
            <v>1</v>
          </cell>
        </row>
        <row r="512">
          <cell r="A512" t="str">
            <v xml:space="preserve">Telefonic equipme - </v>
          </cell>
          <cell r="B512">
            <v>5</v>
          </cell>
          <cell r="C512" t="str">
            <v>Electric equipment</v>
          </cell>
          <cell r="D512">
            <v>8</v>
          </cell>
          <cell r="E512">
            <v>0.9</v>
          </cell>
          <cell r="F512">
            <v>1</v>
          </cell>
        </row>
        <row r="513">
          <cell r="A513" t="str">
            <v xml:space="preserve">Telefonic Equipment - </v>
          </cell>
          <cell r="B513">
            <v>5</v>
          </cell>
          <cell r="C513" t="str">
            <v>Electric equipment</v>
          </cell>
          <cell r="D513">
            <v>8</v>
          </cell>
          <cell r="E513">
            <v>0.9</v>
          </cell>
          <cell r="F513">
            <v>1</v>
          </cell>
        </row>
        <row r="514">
          <cell r="A514" t="str">
            <v xml:space="preserve">Tools and furniture - </v>
          </cell>
          <cell r="B514">
            <v>12</v>
          </cell>
          <cell r="C514" t="str">
            <v>Office &amp; Furniture</v>
          </cell>
          <cell r="D514">
            <v>8</v>
          </cell>
          <cell r="E514">
            <v>0.9</v>
          </cell>
          <cell r="F514">
            <v>1</v>
          </cell>
        </row>
        <row r="515">
          <cell r="A515" t="str">
            <v xml:space="preserve">Transformer - </v>
          </cell>
          <cell r="B515">
            <v>7</v>
          </cell>
          <cell r="C515" t="str">
            <v>Trafo</v>
          </cell>
          <cell r="D515">
            <v>40</v>
          </cell>
          <cell r="E515">
            <v>0.75</v>
          </cell>
          <cell r="F515">
            <v>2</v>
          </cell>
        </row>
        <row r="516">
          <cell r="A516" t="str">
            <v>Transformer - 0</v>
          </cell>
          <cell r="B516">
            <v>7</v>
          </cell>
          <cell r="C516" t="str">
            <v>Trafo</v>
          </cell>
          <cell r="D516">
            <v>40</v>
          </cell>
          <cell r="E516">
            <v>0.75</v>
          </cell>
          <cell r="F516">
            <v>2</v>
          </cell>
        </row>
        <row r="517">
          <cell r="A517" t="str">
            <v>Transformer - Curent</v>
          </cell>
          <cell r="B517">
            <v>3</v>
          </cell>
          <cell r="C517" t="str">
            <v>Current/Voltage trafo</v>
          </cell>
          <cell r="D517">
            <v>30</v>
          </cell>
          <cell r="E517">
            <v>0.75</v>
          </cell>
          <cell r="F517">
            <v>2</v>
          </cell>
        </row>
        <row r="518">
          <cell r="A518" t="str">
            <v>Transformer - Current</v>
          </cell>
          <cell r="B518">
            <v>3</v>
          </cell>
          <cell r="C518" t="str">
            <v>Current/Voltage trafo</v>
          </cell>
          <cell r="D518">
            <v>30</v>
          </cell>
          <cell r="E518">
            <v>0.75</v>
          </cell>
          <cell r="F518">
            <v>2</v>
          </cell>
        </row>
        <row r="519">
          <cell r="A519" t="str">
            <v>Transformer - for current metering</v>
          </cell>
          <cell r="B519">
            <v>7</v>
          </cell>
          <cell r="C519" t="str">
            <v>Trafo</v>
          </cell>
          <cell r="D519">
            <v>40</v>
          </cell>
          <cell r="E519">
            <v>0.75</v>
          </cell>
          <cell r="F519">
            <v>2</v>
          </cell>
        </row>
        <row r="520">
          <cell r="A520" t="str">
            <v>Transformer - Internal use</v>
          </cell>
          <cell r="B520">
            <v>7</v>
          </cell>
          <cell r="C520" t="str">
            <v>Trafo</v>
          </cell>
          <cell r="D520">
            <v>40</v>
          </cell>
          <cell r="E520">
            <v>0.75</v>
          </cell>
          <cell r="F520">
            <v>2</v>
          </cell>
        </row>
        <row r="521">
          <cell r="A521" t="str">
            <v>Transformer - oil</v>
          </cell>
          <cell r="B521">
            <v>7</v>
          </cell>
          <cell r="C521" t="str">
            <v>Trafo</v>
          </cell>
          <cell r="D521">
            <v>40</v>
          </cell>
          <cell r="E521">
            <v>0.75</v>
          </cell>
          <cell r="F521">
            <v>2</v>
          </cell>
        </row>
        <row r="522">
          <cell r="A522" t="str">
            <v>Transformer - Power</v>
          </cell>
          <cell r="B522">
            <v>7</v>
          </cell>
          <cell r="C522" t="str">
            <v>Trafo</v>
          </cell>
          <cell r="D522">
            <v>40</v>
          </cell>
          <cell r="E522">
            <v>0.75</v>
          </cell>
          <cell r="F522">
            <v>2</v>
          </cell>
        </row>
        <row r="523">
          <cell r="A523" t="str">
            <v>Transformer - Voltage</v>
          </cell>
          <cell r="B523">
            <v>3</v>
          </cell>
          <cell r="C523" t="str">
            <v>Current/Voltage trafo</v>
          </cell>
          <cell r="D523">
            <v>30</v>
          </cell>
          <cell r="E523">
            <v>0.75</v>
          </cell>
          <cell r="F523">
            <v>2</v>
          </cell>
        </row>
        <row r="524">
          <cell r="A524" t="str">
            <v xml:space="preserve">Transformer - Voltage  </v>
          </cell>
          <cell r="B524">
            <v>3</v>
          </cell>
          <cell r="C524" t="str">
            <v>Current/Voltage trafo</v>
          </cell>
          <cell r="D524">
            <v>30</v>
          </cell>
          <cell r="E524">
            <v>0.75</v>
          </cell>
          <cell r="F524">
            <v>2</v>
          </cell>
        </row>
        <row r="525">
          <cell r="A525" t="str">
            <v>Transformer - welding</v>
          </cell>
          <cell r="B525">
            <v>4</v>
          </cell>
          <cell r="C525" t="str">
            <v>Machinery</v>
          </cell>
          <cell r="D525">
            <v>15</v>
          </cell>
          <cell r="E525">
            <v>0.8</v>
          </cell>
          <cell r="F525">
            <v>2</v>
          </cell>
        </row>
        <row r="526">
          <cell r="A526" t="str">
            <v xml:space="preserve">Transmitting device - </v>
          </cell>
          <cell r="B526">
            <v>5</v>
          </cell>
          <cell r="C526" t="str">
            <v>Electric equipment</v>
          </cell>
          <cell r="D526">
            <v>8</v>
          </cell>
          <cell r="E526">
            <v>0.9</v>
          </cell>
          <cell r="F526">
            <v>1</v>
          </cell>
        </row>
        <row r="527">
          <cell r="A527" t="str">
            <v xml:space="preserve">Transporter - </v>
          </cell>
          <cell r="B527">
            <v>6</v>
          </cell>
          <cell r="C527" t="str">
            <v>Vehicle</v>
          </cell>
          <cell r="D527">
            <v>8</v>
          </cell>
          <cell r="E527">
            <v>0.9</v>
          </cell>
          <cell r="F527">
            <v>1</v>
          </cell>
        </row>
        <row r="528">
          <cell r="A528" t="str">
            <v>tunnel - 0</v>
          </cell>
          <cell r="B528">
            <v>2</v>
          </cell>
          <cell r="C528" t="str">
            <v>Real Estate</v>
          </cell>
          <cell r="D528">
            <v>45</v>
          </cell>
          <cell r="E528">
            <v>0.9</v>
          </cell>
          <cell r="F528">
            <v>2</v>
          </cell>
        </row>
        <row r="529">
          <cell r="A529" t="str">
            <v>Turbine - 0</v>
          </cell>
          <cell r="B529">
            <v>9</v>
          </cell>
          <cell r="C529" t="str">
            <v>Heavy Machinery</v>
          </cell>
          <cell r="D529">
            <v>25</v>
          </cell>
          <cell r="E529">
            <v>0.8</v>
          </cell>
          <cell r="F529">
            <v>2</v>
          </cell>
        </row>
        <row r="530">
          <cell r="A530" t="str">
            <v>TypeSubtype</v>
          </cell>
          <cell r="B530">
            <v>0</v>
          </cell>
          <cell r="C530" t="str">
            <v>No info</v>
          </cell>
          <cell r="D530">
            <v>15</v>
          </cell>
          <cell r="E530">
            <v>0.85</v>
          </cell>
          <cell r="F530">
            <v>1</v>
          </cell>
        </row>
        <row r="531">
          <cell r="A531" t="str">
            <v xml:space="preserve">Vehicle - </v>
          </cell>
          <cell r="B531">
            <v>6</v>
          </cell>
          <cell r="C531" t="str">
            <v>Vehicle</v>
          </cell>
          <cell r="D531">
            <v>8</v>
          </cell>
          <cell r="E531">
            <v>0.9</v>
          </cell>
          <cell r="F531">
            <v>1</v>
          </cell>
        </row>
        <row r="532">
          <cell r="A532" t="str">
            <v>Vehicle - 0</v>
          </cell>
          <cell r="B532">
            <v>6</v>
          </cell>
          <cell r="C532" t="str">
            <v>Vehicle</v>
          </cell>
          <cell r="D532">
            <v>8</v>
          </cell>
          <cell r="E532">
            <v>0.9</v>
          </cell>
          <cell r="F532">
            <v>1</v>
          </cell>
        </row>
        <row r="533">
          <cell r="A533" t="str">
            <v xml:space="preserve">Vehicles - </v>
          </cell>
          <cell r="B533">
            <v>6</v>
          </cell>
          <cell r="C533" t="str">
            <v>Vehicle</v>
          </cell>
          <cell r="D533">
            <v>8</v>
          </cell>
          <cell r="E533">
            <v>0.9</v>
          </cell>
          <cell r="F533">
            <v>1</v>
          </cell>
        </row>
        <row r="534">
          <cell r="A534" t="str">
            <v>Vehicles - 0</v>
          </cell>
          <cell r="B534">
            <v>6</v>
          </cell>
          <cell r="C534" t="str">
            <v>Vehicle</v>
          </cell>
          <cell r="D534">
            <v>8</v>
          </cell>
          <cell r="E534">
            <v>0.9</v>
          </cell>
          <cell r="F534">
            <v>1</v>
          </cell>
        </row>
        <row r="535">
          <cell r="A535" t="str">
            <v>Ventilaor - 0</v>
          </cell>
          <cell r="B535">
            <v>5</v>
          </cell>
          <cell r="C535" t="str">
            <v>Electric equipment</v>
          </cell>
          <cell r="D535">
            <v>8</v>
          </cell>
          <cell r="E535">
            <v>0.9</v>
          </cell>
          <cell r="F535">
            <v>1</v>
          </cell>
        </row>
        <row r="536">
          <cell r="A536" t="str">
            <v xml:space="preserve">Ventilator - </v>
          </cell>
          <cell r="B536">
            <v>5</v>
          </cell>
          <cell r="C536" t="str">
            <v>Electric equipment</v>
          </cell>
          <cell r="D536">
            <v>8</v>
          </cell>
          <cell r="E536">
            <v>0.9</v>
          </cell>
          <cell r="F536">
            <v>1</v>
          </cell>
        </row>
        <row r="537">
          <cell r="A537" t="str">
            <v>Ventilator - 0</v>
          </cell>
          <cell r="B537">
            <v>5</v>
          </cell>
          <cell r="C537" t="str">
            <v>Electric equipment</v>
          </cell>
          <cell r="D537">
            <v>8</v>
          </cell>
          <cell r="E537">
            <v>0.9</v>
          </cell>
          <cell r="F537">
            <v>1</v>
          </cell>
        </row>
        <row r="538">
          <cell r="A538" t="str">
            <v>Ventilator - Battery</v>
          </cell>
          <cell r="B538">
            <v>5</v>
          </cell>
          <cell r="C538" t="str">
            <v>Electric equipment</v>
          </cell>
          <cell r="D538">
            <v>8</v>
          </cell>
          <cell r="E538">
            <v>0.9</v>
          </cell>
          <cell r="F538">
            <v>1</v>
          </cell>
        </row>
        <row r="539">
          <cell r="A539" t="str">
            <v>Ventillator - 0</v>
          </cell>
          <cell r="B539">
            <v>5</v>
          </cell>
          <cell r="C539" t="str">
            <v>Electric equipment</v>
          </cell>
          <cell r="D539">
            <v>8</v>
          </cell>
          <cell r="E539">
            <v>0.9</v>
          </cell>
          <cell r="F539">
            <v>1</v>
          </cell>
        </row>
        <row r="540">
          <cell r="A540" t="str">
            <v>Voltage transformer - and device box</v>
          </cell>
          <cell r="B540">
            <v>3</v>
          </cell>
          <cell r="C540" t="str">
            <v>Current/Voltage trafo</v>
          </cell>
          <cell r="D540">
            <v>30</v>
          </cell>
          <cell r="E540">
            <v>0.75</v>
          </cell>
          <cell r="F540">
            <v>2</v>
          </cell>
        </row>
        <row r="541">
          <cell r="A541" t="str">
            <v>Voltmeter - 0</v>
          </cell>
          <cell r="B541">
            <v>5</v>
          </cell>
          <cell r="C541" t="str">
            <v>Electric equipment</v>
          </cell>
          <cell r="D541">
            <v>8</v>
          </cell>
          <cell r="E541">
            <v>0.9</v>
          </cell>
          <cell r="F541">
            <v>1</v>
          </cell>
        </row>
        <row r="542">
          <cell r="A542" t="str">
            <v>Voltmeter - battery</v>
          </cell>
          <cell r="B542">
            <v>5</v>
          </cell>
          <cell r="C542" t="str">
            <v>Electric equipment</v>
          </cell>
          <cell r="D542">
            <v>8</v>
          </cell>
          <cell r="E542">
            <v>0.9</v>
          </cell>
          <cell r="F542">
            <v>1</v>
          </cell>
        </row>
        <row r="543">
          <cell r="A543" t="str">
            <v xml:space="preserve">warehouse - </v>
          </cell>
          <cell r="B543">
            <v>2</v>
          </cell>
          <cell r="C543" t="str">
            <v>Real Estate</v>
          </cell>
          <cell r="D543">
            <v>45</v>
          </cell>
          <cell r="E543">
            <v>0.9</v>
          </cell>
          <cell r="F543">
            <v>2</v>
          </cell>
        </row>
        <row r="544">
          <cell r="A544" t="str">
            <v>Water meter - 0</v>
          </cell>
          <cell r="B544">
            <v>4</v>
          </cell>
          <cell r="C544" t="str">
            <v>Machinery</v>
          </cell>
          <cell r="D544">
            <v>15</v>
          </cell>
          <cell r="E544">
            <v>0.8</v>
          </cell>
          <cell r="F544">
            <v>2</v>
          </cell>
        </row>
        <row r="545">
          <cell r="A545" t="str">
            <v xml:space="preserve">Water plant - </v>
          </cell>
          <cell r="B545">
            <v>2</v>
          </cell>
          <cell r="C545" t="str">
            <v>Real Estate</v>
          </cell>
          <cell r="D545">
            <v>45</v>
          </cell>
          <cell r="E545">
            <v>0.9</v>
          </cell>
          <cell r="F545">
            <v>2</v>
          </cell>
        </row>
        <row r="546">
          <cell r="A546" t="str">
            <v xml:space="preserve">Water station - </v>
          </cell>
          <cell r="B546">
            <v>2</v>
          </cell>
          <cell r="C546" t="str">
            <v>Real Estate</v>
          </cell>
          <cell r="D546">
            <v>45</v>
          </cell>
          <cell r="E546">
            <v>0.9</v>
          </cell>
          <cell r="F546">
            <v>2</v>
          </cell>
        </row>
        <row r="547">
          <cell r="A547" t="str">
            <v xml:space="preserve">well - </v>
          </cell>
          <cell r="B547">
            <v>9</v>
          </cell>
          <cell r="C547" t="str">
            <v>Heavy Machinery</v>
          </cell>
          <cell r="D547">
            <v>25</v>
          </cell>
          <cell r="E547">
            <v>0.8</v>
          </cell>
          <cell r="F547">
            <v>2</v>
          </cell>
        </row>
        <row r="548">
          <cell r="A548" t="str">
            <v>Windows - metalic</v>
          </cell>
          <cell r="B548">
            <v>2</v>
          </cell>
          <cell r="C548" t="str">
            <v>Real Estate</v>
          </cell>
          <cell r="D548">
            <v>45</v>
          </cell>
          <cell r="E548">
            <v>0.9</v>
          </cell>
          <cell r="F548">
            <v>2</v>
          </cell>
        </row>
        <row r="549">
          <cell r="A549" t="str">
            <v xml:space="preserve">windows and doors - </v>
          </cell>
          <cell r="B549">
            <v>2</v>
          </cell>
          <cell r="C549" t="str">
            <v>Real Estate</v>
          </cell>
          <cell r="D549">
            <v>45</v>
          </cell>
          <cell r="E549">
            <v>0.9</v>
          </cell>
          <cell r="F549">
            <v>2</v>
          </cell>
        </row>
        <row r="550">
          <cell r="A550" t="str">
            <v xml:space="preserve">Workshop - </v>
          </cell>
          <cell r="B550">
            <v>13</v>
          </cell>
          <cell r="C550" t="str">
            <v>Other tools</v>
          </cell>
          <cell r="D550">
            <v>5</v>
          </cell>
          <cell r="E550">
            <v>0.9</v>
          </cell>
          <cell r="F550">
            <v>1</v>
          </cell>
        </row>
        <row r="551">
          <cell r="A551" t="str">
            <v>Workshop - 0</v>
          </cell>
          <cell r="B551">
            <v>13</v>
          </cell>
          <cell r="C551" t="str">
            <v>Other tools</v>
          </cell>
          <cell r="D551">
            <v>5</v>
          </cell>
          <cell r="E551">
            <v>0.9</v>
          </cell>
          <cell r="F551">
            <v>1</v>
          </cell>
        </row>
        <row r="552">
          <cell r="A552" t="str">
            <v xml:space="preserve">Workshop and other equipment - </v>
          </cell>
          <cell r="B552">
            <v>13</v>
          </cell>
          <cell r="C552" t="str">
            <v>Other tools</v>
          </cell>
          <cell r="D552">
            <v>5</v>
          </cell>
          <cell r="E552">
            <v>0.9</v>
          </cell>
          <cell r="F552">
            <v>1</v>
          </cell>
        </row>
        <row r="553">
          <cell r="A553" t="str">
            <v>workshop and other equipment - Current</v>
          </cell>
          <cell r="B553">
            <v>13</v>
          </cell>
          <cell r="C553" t="str">
            <v>Other tools</v>
          </cell>
          <cell r="D553">
            <v>5</v>
          </cell>
          <cell r="E553">
            <v>0.9</v>
          </cell>
          <cell r="F553">
            <v>1</v>
          </cell>
        </row>
        <row r="554">
          <cell r="A554" t="str">
            <v>workshop and other equipment - Power</v>
          </cell>
          <cell r="B554">
            <v>13</v>
          </cell>
          <cell r="C554" t="str">
            <v>Other tools</v>
          </cell>
          <cell r="D554">
            <v>5</v>
          </cell>
          <cell r="E554">
            <v>0.9</v>
          </cell>
          <cell r="F554">
            <v>1</v>
          </cell>
        </row>
      </sheetData>
      <sheetData sheetId="16" refreshError="1">
        <row r="1">
          <cell r="G1" t="str">
            <v>Tec Korce</v>
          </cell>
        </row>
        <row r="2">
          <cell r="G2" t="str">
            <v>Tec Maliq</v>
          </cell>
        </row>
        <row r="3">
          <cell r="G3" t="str">
            <v>Tec Kucove</v>
          </cell>
        </row>
        <row r="4">
          <cell r="B4">
            <v>133.65</v>
          </cell>
          <cell r="G4" t="str">
            <v>Tec Vlore</v>
          </cell>
        </row>
        <row r="5">
          <cell r="B5">
            <v>2.1</v>
          </cell>
        </row>
        <row r="6">
          <cell r="B6">
            <v>0</v>
          </cell>
        </row>
        <row r="7">
          <cell r="B7">
            <v>-3</v>
          </cell>
        </row>
        <row r="8">
          <cell r="B8">
            <v>5.2359999999999998</v>
          </cell>
        </row>
        <row r="9">
          <cell r="B9">
            <v>1995</v>
          </cell>
        </row>
        <row r="10">
          <cell r="B10">
            <v>1990</v>
          </cell>
        </row>
      </sheetData>
      <sheetData sheetId="17" refreshError="1"/>
      <sheetData sheetId="18" refreshError="1">
        <row r="3">
          <cell r="A3" t="str">
            <v>Battery</v>
          </cell>
          <cell r="B3">
            <v>22000</v>
          </cell>
          <cell r="C3">
            <v>12</v>
          </cell>
          <cell r="D3">
            <v>0.75</v>
          </cell>
          <cell r="E3">
            <v>2</v>
          </cell>
        </row>
        <row r="4">
          <cell r="A4" t="str">
            <v>Battery100Ah</v>
          </cell>
          <cell r="B4">
            <v>17000</v>
          </cell>
          <cell r="C4">
            <v>12</v>
          </cell>
          <cell r="D4">
            <v>0.75</v>
          </cell>
          <cell r="E4">
            <v>2</v>
          </cell>
        </row>
        <row r="5">
          <cell r="A5" t="str">
            <v>Battery105Ah</v>
          </cell>
          <cell r="B5">
            <v>17000</v>
          </cell>
          <cell r="C5">
            <v>12</v>
          </cell>
          <cell r="D5">
            <v>0.75</v>
          </cell>
          <cell r="E5">
            <v>2</v>
          </cell>
        </row>
        <row r="6">
          <cell r="A6" t="str">
            <v>Battery113265Ah</v>
          </cell>
          <cell r="B6" t="str">
            <v>BAD</v>
          </cell>
          <cell r="C6">
            <v>12</v>
          </cell>
          <cell r="D6">
            <v>0.75</v>
          </cell>
          <cell r="E6">
            <v>2</v>
          </cell>
        </row>
        <row r="7">
          <cell r="A7" t="str">
            <v>Battery130Ah</v>
          </cell>
          <cell r="B7">
            <v>19000</v>
          </cell>
          <cell r="C7">
            <v>12</v>
          </cell>
          <cell r="D7">
            <v>0.75</v>
          </cell>
          <cell r="E7">
            <v>2</v>
          </cell>
        </row>
        <row r="8">
          <cell r="A8" t="str">
            <v>Battery140Ah</v>
          </cell>
          <cell r="B8">
            <v>20000</v>
          </cell>
          <cell r="C8">
            <v>12</v>
          </cell>
          <cell r="D8">
            <v>0.75</v>
          </cell>
          <cell r="E8">
            <v>2</v>
          </cell>
        </row>
        <row r="9">
          <cell r="A9" t="str">
            <v>Battery160Ah</v>
          </cell>
          <cell r="B9">
            <v>23000</v>
          </cell>
          <cell r="C9">
            <v>12</v>
          </cell>
          <cell r="D9">
            <v>0.75</v>
          </cell>
          <cell r="E9">
            <v>2</v>
          </cell>
        </row>
        <row r="10">
          <cell r="A10" t="str">
            <v>Battery180Ah</v>
          </cell>
          <cell r="B10">
            <v>27000</v>
          </cell>
          <cell r="C10">
            <v>12</v>
          </cell>
          <cell r="D10">
            <v>0.75</v>
          </cell>
          <cell r="E10">
            <v>2</v>
          </cell>
        </row>
        <row r="11">
          <cell r="A11" t="str">
            <v>Battery300Ah</v>
          </cell>
          <cell r="B11">
            <v>37000</v>
          </cell>
          <cell r="C11">
            <v>12</v>
          </cell>
          <cell r="D11">
            <v>0.75</v>
          </cell>
          <cell r="E11">
            <v>2</v>
          </cell>
        </row>
        <row r="12">
          <cell r="A12" t="str">
            <v>Battery380Ah</v>
          </cell>
          <cell r="B12">
            <v>45000</v>
          </cell>
          <cell r="C12">
            <v>12</v>
          </cell>
          <cell r="D12">
            <v>0.75</v>
          </cell>
          <cell r="E12">
            <v>2</v>
          </cell>
        </row>
        <row r="13">
          <cell r="A13" t="str">
            <v>Battery44Ah</v>
          </cell>
          <cell r="B13">
            <v>8000</v>
          </cell>
          <cell r="C13">
            <v>12</v>
          </cell>
          <cell r="D13">
            <v>0.75</v>
          </cell>
          <cell r="E13">
            <v>2</v>
          </cell>
        </row>
        <row r="14">
          <cell r="A14" t="str">
            <v>Battery165Ah</v>
          </cell>
          <cell r="B14">
            <v>22000</v>
          </cell>
          <cell r="C14">
            <v>12</v>
          </cell>
          <cell r="D14">
            <v>0.75</v>
          </cell>
          <cell r="E14">
            <v>2</v>
          </cell>
        </row>
        <row r="15">
          <cell r="A15" t="str">
            <v>Battery265Ah</v>
          </cell>
          <cell r="B15">
            <v>34000</v>
          </cell>
          <cell r="C15">
            <v>12</v>
          </cell>
          <cell r="D15">
            <v>0.75</v>
          </cell>
          <cell r="E15">
            <v>2</v>
          </cell>
        </row>
        <row r="16">
          <cell r="A16" t="str">
            <v>Battery200Ah</v>
          </cell>
          <cell r="B16">
            <v>29000</v>
          </cell>
          <cell r="C16">
            <v>12</v>
          </cell>
          <cell r="D16">
            <v>0.75</v>
          </cell>
          <cell r="E16">
            <v>2</v>
          </cell>
        </row>
        <row r="19">
          <cell r="A19" t="str">
            <v>Discharger</v>
          </cell>
          <cell r="B19">
            <v>3100</v>
          </cell>
          <cell r="C19">
            <v>30</v>
          </cell>
          <cell r="D19">
            <v>0.75</v>
          </cell>
          <cell r="E19">
            <v>2</v>
          </cell>
        </row>
        <row r="20">
          <cell r="A20" t="str">
            <v>Discharger10</v>
          </cell>
          <cell r="B20">
            <v>2000</v>
          </cell>
          <cell r="C20">
            <v>30</v>
          </cell>
          <cell r="D20">
            <v>0.75</v>
          </cell>
          <cell r="E20">
            <v>2</v>
          </cell>
        </row>
        <row r="21">
          <cell r="A21" t="str">
            <v>Discharger10kV</v>
          </cell>
          <cell r="B21">
            <v>2000</v>
          </cell>
          <cell r="C21">
            <v>30</v>
          </cell>
          <cell r="D21">
            <v>0.75</v>
          </cell>
          <cell r="E21">
            <v>2</v>
          </cell>
        </row>
        <row r="22">
          <cell r="A22" t="str">
            <v>Discharger110</v>
          </cell>
          <cell r="B22">
            <v>9500</v>
          </cell>
          <cell r="C22">
            <v>30</v>
          </cell>
          <cell r="D22">
            <v>0.75</v>
          </cell>
          <cell r="E22">
            <v>2</v>
          </cell>
        </row>
        <row r="23">
          <cell r="A23" t="str">
            <v>Discharger110kV</v>
          </cell>
          <cell r="B23">
            <v>9500</v>
          </cell>
          <cell r="C23">
            <v>30</v>
          </cell>
          <cell r="D23">
            <v>0.75</v>
          </cell>
          <cell r="E23">
            <v>2</v>
          </cell>
        </row>
        <row r="24">
          <cell r="A24" t="str">
            <v>Discharger20kV</v>
          </cell>
          <cell r="B24">
            <v>2500</v>
          </cell>
          <cell r="C24">
            <v>30</v>
          </cell>
          <cell r="D24">
            <v>0.75</v>
          </cell>
          <cell r="E24">
            <v>2</v>
          </cell>
        </row>
        <row r="25">
          <cell r="A25" t="str">
            <v>Discharger220kV</v>
          </cell>
          <cell r="B25">
            <v>15300</v>
          </cell>
          <cell r="C25">
            <v>30</v>
          </cell>
          <cell r="D25">
            <v>0.75</v>
          </cell>
          <cell r="E25">
            <v>2</v>
          </cell>
        </row>
        <row r="26">
          <cell r="A26" t="str">
            <v>Discharger35</v>
          </cell>
          <cell r="B26">
            <v>3100</v>
          </cell>
          <cell r="C26">
            <v>30</v>
          </cell>
          <cell r="D26">
            <v>0.75</v>
          </cell>
          <cell r="E26">
            <v>2</v>
          </cell>
        </row>
        <row r="27">
          <cell r="A27" t="str">
            <v>Discharger35kV</v>
          </cell>
          <cell r="B27">
            <v>3100</v>
          </cell>
          <cell r="C27">
            <v>30</v>
          </cell>
          <cell r="D27">
            <v>0.75</v>
          </cell>
          <cell r="E27">
            <v>2</v>
          </cell>
        </row>
        <row r="28">
          <cell r="A28" t="str">
            <v>Discharger51</v>
          </cell>
          <cell r="B28">
            <v>5000</v>
          </cell>
          <cell r="C28">
            <v>30</v>
          </cell>
          <cell r="D28">
            <v>0.75</v>
          </cell>
          <cell r="E28">
            <v>2</v>
          </cell>
        </row>
        <row r="29">
          <cell r="A29" t="str">
            <v>Discharger6</v>
          </cell>
          <cell r="B29">
            <v>2000</v>
          </cell>
          <cell r="C29">
            <v>30</v>
          </cell>
          <cell r="D29">
            <v>0.75</v>
          </cell>
          <cell r="E29">
            <v>2</v>
          </cell>
        </row>
        <row r="30">
          <cell r="A30" t="str">
            <v>Discharger6kV</v>
          </cell>
          <cell r="B30">
            <v>2000</v>
          </cell>
          <cell r="C30">
            <v>30</v>
          </cell>
          <cell r="D30">
            <v>0.75</v>
          </cell>
          <cell r="E30">
            <v>2</v>
          </cell>
        </row>
        <row r="31">
          <cell r="A31" t="str">
            <v>Discharger420kV</v>
          </cell>
          <cell r="B31">
            <v>30500</v>
          </cell>
          <cell r="C31">
            <v>30</v>
          </cell>
          <cell r="D31">
            <v>0.75</v>
          </cell>
          <cell r="E31">
            <v>2</v>
          </cell>
        </row>
        <row r="32">
          <cell r="A32" t="str">
            <v>Discharger15kV</v>
          </cell>
          <cell r="B32">
            <v>2500</v>
          </cell>
          <cell r="C32">
            <v>30</v>
          </cell>
          <cell r="D32">
            <v>0.75</v>
          </cell>
          <cell r="E32">
            <v>2</v>
          </cell>
        </row>
        <row r="33">
          <cell r="A33" t="str">
            <v>Discharger12kV</v>
          </cell>
          <cell r="B33">
            <v>2500</v>
          </cell>
          <cell r="C33">
            <v>30</v>
          </cell>
          <cell r="D33">
            <v>0.75</v>
          </cell>
          <cell r="E33">
            <v>2</v>
          </cell>
        </row>
        <row r="34">
          <cell r="A34" t="str">
            <v>Discharger51kV</v>
          </cell>
          <cell r="B34">
            <v>5000</v>
          </cell>
          <cell r="C34">
            <v>30</v>
          </cell>
          <cell r="D34">
            <v>0.75</v>
          </cell>
          <cell r="E34">
            <v>2</v>
          </cell>
        </row>
        <row r="36">
          <cell r="A36" t="str">
            <v>Disconnector</v>
          </cell>
          <cell r="B36">
            <v>3300</v>
          </cell>
          <cell r="C36">
            <v>30</v>
          </cell>
          <cell r="D36">
            <v>0.75</v>
          </cell>
          <cell r="E36">
            <v>2</v>
          </cell>
        </row>
        <row r="37">
          <cell r="A37" t="str">
            <v>Disconnector10kV</v>
          </cell>
          <cell r="B37">
            <v>2100</v>
          </cell>
          <cell r="C37">
            <v>30</v>
          </cell>
          <cell r="D37">
            <v>0.75</v>
          </cell>
          <cell r="E37">
            <v>2</v>
          </cell>
        </row>
        <row r="38">
          <cell r="A38" t="str">
            <v>Disconnector110</v>
          </cell>
          <cell r="B38" t="str">
            <v>BAD</v>
          </cell>
          <cell r="C38">
            <v>30</v>
          </cell>
          <cell r="D38">
            <v>0.75</v>
          </cell>
          <cell r="E38">
            <v>2</v>
          </cell>
        </row>
        <row r="39">
          <cell r="A39" t="str">
            <v>Disconnector110kV</v>
          </cell>
          <cell r="B39">
            <v>5200</v>
          </cell>
          <cell r="C39">
            <v>30</v>
          </cell>
          <cell r="D39">
            <v>0.75</v>
          </cell>
          <cell r="E39">
            <v>2</v>
          </cell>
        </row>
        <row r="40">
          <cell r="A40" t="str">
            <v>Disconnector12kV</v>
          </cell>
          <cell r="B40">
            <v>2100</v>
          </cell>
          <cell r="C40">
            <v>30</v>
          </cell>
          <cell r="D40">
            <v>0.75</v>
          </cell>
          <cell r="E40">
            <v>2</v>
          </cell>
        </row>
        <row r="41">
          <cell r="A41" t="str">
            <v>Disconnector220kV</v>
          </cell>
          <cell r="B41">
            <v>9300</v>
          </cell>
          <cell r="C41">
            <v>30</v>
          </cell>
          <cell r="D41">
            <v>0.75</v>
          </cell>
          <cell r="E41">
            <v>2</v>
          </cell>
        </row>
        <row r="42">
          <cell r="A42" t="str">
            <v>Disconnector35</v>
          </cell>
          <cell r="B42" t="str">
            <v>BAD</v>
          </cell>
          <cell r="C42">
            <v>30</v>
          </cell>
          <cell r="D42">
            <v>0.75</v>
          </cell>
          <cell r="E42">
            <v>2</v>
          </cell>
        </row>
        <row r="43">
          <cell r="A43" t="str">
            <v>Disconnector35kV</v>
          </cell>
          <cell r="B43">
            <v>3300</v>
          </cell>
          <cell r="C43">
            <v>30</v>
          </cell>
          <cell r="D43">
            <v>0.75</v>
          </cell>
          <cell r="E43">
            <v>2</v>
          </cell>
        </row>
        <row r="44">
          <cell r="A44" t="str">
            <v>Disconnector40kV</v>
          </cell>
          <cell r="B44">
            <v>3300</v>
          </cell>
          <cell r="C44">
            <v>30</v>
          </cell>
          <cell r="D44">
            <v>0.75</v>
          </cell>
          <cell r="E44">
            <v>2</v>
          </cell>
        </row>
        <row r="45">
          <cell r="A45" t="str">
            <v>Disconnector6</v>
          </cell>
          <cell r="B45" t="str">
            <v>BAD</v>
          </cell>
          <cell r="C45">
            <v>30</v>
          </cell>
          <cell r="D45">
            <v>0.75</v>
          </cell>
          <cell r="E45">
            <v>2</v>
          </cell>
        </row>
        <row r="46">
          <cell r="A46" t="str">
            <v>Disconnector6kV</v>
          </cell>
          <cell r="B46">
            <v>2100</v>
          </cell>
          <cell r="C46">
            <v>30</v>
          </cell>
          <cell r="D46">
            <v>0.75</v>
          </cell>
          <cell r="E46">
            <v>2</v>
          </cell>
        </row>
        <row r="47">
          <cell r="A47" t="str">
            <v>Disconnector400kV</v>
          </cell>
          <cell r="B47">
            <v>2200</v>
          </cell>
          <cell r="C47">
            <v>30</v>
          </cell>
          <cell r="D47">
            <v>0.75</v>
          </cell>
          <cell r="E47">
            <v>2</v>
          </cell>
        </row>
        <row r="51">
          <cell r="A51" t="str">
            <v>Panel</v>
          </cell>
          <cell r="C51">
            <v>20</v>
          </cell>
          <cell r="D51">
            <v>0.75</v>
          </cell>
          <cell r="E51">
            <v>2</v>
          </cell>
        </row>
        <row r="53">
          <cell r="A53" t="str">
            <v>Switch gear</v>
          </cell>
          <cell r="B53">
            <v>3100</v>
          </cell>
          <cell r="C53">
            <v>30</v>
          </cell>
          <cell r="D53">
            <v>0.75</v>
          </cell>
          <cell r="E53">
            <v>2</v>
          </cell>
        </row>
        <row r="54">
          <cell r="A54" t="str">
            <v>Switch gear0,4kV</v>
          </cell>
          <cell r="C54">
            <v>30</v>
          </cell>
          <cell r="D54">
            <v>0.75</v>
          </cell>
          <cell r="E54">
            <v>2</v>
          </cell>
        </row>
        <row r="55">
          <cell r="A55" t="str">
            <v>Switch gear10kV</v>
          </cell>
          <cell r="B55">
            <v>2000</v>
          </cell>
          <cell r="C55">
            <v>30</v>
          </cell>
          <cell r="D55">
            <v>0.75</v>
          </cell>
          <cell r="E55">
            <v>2</v>
          </cell>
        </row>
        <row r="56">
          <cell r="A56" t="str">
            <v>Switch gear110</v>
          </cell>
          <cell r="B56">
            <v>7600</v>
          </cell>
          <cell r="C56">
            <v>30</v>
          </cell>
          <cell r="D56">
            <v>0.75</v>
          </cell>
          <cell r="E56">
            <v>2</v>
          </cell>
        </row>
        <row r="57">
          <cell r="A57" t="str">
            <v>Switch gear110kV</v>
          </cell>
          <cell r="B57">
            <v>7600</v>
          </cell>
          <cell r="C57">
            <v>30</v>
          </cell>
          <cell r="D57">
            <v>0.75</v>
          </cell>
          <cell r="E57">
            <v>2</v>
          </cell>
        </row>
        <row r="58">
          <cell r="A58" t="str">
            <v>Switch gear12kV</v>
          </cell>
          <cell r="B58">
            <v>2000</v>
          </cell>
          <cell r="C58">
            <v>30</v>
          </cell>
          <cell r="D58">
            <v>0.75</v>
          </cell>
          <cell r="E58">
            <v>2</v>
          </cell>
        </row>
        <row r="59">
          <cell r="A59" t="str">
            <v>Switch gear20kV</v>
          </cell>
          <cell r="B59">
            <v>2500</v>
          </cell>
          <cell r="C59">
            <v>30</v>
          </cell>
          <cell r="D59">
            <v>0.75</v>
          </cell>
          <cell r="E59">
            <v>2</v>
          </cell>
        </row>
        <row r="60">
          <cell r="A60" t="str">
            <v>Switch gear220kV</v>
          </cell>
          <cell r="B60">
            <v>19100</v>
          </cell>
          <cell r="C60">
            <v>30</v>
          </cell>
          <cell r="D60">
            <v>0.75</v>
          </cell>
          <cell r="E60">
            <v>2</v>
          </cell>
        </row>
        <row r="61">
          <cell r="A61" t="str">
            <v>Switch gear24kV</v>
          </cell>
          <cell r="B61">
            <v>2500</v>
          </cell>
          <cell r="C61">
            <v>30</v>
          </cell>
          <cell r="D61">
            <v>0.75</v>
          </cell>
          <cell r="E61">
            <v>2</v>
          </cell>
        </row>
        <row r="62">
          <cell r="A62" t="str">
            <v>Switch gear25kV</v>
          </cell>
          <cell r="B62">
            <v>2500</v>
          </cell>
          <cell r="C62">
            <v>30</v>
          </cell>
          <cell r="D62">
            <v>0.75</v>
          </cell>
          <cell r="E62">
            <v>2</v>
          </cell>
        </row>
        <row r="63">
          <cell r="A63" t="str">
            <v>Switch gear30kV</v>
          </cell>
          <cell r="B63">
            <v>2800</v>
          </cell>
          <cell r="C63">
            <v>30</v>
          </cell>
          <cell r="D63">
            <v>0.75</v>
          </cell>
          <cell r="E63">
            <v>2</v>
          </cell>
        </row>
        <row r="64">
          <cell r="A64" t="str">
            <v>Switch gear35</v>
          </cell>
          <cell r="B64">
            <v>3100</v>
          </cell>
          <cell r="C64">
            <v>30</v>
          </cell>
          <cell r="D64">
            <v>0.75</v>
          </cell>
          <cell r="E64">
            <v>2</v>
          </cell>
        </row>
        <row r="65">
          <cell r="A65" t="str">
            <v>Switch gear35kV</v>
          </cell>
          <cell r="B65">
            <v>3100</v>
          </cell>
          <cell r="C65">
            <v>30</v>
          </cell>
          <cell r="D65">
            <v>0.75</v>
          </cell>
          <cell r="E65">
            <v>2</v>
          </cell>
        </row>
        <row r="66">
          <cell r="A66" t="str">
            <v>Switch gear6</v>
          </cell>
          <cell r="B66">
            <v>2000</v>
          </cell>
          <cell r="C66">
            <v>30</v>
          </cell>
          <cell r="D66">
            <v>0.75</v>
          </cell>
          <cell r="E66">
            <v>2</v>
          </cell>
        </row>
        <row r="67">
          <cell r="A67" t="str">
            <v>Switch gear65kV</v>
          </cell>
          <cell r="B67" t="str">
            <v>BAD</v>
          </cell>
          <cell r="C67">
            <v>30</v>
          </cell>
          <cell r="D67">
            <v>0.75</v>
          </cell>
          <cell r="E67">
            <v>2</v>
          </cell>
        </row>
        <row r="68">
          <cell r="A68" t="str">
            <v>Switch gear6kV</v>
          </cell>
          <cell r="B68">
            <v>2000</v>
          </cell>
          <cell r="C68">
            <v>30</v>
          </cell>
          <cell r="D68">
            <v>0.75</v>
          </cell>
          <cell r="E68">
            <v>2</v>
          </cell>
        </row>
        <row r="69">
          <cell r="A69" t="str">
            <v>Switch gear8kV</v>
          </cell>
          <cell r="B69">
            <v>2000</v>
          </cell>
          <cell r="C69">
            <v>30</v>
          </cell>
          <cell r="D69">
            <v>0.75</v>
          </cell>
          <cell r="E69">
            <v>2</v>
          </cell>
        </row>
        <row r="70">
          <cell r="A70" t="str">
            <v>Switch gear40kV</v>
          </cell>
          <cell r="B70">
            <v>3500</v>
          </cell>
          <cell r="C70">
            <v>30</v>
          </cell>
          <cell r="D70">
            <v>0.75</v>
          </cell>
          <cell r="E70">
            <v>2</v>
          </cell>
        </row>
        <row r="75">
          <cell r="A75" t="str">
            <v>Transformer</v>
          </cell>
          <cell r="C75">
            <v>40</v>
          </cell>
          <cell r="D75">
            <v>0.75</v>
          </cell>
          <cell r="E75">
            <v>2</v>
          </cell>
        </row>
        <row r="76">
          <cell r="A76" t="str">
            <v>TransformerAuxiliary</v>
          </cell>
          <cell r="C76">
            <v>35</v>
          </cell>
          <cell r="D76">
            <v>0.75</v>
          </cell>
          <cell r="E76">
            <v>2</v>
          </cell>
        </row>
        <row r="77">
          <cell r="A77" t="str">
            <v>TransformerAuxiliary100kVA</v>
          </cell>
          <cell r="B77">
            <v>4250</v>
          </cell>
          <cell r="C77">
            <v>35</v>
          </cell>
          <cell r="D77">
            <v>0.75</v>
          </cell>
          <cell r="E77">
            <v>2</v>
          </cell>
        </row>
        <row r="78">
          <cell r="A78" t="str">
            <v>TransformerAuxiliary10kVA</v>
          </cell>
          <cell r="B78">
            <v>2000</v>
          </cell>
          <cell r="C78">
            <v>35</v>
          </cell>
          <cell r="D78">
            <v>0.75</v>
          </cell>
          <cell r="E78">
            <v>2</v>
          </cell>
        </row>
        <row r="79">
          <cell r="A79" t="str">
            <v>TransformerAuxiliary180kVA</v>
          </cell>
          <cell r="B79">
            <v>5500</v>
          </cell>
          <cell r="C79">
            <v>35</v>
          </cell>
          <cell r="D79">
            <v>0.75</v>
          </cell>
          <cell r="E79">
            <v>2</v>
          </cell>
        </row>
        <row r="80">
          <cell r="A80" t="str">
            <v>TransformerAuxiliary200kVA</v>
          </cell>
          <cell r="B80">
            <v>5750</v>
          </cell>
          <cell r="C80">
            <v>35</v>
          </cell>
          <cell r="D80">
            <v>0.75</v>
          </cell>
          <cell r="E80">
            <v>2</v>
          </cell>
        </row>
        <row r="81">
          <cell r="A81" t="str">
            <v>TransformerAuxiliary20kVA</v>
          </cell>
          <cell r="B81">
            <v>2500</v>
          </cell>
          <cell r="C81">
            <v>35</v>
          </cell>
          <cell r="D81">
            <v>0.75</v>
          </cell>
          <cell r="E81">
            <v>2</v>
          </cell>
        </row>
        <row r="82">
          <cell r="A82" t="str">
            <v>TransformerAuxiliary250kVA</v>
          </cell>
          <cell r="B82">
            <v>6750</v>
          </cell>
          <cell r="C82">
            <v>35</v>
          </cell>
          <cell r="D82">
            <v>0.75</v>
          </cell>
          <cell r="E82">
            <v>2</v>
          </cell>
        </row>
        <row r="83">
          <cell r="A83" t="str">
            <v>TransformerAuxiliary30kVA</v>
          </cell>
          <cell r="B83">
            <v>2500</v>
          </cell>
          <cell r="C83">
            <v>35</v>
          </cell>
          <cell r="D83">
            <v>0.75</v>
          </cell>
          <cell r="E83">
            <v>2</v>
          </cell>
        </row>
        <row r="84">
          <cell r="A84" t="str">
            <v>TransformerAuxiliary320kVA</v>
          </cell>
          <cell r="B84">
            <v>7500</v>
          </cell>
          <cell r="C84">
            <v>35</v>
          </cell>
          <cell r="D84">
            <v>0.75</v>
          </cell>
          <cell r="E84">
            <v>2</v>
          </cell>
        </row>
        <row r="85">
          <cell r="A85" t="str">
            <v>TransformerAuxiliary50kVA</v>
          </cell>
          <cell r="B85">
            <v>3500</v>
          </cell>
          <cell r="C85">
            <v>35</v>
          </cell>
          <cell r="D85">
            <v>0.75</v>
          </cell>
          <cell r="E85">
            <v>2</v>
          </cell>
        </row>
        <row r="86">
          <cell r="A86" t="str">
            <v>TransformerAuxiliary560kVA</v>
          </cell>
          <cell r="B86">
            <v>11500</v>
          </cell>
          <cell r="C86">
            <v>35</v>
          </cell>
          <cell r="D86">
            <v>0.75</v>
          </cell>
          <cell r="E86">
            <v>2</v>
          </cell>
        </row>
        <row r="87">
          <cell r="A87" t="str">
            <v>TransformerAuxiliary750kVA</v>
          </cell>
          <cell r="B87">
            <v>12500</v>
          </cell>
          <cell r="C87">
            <v>35</v>
          </cell>
          <cell r="D87">
            <v>0.75</v>
          </cell>
          <cell r="E87">
            <v>2</v>
          </cell>
        </row>
        <row r="94">
          <cell r="A94" t="str">
            <v>TransformerCurent</v>
          </cell>
          <cell r="B94">
            <v>1500</v>
          </cell>
          <cell r="C94">
            <v>30</v>
          </cell>
          <cell r="D94">
            <v>0.75</v>
          </cell>
          <cell r="E94">
            <v>2</v>
          </cell>
        </row>
        <row r="95">
          <cell r="A95" t="str">
            <v>TransformerCurrent</v>
          </cell>
          <cell r="B95">
            <v>1500</v>
          </cell>
          <cell r="C95">
            <v>30</v>
          </cell>
          <cell r="D95">
            <v>0.75</v>
          </cell>
          <cell r="E95">
            <v>2</v>
          </cell>
        </row>
        <row r="96">
          <cell r="A96" t="str">
            <v>TransformerCurrent10kV</v>
          </cell>
          <cell r="B96">
            <v>1500</v>
          </cell>
          <cell r="C96">
            <v>30</v>
          </cell>
          <cell r="D96">
            <v>0.75</v>
          </cell>
          <cell r="E96">
            <v>2</v>
          </cell>
        </row>
        <row r="97">
          <cell r="A97" t="str">
            <v>TransformerCurrent110kV</v>
          </cell>
          <cell r="B97">
            <v>4600</v>
          </cell>
          <cell r="C97">
            <v>30</v>
          </cell>
          <cell r="D97">
            <v>0.75</v>
          </cell>
          <cell r="E97">
            <v>2</v>
          </cell>
        </row>
        <row r="98">
          <cell r="A98" t="str">
            <v>TransformerCurrent220kV</v>
          </cell>
          <cell r="B98">
            <v>9900</v>
          </cell>
          <cell r="C98">
            <v>30</v>
          </cell>
          <cell r="D98">
            <v>0.75</v>
          </cell>
          <cell r="E98">
            <v>2</v>
          </cell>
        </row>
        <row r="99">
          <cell r="A99" t="str">
            <v>TransformerCurrent27kV</v>
          </cell>
          <cell r="B99" t="str">
            <v>BAD</v>
          </cell>
          <cell r="C99">
            <v>30</v>
          </cell>
          <cell r="D99">
            <v>0.75</v>
          </cell>
          <cell r="E99">
            <v>2</v>
          </cell>
        </row>
        <row r="100">
          <cell r="A100" t="str">
            <v>TransformerCurrent35kV</v>
          </cell>
          <cell r="B100">
            <v>1500</v>
          </cell>
          <cell r="C100">
            <v>30</v>
          </cell>
          <cell r="D100">
            <v>0.75</v>
          </cell>
          <cell r="E100">
            <v>2</v>
          </cell>
        </row>
        <row r="101">
          <cell r="A101" t="str">
            <v>TransformerCurrent6kV</v>
          </cell>
          <cell r="B101">
            <v>1500</v>
          </cell>
          <cell r="C101">
            <v>30</v>
          </cell>
          <cell r="D101">
            <v>0.75</v>
          </cell>
          <cell r="E101">
            <v>2</v>
          </cell>
        </row>
        <row r="102">
          <cell r="A102" t="str">
            <v>TransformerCurrent20kV</v>
          </cell>
          <cell r="B102">
            <v>1500</v>
          </cell>
          <cell r="C102">
            <v>30</v>
          </cell>
          <cell r="D102">
            <v>0.75</v>
          </cell>
          <cell r="E102">
            <v>2</v>
          </cell>
        </row>
        <row r="103">
          <cell r="A103" t="str">
            <v>TransformerCurrent400kV</v>
          </cell>
          <cell r="B103">
            <v>19100</v>
          </cell>
          <cell r="C103">
            <v>30</v>
          </cell>
          <cell r="D103">
            <v>0.75</v>
          </cell>
          <cell r="E103">
            <v>2</v>
          </cell>
        </row>
        <row r="104">
          <cell r="A104" t="str">
            <v>TransformerCurrent72kV</v>
          </cell>
          <cell r="B104">
            <v>2500</v>
          </cell>
          <cell r="C104">
            <v>30</v>
          </cell>
          <cell r="D104">
            <v>0.75</v>
          </cell>
          <cell r="E104">
            <v>2</v>
          </cell>
        </row>
        <row r="108">
          <cell r="A108" t="str">
            <v>TransformerPower</v>
          </cell>
          <cell r="C108">
            <v>45</v>
          </cell>
          <cell r="D108">
            <v>0.75</v>
          </cell>
          <cell r="E108">
            <v>2</v>
          </cell>
        </row>
        <row r="109">
          <cell r="A109" t="str">
            <v>TransformerPower100000kVA</v>
          </cell>
          <cell r="B109">
            <v>430000</v>
          </cell>
          <cell r="C109">
            <v>45</v>
          </cell>
          <cell r="D109">
            <v>0.75</v>
          </cell>
          <cell r="E109">
            <v>2</v>
          </cell>
          <cell r="F109">
            <v>100000</v>
          </cell>
        </row>
        <row r="110">
          <cell r="A110" t="str">
            <v>TransformerPower10000kVA</v>
          </cell>
          <cell r="B110">
            <v>150000</v>
          </cell>
          <cell r="C110">
            <v>45</v>
          </cell>
          <cell r="D110">
            <v>0.75</v>
          </cell>
          <cell r="E110">
            <v>2</v>
          </cell>
          <cell r="F110">
            <v>10000</v>
          </cell>
        </row>
        <row r="111">
          <cell r="A111" t="str">
            <v>TransformerPower1000kVA</v>
          </cell>
          <cell r="B111">
            <v>14000</v>
          </cell>
          <cell r="C111">
            <v>45</v>
          </cell>
          <cell r="D111">
            <v>0.75</v>
          </cell>
          <cell r="E111">
            <v>2</v>
          </cell>
          <cell r="F111">
            <v>1000</v>
          </cell>
        </row>
        <row r="112">
          <cell r="A112" t="str">
            <v>TransformerPower120000kVA</v>
          </cell>
          <cell r="B112">
            <v>480000</v>
          </cell>
          <cell r="C112">
            <v>45</v>
          </cell>
          <cell r="D112">
            <v>0.75</v>
          </cell>
          <cell r="E112">
            <v>2</v>
          </cell>
          <cell r="F112">
            <v>120000</v>
          </cell>
        </row>
        <row r="113">
          <cell r="A113" t="str">
            <v>TransformerPower1200kVA</v>
          </cell>
          <cell r="B113">
            <v>15000</v>
          </cell>
          <cell r="C113">
            <v>45</v>
          </cell>
          <cell r="D113">
            <v>0.75</v>
          </cell>
          <cell r="E113">
            <v>2</v>
          </cell>
          <cell r="F113">
            <v>1200</v>
          </cell>
        </row>
        <row r="114">
          <cell r="A114" t="str">
            <v>TransformerPower15000kVA</v>
          </cell>
          <cell r="B114">
            <v>220000</v>
          </cell>
          <cell r="C114">
            <v>45</v>
          </cell>
          <cell r="D114">
            <v>0.75</v>
          </cell>
          <cell r="E114">
            <v>2</v>
          </cell>
          <cell r="F114">
            <v>15000</v>
          </cell>
        </row>
        <row r="115">
          <cell r="A115" t="str">
            <v>TransformerPower16000kVA</v>
          </cell>
          <cell r="B115">
            <v>230000</v>
          </cell>
          <cell r="C115">
            <v>45</v>
          </cell>
          <cell r="D115">
            <v>0.75</v>
          </cell>
          <cell r="E115">
            <v>2</v>
          </cell>
          <cell r="F115">
            <v>16000</v>
          </cell>
        </row>
        <row r="116">
          <cell r="A116" t="str">
            <v>TransformerPower1800kVA</v>
          </cell>
          <cell r="B116">
            <v>38000</v>
          </cell>
          <cell r="C116">
            <v>45</v>
          </cell>
          <cell r="D116">
            <v>0.75</v>
          </cell>
          <cell r="E116">
            <v>2</v>
          </cell>
          <cell r="F116">
            <v>1800</v>
          </cell>
        </row>
        <row r="117">
          <cell r="A117" t="str">
            <v>TransformerPower20000kVA</v>
          </cell>
          <cell r="B117">
            <v>305000</v>
          </cell>
          <cell r="C117">
            <v>45</v>
          </cell>
          <cell r="D117">
            <v>0.75</v>
          </cell>
          <cell r="E117">
            <v>2</v>
          </cell>
          <cell r="F117">
            <v>20000</v>
          </cell>
        </row>
        <row r="118">
          <cell r="A118" t="str">
            <v>TransformerPower20kVA</v>
          </cell>
          <cell r="B118">
            <v>2500</v>
          </cell>
          <cell r="C118">
            <v>45</v>
          </cell>
          <cell r="D118">
            <v>0.75</v>
          </cell>
          <cell r="E118">
            <v>2</v>
          </cell>
          <cell r="F118">
            <v>20</v>
          </cell>
        </row>
        <row r="119">
          <cell r="A119" t="str">
            <v>TransformerPower2400kVA</v>
          </cell>
          <cell r="B119">
            <v>49000</v>
          </cell>
          <cell r="C119">
            <v>45</v>
          </cell>
          <cell r="D119">
            <v>0.75</v>
          </cell>
          <cell r="E119">
            <v>2</v>
          </cell>
          <cell r="F119">
            <v>2400</v>
          </cell>
        </row>
        <row r="120">
          <cell r="A120" t="str">
            <v>TransformerPower25000kVA</v>
          </cell>
          <cell r="B120">
            <v>320000</v>
          </cell>
          <cell r="C120">
            <v>45</v>
          </cell>
          <cell r="D120">
            <v>0.75</v>
          </cell>
          <cell r="E120">
            <v>2</v>
          </cell>
          <cell r="F120">
            <v>25000</v>
          </cell>
        </row>
        <row r="121">
          <cell r="A121" t="str">
            <v>TransformerPower30kVA</v>
          </cell>
          <cell r="B121">
            <v>2500</v>
          </cell>
          <cell r="C121">
            <v>45</v>
          </cell>
          <cell r="D121">
            <v>0.75</v>
          </cell>
          <cell r="E121">
            <v>2</v>
          </cell>
          <cell r="F121">
            <v>30</v>
          </cell>
        </row>
        <row r="122">
          <cell r="A122" t="str">
            <v>TransformerPower31500kVA</v>
          </cell>
          <cell r="B122">
            <v>325000</v>
          </cell>
          <cell r="C122">
            <v>45</v>
          </cell>
          <cell r="D122">
            <v>0.75</v>
          </cell>
          <cell r="E122">
            <v>2</v>
          </cell>
          <cell r="F122">
            <v>31500</v>
          </cell>
        </row>
        <row r="123">
          <cell r="A123" t="str">
            <v>TransformerPower3150kVA</v>
          </cell>
          <cell r="B123">
            <v>60000</v>
          </cell>
          <cell r="C123">
            <v>45</v>
          </cell>
          <cell r="D123">
            <v>0.75</v>
          </cell>
          <cell r="E123">
            <v>2</v>
          </cell>
          <cell r="F123">
            <v>3150</v>
          </cell>
        </row>
        <row r="124">
          <cell r="A124" t="str">
            <v>TransformerPower3200kVA</v>
          </cell>
          <cell r="B124">
            <v>60000</v>
          </cell>
          <cell r="C124">
            <v>45</v>
          </cell>
          <cell r="D124">
            <v>0.75</v>
          </cell>
          <cell r="E124">
            <v>2</v>
          </cell>
          <cell r="F124">
            <v>3200</v>
          </cell>
        </row>
        <row r="125">
          <cell r="A125" t="str">
            <v>TransformerPower40000kVA</v>
          </cell>
          <cell r="B125">
            <v>390000</v>
          </cell>
          <cell r="C125">
            <v>45</v>
          </cell>
          <cell r="D125">
            <v>0.75</v>
          </cell>
          <cell r="E125">
            <v>2</v>
          </cell>
          <cell r="F125">
            <v>40000</v>
          </cell>
        </row>
        <row r="126">
          <cell r="A126" t="str">
            <v>TransformerPower4000kVA</v>
          </cell>
          <cell r="B126">
            <v>72000</v>
          </cell>
          <cell r="C126">
            <v>45</v>
          </cell>
          <cell r="D126">
            <v>0.75</v>
          </cell>
          <cell r="E126">
            <v>2</v>
          </cell>
          <cell r="F126">
            <v>4000</v>
          </cell>
        </row>
        <row r="127">
          <cell r="A127" t="str">
            <v>TransformerPower45000kVA</v>
          </cell>
          <cell r="B127">
            <v>410000</v>
          </cell>
          <cell r="C127">
            <v>45</v>
          </cell>
          <cell r="D127">
            <v>0.75</v>
          </cell>
          <cell r="E127">
            <v>2</v>
          </cell>
          <cell r="F127">
            <v>45000</v>
          </cell>
        </row>
        <row r="128">
          <cell r="A128" t="str">
            <v>TransformerPower50kVA</v>
          </cell>
          <cell r="B128">
            <v>3500</v>
          </cell>
          <cell r="C128">
            <v>45</v>
          </cell>
          <cell r="D128">
            <v>0.75</v>
          </cell>
          <cell r="E128">
            <v>2</v>
          </cell>
          <cell r="F128">
            <v>50</v>
          </cell>
        </row>
        <row r="129">
          <cell r="A129" t="str">
            <v>TransformerPower5600kVA</v>
          </cell>
          <cell r="B129">
            <v>90000</v>
          </cell>
          <cell r="C129">
            <v>45</v>
          </cell>
          <cell r="D129">
            <v>0.75</v>
          </cell>
          <cell r="E129">
            <v>2</v>
          </cell>
          <cell r="F129">
            <v>5600</v>
          </cell>
        </row>
        <row r="130">
          <cell r="A130" t="str">
            <v>TransformerPower60000kVA</v>
          </cell>
          <cell r="B130">
            <v>520000</v>
          </cell>
          <cell r="C130">
            <v>45</v>
          </cell>
          <cell r="D130">
            <v>0.75</v>
          </cell>
          <cell r="E130">
            <v>2</v>
          </cell>
          <cell r="F130">
            <v>60000</v>
          </cell>
        </row>
        <row r="131">
          <cell r="A131" t="str">
            <v>TransformerPower63000kVA</v>
          </cell>
          <cell r="B131">
            <v>530000</v>
          </cell>
          <cell r="C131">
            <v>45</v>
          </cell>
          <cell r="D131">
            <v>0.75</v>
          </cell>
          <cell r="E131">
            <v>2</v>
          </cell>
          <cell r="F131">
            <v>63000</v>
          </cell>
        </row>
        <row r="132">
          <cell r="A132" t="str">
            <v>TransformerPower6300kVA</v>
          </cell>
          <cell r="B132">
            <v>95000</v>
          </cell>
          <cell r="C132">
            <v>45</v>
          </cell>
          <cell r="D132">
            <v>0.75</v>
          </cell>
          <cell r="E132">
            <v>2</v>
          </cell>
          <cell r="F132">
            <v>6300</v>
          </cell>
        </row>
        <row r="133">
          <cell r="A133" t="str">
            <v>TransformerPower630kVA</v>
          </cell>
          <cell r="B133">
            <v>12000</v>
          </cell>
          <cell r="C133">
            <v>45</v>
          </cell>
          <cell r="D133">
            <v>0.75</v>
          </cell>
          <cell r="E133">
            <v>2</v>
          </cell>
          <cell r="F133">
            <v>630</v>
          </cell>
        </row>
        <row r="134">
          <cell r="A134" t="str">
            <v>TransformerPower7500kVA</v>
          </cell>
          <cell r="B134">
            <v>110000</v>
          </cell>
          <cell r="C134">
            <v>45</v>
          </cell>
          <cell r="D134">
            <v>0.75</v>
          </cell>
          <cell r="E134">
            <v>2</v>
          </cell>
          <cell r="F134">
            <v>7500</v>
          </cell>
        </row>
        <row r="135">
          <cell r="A135" t="str">
            <v>TransformerPower8000kVA</v>
          </cell>
          <cell r="B135">
            <v>120000</v>
          </cell>
          <cell r="C135">
            <v>45</v>
          </cell>
          <cell r="D135">
            <v>0.75</v>
          </cell>
          <cell r="E135">
            <v>2</v>
          </cell>
          <cell r="F135">
            <v>8000</v>
          </cell>
        </row>
        <row r="136">
          <cell r="A136" t="str">
            <v>TransformerPower90kVA</v>
          </cell>
          <cell r="B136" t="str">
            <v>BAD</v>
          </cell>
          <cell r="C136">
            <v>45</v>
          </cell>
          <cell r="D136">
            <v>0.75</v>
          </cell>
          <cell r="E136">
            <v>2</v>
          </cell>
          <cell r="F136">
            <v>90</v>
          </cell>
        </row>
        <row r="137">
          <cell r="A137" t="str">
            <v>TransformerPower90000kVA</v>
          </cell>
          <cell r="B137">
            <v>800000</v>
          </cell>
          <cell r="C137">
            <v>45</v>
          </cell>
          <cell r="D137">
            <v>0.75</v>
          </cell>
          <cell r="E137">
            <v>2</v>
          </cell>
          <cell r="F137">
            <v>90000</v>
          </cell>
        </row>
        <row r="138">
          <cell r="A138" t="str">
            <v>TransformerPower2000kVA</v>
          </cell>
          <cell r="B138">
            <v>42000</v>
          </cell>
          <cell r="C138">
            <v>45</v>
          </cell>
          <cell r="D138">
            <v>0.75</v>
          </cell>
          <cell r="E138">
            <v>2</v>
          </cell>
          <cell r="F138">
            <v>2000</v>
          </cell>
        </row>
        <row r="142">
          <cell r="A142" t="str">
            <v>TransformerVoltage</v>
          </cell>
          <cell r="B142">
            <v>1600</v>
          </cell>
          <cell r="C142">
            <v>30</v>
          </cell>
          <cell r="D142">
            <v>0.75</v>
          </cell>
          <cell r="E142">
            <v>2</v>
          </cell>
        </row>
        <row r="143">
          <cell r="A143" t="str">
            <v>TransformerVoltage10kV</v>
          </cell>
          <cell r="B143">
            <v>1000</v>
          </cell>
          <cell r="C143">
            <v>30</v>
          </cell>
          <cell r="D143">
            <v>0.75</v>
          </cell>
          <cell r="E143">
            <v>2</v>
          </cell>
        </row>
        <row r="144">
          <cell r="A144" t="str">
            <v>TransformerVoltage110kV</v>
          </cell>
          <cell r="B144">
            <v>4600</v>
          </cell>
          <cell r="C144">
            <v>30</v>
          </cell>
          <cell r="D144">
            <v>0.75</v>
          </cell>
          <cell r="E144">
            <v>2</v>
          </cell>
        </row>
        <row r="145">
          <cell r="A145" t="str">
            <v>TransformerVoltage16kV</v>
          </cell>
          <cell r="B145">
            <v>1300</v>
          </cell>
          <cell r="C145">
            <v>30</v>
          </cell>
          <cell r="D145">
            <v>0.75</v>
          </cell>
          <cell r="E145">
            <v>2</v>
          </cell>
        </row>
        <row r="146">
          <cell r="A146" t="str">
            <v>TransformerVoltage220kV</v>
          </cell>
          <cell r="B146">
            <v>9900</v>
          </cell>
          <cell r="C146">
            <v>30</v>
          </cell>
          <cell r="D146">
            <v>0.75</v>
          </cell>
          <cell r="E146">
            <v>2</v>
          </cell>
        </row>
        <row r="147">
          <cell r="A147" t="str">
            <v>TransformerVoltage3200kVA</v>
          </cell>
          <cell r="B147" t="str">
            <v>BAD</v>
          </cell>
          <cell r="C147">
            <v>30</v>
          </cell>
          <cell r="D147">
            <v>0.75</v>
          </cell>
          <cell r="E147">
            <v>2</v>
          </cell>
        </row>
        <row r="148">
          <cell r="A148" t="str">
            <v>TransformerVoltage35kV</v>
          </cell>
          <cell r="B148">
            <v>1600</v>
          </cell>
          <cell r="C148">
            <v>30</v>
          </cell>
          <cell r="D148">
            <v>0.75</v>
          </cell>
          <cell r="E148">
            <v>2</v>
          </cell>
        </row>
        <row r="149">
          <cell r="A149" t="str">
            <v>TransformerVoltage6kV</v>
          </cell>
          <cell r="B149">
            <v>1000</v>
          </cell>
          <cell r="C149">
            <v>30</v>
          </cell>
          <cell r="D149">
            <v>0.75</v>
          </cell>
          <cell r="E149">
            <v>2</v>
          </cell>
        </row>
        <row r="150">
          <cell r="A150" t="str">
            <v>TransformerVoltage30kV</v>
          </cell>
          <cell r="B150">
            <v>1600</v>
          </cell>
          <cell r="C150">
            <v>30</v>
          </cell>
          <cell r="D150">
            <v>0.75</v>
          </cell>
          <cell r="E150">
            <v>2</v>
          </cell>
        </row>
        <row r="151">
          <cell r="A151" t="str">
            <v>(üres)</v>
          </cell>
        </row>
        <row r="152">
          <cell r="A152" t="str">
            <v>TransformerVoltage420kV</v>
          </cell>
          <cell r="B152">
            <v>19100</v>
          </cell>
          <cell r="C152">
            <v>30</v>
          </cell>
          <cell r="D152">
            <v>0.75</v>
          </cell>
          <cell r="E152">
            <v>2</v>
          </cell>
        </row>
        <row r="153">
          <cell r="A153" t="str">
            <v>TransformerVoltage20kV</v>
          </cell>
          <cell r="B153">
            <v>1300</v>
          </cell>
          <cell r="C153">
            <v>30</v>
          </cell>
          <cell r="D153">
            <v>0.75</v>
          </cell>
          <cell r="E153">
            <v>2</v>
          </cell>
        </row>
        <row r="154">
          <cell r="A154" t="str">
            <v>TransformerVoltage0,6kV</v>
          </cell>
          <cell r="B154">
            <v>1000</v>
          </cell>
          <cell r="C154">
            <v>30</v>
          </cell>
          <cell r="D154">
            <v>0.75</v>
          </cell>
          <cell r="E154">
            <v>2</v>
          </cell>
        </row>
        <row r="155">
          <cell r="A155" t="str">
            <v>TransformerVoltage72kV</v>
          </cell>
          <cell r="B155">
            <v>2500</v>
          </cell>
          <cell r="C155">
            <v>30</v>
          </cell>
          <cell r="D155">
            <v>0.75</v>
          </cell>
          <cell r="E155">
            <v>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7"/>
      <sheetName val="Fier"/>
      <sheetName val="Elbasan"/>
      <sheetName val="Shkoder"/>
      <sheetName val="Burrel"/>
      <sheetName val="Bistrica"/>
      <sheetName val="Tirana  "/>
      <sheetName val="Korce"/>
      <sheetName val="Summary_all"/>
      <sheetName val="Summary_Trans_Distribution"/>
      <sheetName val="Summary_Trans_Generation"/>
      <sheetName val="Summary_Trans_Transmission"/>
      <sheetName val="Summary_Trans_Chck"/>
      <sheetName val="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21</v>
          </cell>
          <cell r="C3" t="str">
            <v>Fixed Assets</v>
          </cell>
          <cell r="D3" t="str">
            <v>C</v>
          </cell>
        </row>
        <row r="4">
          <cell r="B4">
            <v>211</v>
          </cell>
          <cell r="C4" t="str">
            <v>Land</v>
          </cell>
          <cell r="D4" t="str">
            <v>C</v>
          </cell>
        </row>
        <row r="5">
          <cell r="B5">
            <v>211100</v>
          </cell>
          <cell r="C5" t="str">
            <v>Land without buildings</v>
          </cell>
          <cell r="D5" t="str">
            <v>C</v>
          </cell>
        </row>
        <row r="6">
          <cell r="B6">
            <v>211400</v>
          </cell>
          <cell r="C6" t="str">
            <v>Land with buildings</v>
          </cell>
          <cell r="D6" t="str">
            <v>C</v>
          </cell>
        </row>
        <row r="7">
          <cell r="B7">
            <v>211500</v>
          </cell>
          <cell r="C7" t="str">
            <v>Land improvement</v>
          </cell>
          <cell r="D7" t="str">
            <v>C</v>
          </cell>
        </row>
        <row r="8">
          <cell r="B8">
            <v>212</v>
          </cell>
          <cell r="C8" t="str">
            <v>Buldings</v>
          </cell>
          <cell r="D8" t="str">
            <v>C</v>
          </cell>
        </row>
        <row r="9">
          <cell r="B9">
            <v>2121</v>
          </cell>
          <cell r="C9" t="str">
            <v>Buildings</v>
          </cell>
          <cell r="D9" t="str">
            <v>C</v>
          </cell>
        </row>
        <row r="10">
          <cell r="B10">
            <v>212100</v>
          </cell>
          <cell r="C10" t="str">
            <v>Technical buildings</v>
          </cell>
          <cell r="D10" t="str">
            <v>C</v>
          </cell>
        </row>
        <row r="11">
          <cell r="B11">
            <v>212110</v>
          </cell>
          <cell r="C11" t="str">
            <v>Office buildings</v>
          </cell>
          <cell r="D11" t="str">
            <v>C</v>
          </cell>
        </row>
        <row r="12">
          <cell r="B12">
            <v>212120</v>
          </cell>
          <cell r="C12" t="str">
            <v>Staff buildings</v>
          </cell>
          <cell r="D12" t="str">
            <v>C</v>
          </cell>
        </row>
        <row r="13">
          <cell r="B13">
            <v>212500</v>
          </cell>
          <cell r="C13" t="str">
            <v>General construction and installation</v>
          </cell>
          <cell r="D13" t="str">
            <v>C</v>
          </cell>
        </row>
        <row r="14">
          <cell r="B14">
            <v>212600</v>
          </cell>
          <cell r="C14" t="str">
            <v>Infrastructure</v>
          </cell>
          <cell r="D14" t="str">
            <v>C</v>
          </cell>
        </row>
        <row r="15">
          <cell r="B15">
            <v>212700</v>
          </cell>
          <cell r="C15" t="str">
            <v>Water plant infrastructure</v>
          </cell>
          <cell r="D15" t="str">
            <v>C</v>
          </cell>
        </row>
        <row r="16">
          <cell r="B16">
            <v>2128</v>
          </cell>
          <cell r="C16" t="str">
            <v>Hydro power plant internal work structure</v>
          </cell>
          <cell r="D16" t="str">
            <v>C</v>
          </cell>
        </row>
        <row r="17">
          <cell r="B17">
            <v>212810</v>
          </cell>
          <cell r="C17" t="str">
            <v>Dam</v>
          </cell>
          <cell r="D17" t="str">
            <v>C</v>
          </cell>
        </row>
        <row r="18">
          <cell r="B18">
            <v>212820</v>
          </cell>
          <cell r="C18" t="str">
            <v>Discharging tunnel</v>
          </cell>
          <cell r="D18" t="str">
            <v>C</v>
          </cell>
        </row>
        <row r="19">
          <cell r="B19">
            <v>212830</v>
          </cell>
          <cell r="C19" t="str">
            <v>Pipes</v>
          </cell>
          <cell r="D19" t="str">
            <v>C</v>
          </cell>
        </row>
        <row r="20">
          <cell r="B20">
            <v>212900</v>
          </cell>
          <cell r="C20" t="str">
            <v>Thermal power plant internal work structure</v>
          </cell>
          <cell r="D20" t="str">
            <v>C</v>
          </cell>
        </row>
        <row r="21">
          <cell r="B21">
            <v>212950</v>
          </cell>
          <cell r="C21" t="str">
            <v>Water plant internal work structure</v>
          </cell>
          <cell r="D21" t="str">
            <v>C</v>
          </cell>
        </row>
        <row r="22">
          <cell r="B22">
            <v>213</v>
          </cell>
          <cell r="C22" t="str">
            <v>Machinery and Equiopment</v>
          </cell>
          <cell r="D22" t="str">
            <v>C</v>
          </cell>
        </row>
        <row r="23">
          <cell r="B23">
            <v>2131</v>
          </cell>
          <cell r="C23" t="str">
            <v>Specific technical installation</v>
          </cell>
          <cell r="D23" t="str">
            <v>C</v>
          </cell>
        </row>
        <row r="24">
          <cell r="B24">
            <v>21311</v>
          </cell>
          <cell r="C24" t="str">
            <v>For Hydro Power Plant</v>
          </cell>
          <cell r="D24" t="str">
            <v>C</v>
          </cell>
        </row>
        <row r="25">
          <cell r="B25">
            <v>213111</v>
          </cell>
          <cell r="C25" t="str">
            <v>Turbine</v>
          </cell>
          <cell r="D25" t="str">
            <v>C</v>
          </cell>
        </row>
        <row r="26">
          <cell r="B26">
            <v>213112</v>
          </cell>
          <cell r="C26" t="str">
            <v>Generator</v>
          </cell>
        </row>
        <row r="27">
          <cell r="B27">
            <v>213113</v>
          </cell>
          <cell r="C27" t="str">
            <v>Other auxiliary electrical equipment</v>
          </cell>
        </row>
        <row r="28">
          <cell r="B28">
            <v>21312</v>
          </cell>
          <cell r="C28" t="str">
            <v>For Thermal Power Plant</v>
          </cell>
          <cell r="D28" t="str">
            <v>D</v>
          </cell>
        </row>
        <row r="29">
          <cell r="B29">
            <v>213121</v>
          </cell>
          <cell r="C29" t="str">
            <v>Boiler</v>
          </cell>
          <cell r="D29" t="str">
            <v>D</v>
          </cell>
        </row>
        <row r="30">
          <cell r="B30">
            <v>213122</v>
          </cell>
          <cell r="C30" t="str">
            <v>Generator</v>
          </cell>
          <cell r="D30" t="str">
            <v>D</v>
          </cell>
        </row>
        <row r="31">
          <cell r="B31">
            <v>213123</v>
          </cell>
          <cell r="C31" t="str">
            <v>Other auxiliary electrical equipment</v>
          </cell>
          <cell r="D31" t="str">
            <v>D</v>
          </cell>
        </row>
        <row r="32">
          <cell r="B32">
            <v>21313</v>
          </cell>
          <cell r="C32" t="str">
            <v>Transmission installation</v>
          </cell>
          <cell r="D32" t="str">
            <v>D</v>
          </cell>
        </row>
        <row r="33">
          <cell r="B33">
            <v>213131</v>
          </cell>
          <cell r="C33" t="str">
            <v>Substation(HV/MV)</v>
          </cell>
          <cell r="D33" t="str">
            <v>D</v>
          </cell>
        </row>
        <row r="34">
          <cell r="B34">
            <v>213132</v>
          </cell>
          <cell r="C34" t="str">
            <v>Transformer</v>
          </cell>
        </row>
        <row r="35">
          <cell r="B35">
            <v>213133</v>
          </cell>
          <cell r="C35" t="str">
            <v>Overhead line(HV)</v>
          </cell>
          <cell r="D35" t="str">
            <v>D</v>
          </cell>
        </row>
        <row r="36">
          <cell r="B36">
            <v>213134</v>
          </cell>
          <cell r="C36" t="str">
            <v>Overhead line(MV)</v>
          </cell>
          <cell r="D36" t="str">
            <v>D</v>
          </cell>
        </row>
        <row r="37">
          <cell r="B37">
            <v>213135</v>
          </cell>
          <cell r="C37" t="str">
            <v>Dispeceria dhe kontr.sistemit</v>
          </cell>
        </row>
        <row r="38">
          <cell r="B38">
            <v>213136</v>
          </cell>
          <cell r="C38" t="str">
            <v>Underground line (MV)</v>
          </cell>
          <cell r="D38" t="str">
            <v>C</v>
          </cell>
        </row>
        <row r="39">
          <cell r="B39">
            <v>21314</v>
          </cell>
          <cell r="C39" t="str">
            <v>Distribution installation</v>
          </cell>
          <cell r="D39" t="str">
            <v>C</v>
          </cell>
        </row>
        <row r="40">
          <cell r="B40">
            <v>213141</v>
          </cell>
          <cell r="C40" t="str">
            <v>Substation (MV/LV)</v>
          </cell>
        </row>
        <row r="41">
          <cell r="B41">
            <v>213142</v>
          </cell>
          <cell r="C41" t="str">
            <v>Transformer (MV/LV)</v>
          </cell>
        </row>
        <row r="42">
          <cell r="B42">
            <v>213143</v>
          </cell>
          <cell r="C42" t="str">
            <v>Overhead line(LV)</v>
          </cell>
          <cell r="D42" t="str">
            <v>C</v>
          </cell>
        </row>
        <row r="43">
          <cell r="B43">
            <v>213144</v>
          </cell>
          <cell r="C43" t="str">
            <v>Underground line(LV)</v>
          </cell>
          <cell r="D43" t="str">
            <v>C</v>
          </cell>
        </row>
        <row r="44">
          <cell r="B44">
            <v>213145</v>
          </cell>
          <cell r="C44" t="str">
            <v>Overhead line (MV)</v>
          </cell>
          <cell r="D44" t="str">
            <v>C</v>
          </cell>
        </row>
        <row r="45">
          <cell r="B45">
            <v>213146</v>
          </cell>
          <cell r="C45" t="str">
            <v>Underground line (MV)</v>
          </cell>
          <cell r="D45" t="str">
            <v>D</v>
          </cell>
        </row>
        <row r="46">
          <cell r="B46">
            <v>213147</v>
          </cell>
          <cell r="C46" t="str">
            <v>Electrical Meter (Counter)</v>
          </cell>
          <cell r="D46" t="str">
            <v>D</v>
          </cell>
        </row>
        <row r="47">
          <cell r="B47">
            <v>213148</v>
          </cell>
          <cell r="C47" t="str">
            <v>Other underground/overhead lines</v>
          </cell>
        </row>
        <row r="48">
          <cell r="B48">
            <v>2132</v>
          </cell>
          <cell r="C48" t="str">
            <v>Water equipment installation</v>
          </cell>
          <cell r="D48" t="str">
            <v>D</v>
          </cell>
        </row>
        <row r="49">
          <cell r="B49">
            <v>213210</v>
          </cell>
          <cell r="C49" t="str">
            <v>Pipes</v>
          </cell>
          <cell r="D49" t="str">
            <v>D</v>
          </cell>
        </row>
        <row r="50">
          <cell r="B50">
            <v>213220</v>
          </cell>
          <cell r="C50" t="str">
            <v>Other water and machinery equipment</v>
          </cell>
          <cell r="D50" t="str">
            <v>D</v>
          </cell>
        </row>
        <row r="51">
          <cell r="B51">
            <v>213400</v>
          </cell>
          <cell r="C51" t="str">
            <v>Other machinery and equipment</v>
          </cell>
          <cell r="D51" t="str">
            <v>D</v>
          </cell>
        </row>
        <row r="52">
          <cell r="B52">
            <v>213500</v>
          </cell>
          <cell r="C52" t="str">
            <v>Tools, laboratory equipment</v>
          </cell>
          <cell r="D52" t="str">
            <v>D</v>
          </cell>
        </row>
        <row r="53">
          <cell r="D53" t="str">
            <v>D</v>
          </cell>
        </row>
        <row r="54">
          <cell r="B54">
            <v>215</v>
          </cell>
          <cell r="C54" t="str">
            <v>Tranport vehicles</v>
          </cell>
          <cell r="D54" t="str">
            <v>D</v>
          </cell>
        </row>
        <row r="55">
          <cell r="B55">
            <v>215100</v>
          </cell>
          <cell r="C55" t="str">
            <v>Heavy transport vehicles</v>
          </cell>
          <cell r="D55" t="str">
            <v>D</v>
          </cell>
        </row>
        <row r="56">
          <cell r="B56">
            <v>215200</v>
          </cell>
          <cell r="C56" t="str">
            <v>Car and van</v>
          </cell>
          <cell r="D56" t="str">
            <v>D</v>
          </cell>
        </row>
        <row r="57">
          <cell r="B57">
            <v>215500</v>
          </cell>
          <cell r="C57" t="str">
            <v>Manual transport equipment</v>
          </cell>
          <cell r="D57" t="str">
            <v>D</v>
          </cell>
        </row>
        <row r="58">
          <cell r="B58">
            <v>218</v>
          </cell>
          <cell r="C58" t="str">
            <v>Other Fixed Assets</v>
          </cell>
          <cell r="D58" t="str">
            <v>D</v>
          </cell>
        </row>
        <row r="59">
          <cell r="B59">
            <v>218100</v>
          </cell>
          <cell r="C59" t="str">
            <v>Fixture and furniture</v>
          </cell>
          <cell r="D59" t="str">
            <v>D</v>
          </cell>
        </row>
        <row r="60">
          <cell r="B60">
            <v>218200</v>
          </cell>
          <cell r="C60" t="str">
            <v>Informatic and office supply</v>
          </cell>
          <cell r="D60" t="str">
            <v>D</v>
          </cell>
        </row>
        <row r="61">
          <cell r="B61">
            <v>218800</v>
          </cell>
          <cell r="C61" t="str">
            <v>Other</v>
          </cell>
          <cell r="D61" t="str">
            <v>D</v>
          </cell>
        </row>
        <row r="62">
          <cell r="B62">
            <v>220</v>
          </cell>
          <cell r="C62" t="str">
            <v>Fixed assets set in concession</v>
          </cell>
        </row>
        <row r="63">
          <cell r="B63">
            <v>220000</v>
          </cell>
          <cell r="C63" t="str">
            <v>Fixed assets in concession</v>
          </cell>
          <cell r="D63" t="str">
            <v>D</v>
          </cell>
        </row>
        <row r="65">
          <cell r="B65">
            <v>212800</v>
          </cell>
          <cell r="C65" t="str">
            <v>Hydro power plant internal work structure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ier"/>
      <sheetName val="Summary Detailed"/>
      <sheetName val="Summary"/>
      <sheetName val="Grand Summary"/>
      <sheetName val="Group"/>
      <sheetName val="Index_Inf"/>
      <sheetName val="&lt;&lt;&lt;&gt;&gt;&gt;"/>
      <sheetName val="Unit Price"/>
      <sheetName val="PP Summary Table"/>
      <sheetName val="Data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>
            <v>1999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s31"/>
      <sheetName val="35kV Total"/>
      <sheetName val="Summary"/>
      <sheetName val="Summary detailed"/>
      <sheetName val="Adat"/>
      <sheetName val="35 kV minta (Fier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270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t"/>
      <sheetName val="Burrel"/>
      <sheetName val="Durres"/>
      <sheetName val="Elbasan"/>
      <sheetName val="Fier"/>
      <sheetName val="Korce"/>
      <sheetName val="RMU"/>
      <sheetName val="Tirana"/>
      <sheetName val="Vlore (Belongs to Fier)"/>
      <sheetName val="Summary"/>
      <sheetName val="Grand Summary"/>
      <sheetName val="Data"/>
      <sheetName val="Index_I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">
          <cell r="B5">
            <v>0</v>
          </cell>
        </row>
        <row r="10">
          <cell r="A10">
            <v>211100</v>
          </cell>
          <cell r="B10" t="str">
            <v>N/A</v>
          </cell>
          <cell r="C10" t="str">
            <v>N/A</v>
          </cell>
        </row>
        <row r="11">
          <cell r="A11">
            <v>211110</v>
          </cell>
          <cell r="B11" t="str">
            <v>N/A</v>
          </cell>
          <cell r="C11" t="str">
            <v>N/A</v>
          </cell>
        </row>
        <row r="12">
          <cell r="A12">
            <v>211400</v>
          </cell>
          <cell r="B12" t="str">
            <v>N/A</v>
          </cell>
          <cell r="C12" t="str">
            <v>N/A</v>
          </cell>
        </row>
        <row r="13">
          <cell r="A13">
            <v>212110</v>
          </cell>
          <cell r="B13" t="str">
            <v>N/A</v>
          </cell>
          <cell r="C13" t="str">
            <v>N/A</v>
          </cell>
        </row>
        <row r="14">
          <cell r="A14">
            <v>212400</v>
          </cell>
          <cell r="B14" t="str">
            <v>N/A</v>
          </cell>
          <cell r="C14" t="str">
            <v>N/A</v>
          </cell>
        </row>
        <row r="15">
          <cell r="A15">
            <v>212810</v>
          </cell>
          <cell r="B15" t="str">
            <v>N/A</v>
          </cell>
          <cell r="C15" t="str">
            <v>N/A</v>
          </cell>
        </row>
        <row r="16">
          <cell r="A16">
            <v>212820</v>
          </cell>
          <cell r="B16" t="str">
            <v>N/A</v>
          </cell>
          <cell r="C16" t="str">
            <v>N/A</v>
          </cell>
        </row>
        <row r="17">
          <cell r="A17">
            <v>212830</v>
          </cell>
          <cell r="B17" t="str">
            <v>N/A</v>
          </cell>
          <cell r="C17" t="str">
            <v>N/A</v>
          </cell>
        </row>
        <row r="18">
          <cell r="A18">
            <v>213111</v>
          </cell>
          <cell r="B18">
            <v>35</v>
          </cell>
          <cell r="C18">
            <v>0.8</v>
          </cell>
        </row>
        <row r="19">
          <cell r="A19">
            <v>213112</v>
          </cell>
          <cell r="B19">
            <v>35</v>
          </cell>
          <cell r="C19">
            <v>0.8</v>
          </cell>
        </row>
        <row r="20">
          <cell r="A20">
            <v>213113</v>
          </cell>
          <cell r="B20">
            <v>15</v>
          </cell>
          <cell r="C20">
            <v>0.9</v>
          </cell>
        </row>
        <row r="21">
          <cell r="A21">
            <v>213122</v>
          </cell>
          <cell r="B21">
            <v>15</v>
          </cell>
          <cell r="C21">
            <v>0.9</v>
          </cell>
        </row>
        <row r="22">
          <cell r="A22">
            <v>213123</v>
          </cell>
          <cell r="B22">
            <v>15</v>
          </cell>
          <cell r="C22">
            <v>0.9</v>
          </cell>
        </row>
        <row r="23">
          <cell r="A23">
            <v>213141</v>
          </cell>
          <cell r="B23">
            <v>25</v>
          </cell>
          <cell r="C23">
            <v>0.85</v>
          </cell>
        </row>
        <row r="24">
          <cell r="A24">
            <v>213148</v>
          </cell>
          <cell r="B24">
            <v>15</v>
          </cell>
          <cell r="C24">
            <v>0.9</v>
          </cell>
        </row>
        <row r="25">
          <cell r="A25">
            <v>213210</v>
          </cell>
          <cell r="B25">
            <v>15</v>
          </cell>
          <cell r="C25">
            <v>0.9</v>
          </cell>
        </row>
        <row r="26">
          <cell r="A26">
            <v>213220</v>
          </cell>
          <cell r="B26">
            <v>15</v>
          </cell>
          <cell r="C26">
            <v>0.9</v>
          </cell>
        </row>
        <row r="27">
          <cell r="A27">
            <v>213400</v>
          </cell>
          <cell r="B27">
            <v>15</v>
          </cell>
          <cell r="C27">
            <v>0.9</v>
          </cell>
        </row>
        <row r="28">
          <cell r="A28">
            <v>213500</v>
          </cell>
          <cell r="B28">
            <v>15</v>
          </cell>
          <cell r="C28">
            <v>0.9</v>
          </cell>
        </row>
        <row r="29">
          <cell r="A29">
            <v>215</v>
          </cell>
          <cell r="B29">
            <v>12</v>
          </cell>
          <cell r="C29">
            <v>0.9</v>
          </cell>
        </row>
        <row r="30">
          <cell r="A30">
            <v>215100</v>
          </cell>
          <cell r="B30">
            <v>12</v>
          </cell>
          <cell r="C30">
            <v>0.9</v>
          </cell>
        </row>
        <row r="31">
          <cell r="A31">
            <v>215200</v>
          </cell>
          <cell r="B31">
            <v>8</v>
          </cell>
          <cell r="C31">
            <v>0.9</v>
          </cell>
        </row>
        <row r="32">
          <cell r="A32">
            <v>215500</v>
          </cell>
          <cell r="B32">
            <v>8</v>
          </cell>
          <cell r="C32">
            <v>0.9</v>
          </cell>
        </row>
        <row r="33">
          <cell r="A33">
            <v>218</v>
          </cell>
          <cell r="B33">
            <v>8</v>
          </cell>
          <cell r="C33">
            <v>0.9</v>
          </cell>
        </row>
        <row r="34">
          <cell r="A34">
            <v>218100</v>
          </cell>
          <cell r="B34">
            <v>8</v>
          </cell>
          <cell r="C34">
            <v>0.9</v>
          </cell>
        </row>
        <row r="35">
          <cell r="A35">
            <v>218200</v>
          </cell>
          <cell r="B35">
            <v>5</v>
          </cell>
          <cell r="C35">
            <v>0.9</v>
          </cell>
        </row>
        <row r="36">
          <cell r="A36">
            <v>218800</v>
          </cell>
          <cell r="B36">
            <v>5</v>
          </cell>
          <cell r="C36">
            <v>0.9</v>
          </cell>
        </row>
        <row r="37">
          <cell r="A37">
            <v>232</v>
          </cell>
          <cell r="B37">
            <v>8</v>
          </cell>
          <cell r="C37">
            <v>0.9</v>
          </cell>
        </row>
      </sheetData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bbreviations"/>
      <sheetName val="ΧΔ Rates"/>
      <sheetName val="Structure after 31.12.2005"/>
      <sheetName val="Structure up to 31.12.2005 "/>
      <sheetName val="Lead P&amp;L"/>
      <sheetName val="Lead P&amp;L (per Unit)"/>
      <sheetName val="Lead P&amp;L (per Division)"/>
      <sheetName val="Lead BS"/>
      <sheetName val="Lead BS (per Unit)"/>
      <sheetName val="Lead BS (per Division)"/>
      <sheetName val="PL 1"/>
      <sheetName val="PL 1.1"/>
      <sheetName val="PL 1.1.1"/>
      <sheetName val="PL 1.1.2"/>
      <sheetName val="PL 1.2"/>
      <sheetName val="PL 2"/>
      <sheetName val="PL 3"/>
      <sheetName val="PL 4"/>
      <sheetName val="PL 4.1"/>
      <sheetName val="PL 4.2"/>
      <sheetName val="PL 5"/>
      <sheetName val="PL 6"/>
      <sheetName val="PL 7"/>
      <sheetName val="PL 8"/>
      <sheetName val="PL 9"/>
      <sheetName val="PL 10"/>
      <sheetName val="PL 11"/>
      <sheetName val="PL 12"/>
      <sheetName val="BS 1"/>
      <sheetName val="BS 1.1"/>
      <sheetName val="BS 1.1.1"/>
      <sheetName val="BS 1.2"/>
      <sheetName val="BS 1.3"/>
      <sheetName val="BS 1.4"/>
      <sheetName val="BS 1.5"/>
      <sheetName val="BS 2"/>
      <sheetName val="BS 2.1 "/>
      <sheetName val="BS 2.2"/>
      <sheetName val="BS 3"/>
      <sheetName val="BS 4"/>
      <sheetName val="BS 4.1"/>
      <sheetName val="BS 4.2"/>
      <sheetName val="BS 4.3"/>
      <sheetName val="BS 5"/>
      <sheetName val="BS 5.1"/>
      <sheetName val="BS 5.2"/>
      <sheetName val="BS 6"/>
      <sheetName val="BS 6.1"/>
      <sheetName val="BS 6.2"/>
      <sheetName val="BS 7"/>
      <sheetName val="BS 7.1"/>
      <sheetName val="BS 8"/>
      <sheetName val="BS 8.1"/>
      <sheetName val="BS 9"/>
      <sheetName val="BS 9.1"/>
      <sheetName val="BS 10"/>
      <sheetName val="BS 10.1"/>
      <sheetName val="BS 11"/>
      <sheetName val="BS 11.1"/>
      <sheetName val="BS 12"/>
      <sheetName val="BS 12.1"/>
      <sheetName val="BS 12.2"/>
      <sheetName val="BS 13"/>
      <sheetName val="BS 13.1"/>
      <sheetName val="BS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t Asset list"/>
      <sheetName val="Index"/>
      <sheetName val="Data"/>
      <sheetName val="Summary"/>
    </sheetNames>
    <sheetDataSet>
      <sheetData sheetId="0" refreshError="1"/>
      <sheetData sheetId="1"/>
      <sheetData sheetId="2">
        <row r="9">
          <cell r="A9">
            <v>212100</v>
          </cell>
          <cell r="B9">
            <v>50</v>
          </cell>
          <cell r="C9">
            <v>0.9</v>
          </cell>
        </row>
        <row r="10">
          <cell r="A10">
            <v>212110</v>
          </cell>
          <cell r="B10">
            <v>50</v>
          </cell>
          <cell r="C10">
            <v>0.9</v>
          </cell>
        </row>
        <row r="11">
          <cell r="A11">
            <v>212120</v>
          </cell>
          <cell r="B11">
            <v>50</v>
          </cell>
          <cell r="C11">
            <v>0.9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B Group company"/>
      <sheetName val="CGL"/>
      <sheetName val="N02 (2)"/>
      <sheetName val="CGLE"/>
      <sheetName val="CEQ"/>
      <sheetName val="CLO"/>
      <sheetName val="CLL"/>
      <sheetName val="CLOE"/>
      <sheetName val="CFX"/>
      <sheetName val="N03"/>
      <sheetName val="N04"/>
      <sheetName val="N07"/>
      <sheetName val="N08"/>
      <sheetName val="N09"/>
      <sheetName val="N10"/>
      <sheetName val="N12"/>
      <sheetName val="N13"/>
      <sheetName val="N14"/>
      <sheetName val="N15"/>
      <sheetName val="N16"/>
      <sheetName val="N17"/>
      <sheetName val="L459-00"/>
      <sheetName val="A391-00"/>
      <sheetName val="Tabela e Forex"/>
      <sheetName val="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GL"/>
      <sheetName val="Final TB Mapped"/>
      <sheetName val="BAL CONSOLID"/>
      <sheetName val="266100"/>
      <sheetName val="411800 "/>
      <sheetName val="411700 "/>
      <sheetName val="3"/>
      <sheetName val="424000"/>
      <sheetName val="427"/>
      <sheetName val="4458 &amp; 448120"/>
      <sheetName val="444000"/>
      <sheetName val="421"/>
      <sheetName val="467100 (2)"/>
      <sheetName val="467100"/>
      <sheetName val="411"/>
      <sheetName val="467400"/>
      <sheetName val="581"/>
      <sheetName val="512"/>
      <sheetName val="467200 "/>
      <sheetName val="531"/>
      <sheetName val="468"/>
      <sheetName val="471"/>
      <sheetName val="FA"/>
      <sheetName val="BS&amp;IS 2009"/>
      <sheetName val="DT calc"/>
      <sheetName val="ACQ N16"/>
      <sheetName val="CGLF"/>
      <sheetName val="CGLE"/>
      <sheetName val="CEQ "/>
      <sheetName val="CLP"/>
      <sheetName val="CLO"/>
      <sheetName val="CLL"/>
      <sheetName val="CLOE "/>
      <sheetName val="CFX"/>
      <sheetName val="TB CONS 31.05.2009"/>
      <sheetName val="Adjustments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11">
          <cell r="D11" t="str">
            <v>BAL</v>
          </cell>
          <cell r="G11" t="str">
            <v>Donations and Subsid</v>
          </cell>
          <cell r="H11" t="str">
            <v>Donations and Subsidies for Investments</v>
          </cell>
          <cell r="J11" t="str">
            <v>ALL</v>
          </cell>
          <cell r="K11" t="str">
            <v>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7"/>
      <sheetName val="Fier"/>
      <sheetName val="Elbasan"/>
      <sheetName val="Shkoder"/>
      <sheetName val="Burrel"/>
      <sheetName val="Bistrica"/>
      <sheetName val="Tirana  "/>
      <sheetName val="Korce"/>
      <sheetName val="Summary_all"/>
      <sheetName val="Summary_Trans_Distribution"/>
      <sheetName val="Summary_Trans_Generation"/>
      <sheetName val="Summary_Trans_Transmission"/>
      <sheetName val="Summary_Trans_Chck"/>
      <sheetName val="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21</v>
          </cell>
          <cell r="C3" t="str">
            <v>Fixed Assets</v>
          </cell>
          <cell r="D3" t="str">
            <v>C</v>
          </cell>
        </row>
        <row r="4">
          <cell r="B4">
            <v>211</v>
          </cell>
          <cell r="C4" t="str">
            <v>Land</v>
          </cell>
          <cell r="D4" t="str">
            <v>C</v>
          </cell>
        </row>
        <row r="5">
          <cell r="B5">
            <v>211100</v>
          </cell>
          <cell r="C5" t="str">
            <v>Land without buildings</v>
          </cell>
          <cell r="D5" t="str">
            <v>C</v>
          </cell>
        </row>
        <row r="6">
          <cell r="B6">
            <v>211400</v>
          </cell>
          <cell r="C6" t="str">
            <v>Land with buildings</v>
          </cell>
          <cell r="D6" t="str">
            <v>C</v>
          </cell>
        </row>
        <row r="7">
          <cell r="B7">
            <v>211500</v>
          </cell>
          <cell r="C7" t="str">
            <v>Land improvement</v>
          </cell>
          <cell r="D7" t="str">
            <v>C</v>
          </cell>
        </row>
        <row r="8">
          <cell r="B8">
            <v>212</v>
          </cell>
          <cell r="C8" t="str">
            <v>Buldings</v>
          </cell>
          <cell r="D8" t="str">
            <v>C</v>
          </cell>
        </row>
        <row r="9">
          <cell r="B9">
            <v>2121</v>
          </cell>
          <cell r="C9" t="str">
            <v>Buildings</v>
          </cell>
          <cell r="D9" t="str">
            <v>C</v>
          </cell>
        </row>
        <row r="10">
          <cell r="B10">
            <v>212100</v>
          </cell>
          <cell r="C10" t="str">
            <v>Technical buildings</v>
          </cell>
          <cell r="D10" t="str">
            <v>C</v>
          </cell>
        </row>
        <row r="11">
          <cell r="B11">
            <v>212110</v>
          </cell>
          <cell r="C11" t="str">
            <v>Office buildings</v>
          </cell>
          <cell r="D11" t="str">
            <v>C</v>
          </cell>
        </row>
        <row r="12">
          <cell r="B12">
            <v>212120</v>
          </cell>
          <cell r="C12" t="str">
            <v>Staff buildings</v>
          </cell>
          <cell r="D12" t="str">
            <v>C</v>
          </cell>
        </row>
        <row r="13">
          <cell r="B13">
            <v>212500</v>
          </cell>
          <cell r="C13" t="str">
            <v>General construction and installation</v>
          </cell>
          <cell r="D13" t="str">
            <v>C</v>
          </cell>
        </row>
        <row r="14">
          <cell r="B14">
            <v>212600</v>
          </cell>
          <cell r="C14" t="str">
            <v>Infrastructure</v>
          </cell>
          <cell r="D14" t="str">
            <v>C</v>
          </cell>
        </row>
        <row r="15">
          <cell r="B15">
            <v>212700</v>
          </cell>
          <cell r="C15" t="str">
            <v>Water plant infrastructure</v>
          </cell>
          <cell r="D15" t="str">
            <v>C</v>
          </cell>
        </row>
        <row r="16">
          <cell r="B16">
            <v>2128</v>
          </cell>
          <cell r="C16" t="str">
            <v>Hydro power plant internal work structure</v>
          </cell>
          <cell r="D16" t="str">
            <v>C</v>
          </cell>
        </row>
        <row r="17">
          <cell r="B17">
            <v>212810</v>
          </cell>
          <cell r="C17" t="str">
            <v>Dam</v>
          </cell>
          <cell r="D17" t="str">
            <v>C</v>
          </cell>
        </row>
        <row r="18">
          <cell r="B18">
            <v>212820</v>
          </cell>
          <cell r="C18" t="str">
            <v>Discharging tunnel</v>
          </cell>
          <cell r="D18" t="str">
            <v>C</v>
          </cell>
        </row>
        <row r="19">
          <cell r="B19">
            <v>212830</v>
          </cell>
          <cell r="C19" t="str">
            <v>Pipes</v>
          </cell>
          <cell r="D19" t="str">
            <v>C</v>
          </cell>
        </row>
        <row r="20">
          <cell r="B20">
            <v>212900</v>
          </cell>
          <cell r="C20" t="str">
            <v>Thermal power plant internal work structure</v>
          </cell>
          <cell r="D20" t="str">
            <v>C</v>
          </cell>
        </row>
        <row r="21">
          <cell r="B21">
            <v>212950</v>
          </cell>
          <cell r="C21" t="str">
            <v>Water plant internal work structure</v>
          </cell>
          <cell r="D21" t="str">
            <v>C</v>
          </cell>
        </row>
        <row r="22">
          <cell r="B22">
            <v>213</v>
          </cell>
          <cell r="C22" t="str">
            <v>Machinery and Equiopment</v>
          </cell>
          <cell r="D22" t="str">
            <v>C</v>
          </cell>
        </row>
        <row r="23">
          <cell r="B23">
            <v>2131</v>
          </cell>
          <cell r="C23" t="str">
            <v>Specific technical installation</v>
          </cell>
          <cell r="D23" t="str">
            <v>C</v>
          </cell>
        </row>
        <row r="24">
          <cell r="B24">
            <v>21311</v>
          </cell>
          <cell r="C24" t="str">
            <v>For Hydro Power Plant</v>
          </cell>
          <cell r="D24" t="str">
            <v>C</v>
          </cell>
        </row>
        <row r="25">
          <cell r="B25">
            <v>213111</v>
          </cell>
          <cell r="C25" t="str">
            <v>Turbine</v>
          </cell>
          <cell r="D25" t="str">
            <v>C</v>
          </cell>
        </row>
        <row r="26">
          <cell r="B26">
            <v>213112</v>
          </cell>
          <cell r="C26" t="str">
            <v>Generator</v>
          </cell>
        </row>
        <row r="27">
          <cell r="B27">
            <v>213113</v>
          </cell>
          <cell r="C27" t="str">
            <v>Other auxiliary electrical equipment</v>
          </cell>
        </row>
        <row r="28">
          <cell r="B28">
            <v>21312</v>
          </cell>
          <cell r="C28" t="str">
            <v>For Thermal Power Plant</v>
          </cell>
          <cell r="D28" t="str">
            <v>D</v>
          </cell>
        </row>
        <row r="29">
          <cell r="B29">
            <v>213121</v>
          </cell>
          <cell r="C29" t="str">
            <v>Boiler</v>
          </cell>
          <cell r="D29" t="str">
            <v>D</v>
          </cell>
        </row>
        <row r="30">
          <cell r="B30">
            <v>213122</v>
          </cell>
          <cell r="C30" t="str">
            <v>Generator</v>
          </cell>
          <cell r="D30" t="str">
            <v>D</v>
          </cell>
        </row>
        <row r="31">
          <cell r="B31">
            <v>213123</v>
          </cell>
          <cell r="C31" t="str">
            <v>Other auxiliary electrical equipment</v>
          </cell>
          <cell r="D31" t="str">
            <v>D</v>
          </cell>
        </row>
        <row r="32">
          <cell r="B32">
            <v>21313</v>
          </cell>
          <cell r="C32" t="str">
            <v>Transmission installation</v>
          </cell>
          <cell r="D32" t="str">
            <v>D</v>
          </cell>
        </row>
        <row r="33">
          <cell r="B33">
            <v>213131</v>
          </cell>
          <cell r="C33" t="str">
            <v>Substation(HV/MV)</v>
          </cell>
          <cell r="D33" t="str">
            <v>D</v>
          </cell>
        </row>
        <row r="34">
          <cell r="B34">
            <v>213132</v>
          </cell>
          <cell r="C34" t="str">
            <v>Transformer</v>
          </cell>
        </row>
        <row r="35">
          <cell r="B35">
            <v>213133</v>
          </cell>
          <cell r="C35" t="str">
            <v>Overhead line(HV)</v>
          </cell>
          <cell r="D35" t="str">
            <v>D</v>
          </cell>
        </row>
        <row r="36">
          <cell r="B36">
            <v>213134</v>
          </cell>
          <cell r="C36" t="str">
            <v>Overhead line(MV)</v>
          </cell>
          <cell r="D36" t="str">
            <v>D</v>
          </cell>
        </row>
        <row r="37">
          <cell r="B37">
            <v>213135</v>
          </cell>
          <cell r="C37" t="str">
            <v>Dispeceria dhe kontr.sistemit</v>
          </cell>
        </row>
        <row r="38">
          <cell r="B38">
            <v>213136</v>
          </cell>
          <cell r="C38" t="str">
            <v>Underground line (MV)</v>
          </cell>
          <cell r="D38" t="str">
            <v>C</v>
          </cell>
        </row>
        <row r="39">
          <cell r="B39">
            <v>21314</v>
          </cell>
          <cell r="C39" t="str">
            <v>Distribution installation</v>
          </cell>
          <cell r="D39" t="str">
            <v>C</v>
          </cell>
        </row>
        <row r="40">
          <cell r="B40">
            <v>213141</v>
          </cell>
          <cell r="C40" t="str">
            <v>Substation (MV/LV)</v>
          </cell>
        </row>
        <row r="41">
          <cell r="B41">
            <v>213142</v>
          </cell>
          <cell r="C41" t="str">
            <v>Transformer (MV/LV)</v>
          </cell>
        </row>
        <row r="42">
          <cell r="B42">
            <v>213143</v>
          </cell>
          <cell r="C42" t="str">
            <v>Overhead line(LV)</v>
          </cell>
          <cell r="D42" t="str">
            <v>C</v>
          </cell>
        </row>
        <row r="43">
          <cell r="B43">
            <v>213144</v>
          </cell>
          <cell r="C43" t="str">
            <v>Underground line(LV)</v>
          </cell>
          <cell r="D43" t="str">
            <v>C</v>
          </cell>
        </row>
        <row r="44">
          <cell r="B44">
            <v>213145</v>
          </cell>
          <cell r="C44" t="str">
            <v>Overhead line (MV)</v>
          </cell>
          <cell r="D44" t="str">
            <v>C</v>
          </cell>
        </row>
        <row r="45">
          <cell r="B45">
            <v>213146</v>
          </cell>
          <cell r="C45" t="str">
            <v>Underground line (MV)</v>
          </cell>
          <cell r="D45" t="str">
            <v>D</v>
          </cell>
        </row>
        <row r="46">
          <cell r="B46">
            <v>213147</v>
          </cell>
          <cell r="C46" t="str">
            <v>Electrical Meter (Counter)</v>
          </cell>
          <cell r="D46" t="str">
            <v>D</v>
          </cell>
        </row>
        <row r="47">
          <cell r="B47">
            <v>213148</v>
          </cell>
          <cell r="C47" t="str">
            <v>Other underground/overhead lines</v>
          </cell>
        </row>
        <row r="48">
          <cell r="B48">
            <v>2132</v>
          </cell>
          <cell r="C48" t="str">
            <v>Water equipment installation</v>
          </cell>
          <cell r="D48" t="str">
            <v>D</v>
          </cell>
        </row>
        <row r="49">
          <cell r="B49">
            <v>213210</v>
          </cell>
          <cell r="C49" t="str">
            <v>Pipes</v>
          </cell>
          <cell r="D49" t="str">
            <v>D</v>
          </cell>
        </row>
        <row r="50">
          <cell r="B50">
            <v>213220</v>
          </cell>
          <cell r="C50" t="str">
            <v>Other water and machinery equipment</v>
          </cell>
          <cell r="D50" t="str">
            <v>D</v>
          </cell>
        </row>
        <row r="51">
          <cell r="B51">
            <v>213400</v>
          </cell>
          <cell r="C51" t="str">
            <v>Other machinery and equipment</v>
          </cell>
          <cell r="D51" t="str">
            <v>D</v>
          </cell>
        </row>
        <row r="52">
          <cell r="B52">
            <v>213500</v>
          </cell>
          <cell r="C52" t="str">
            <v>Tools, laboratory equipment</v>
          </cell>
          <cell r="D52" t="str">
            <v>D</v>
          </cell>
        </row>
        <row r="53">
          <cell r="D53" t="str">
            <v>D</v>
          </cell>
        </row>
        <row r="54">
          <cell r="B54">
            <v>215</v>
          </cell>
          <cell r="C54" t="str">
            <v>Tranport vehicles</v>
          </cell>
          <cell r="D54" t="str">
            <v>D</v>
          </cell>
        </row>
        <row r="55">
          <cell r="B55">
            <v>215100</v>
          </cell>
          <cell r="C55" t="str">
            <v>Heavy transport vehicles</v>
          </cell>
          <cell r="D55" t="str">
            <v>D</v>
          </cell>
        </row>
        <row r="56">
          <cell r="B56">
            <v>215200</v>
          </cell>
          <cell r="C56" t="str">
            <v>Car and van</v>
          </cell>
          <cell r="D56" t="str">
            <v>D</v>
          </cell>
        </row>
        <row r="57">
          <cell r="B57">
            <v>215500</v>
          </cell>
          <cell r="C57" t="str">
            <v>Manual transport equipment</v>
          </cell>
          <cell r="D57" t="str">
            <v>D</v>
          </cell>
        </row>
        <row r="58">
          <cell r="B58">
            <v>218</v>
          </cell>
          <cell r="C58" t="str">
            <v>Other Fixed Assets</v>
          </cell>
          <cell r="D58" t="str">
            <v>D</v>
          </cell>
        </row>
        <row r="59">
          <cell r="B59">
            <v>218100</v>
          </cell>
          <cell r="C59" t="str">
            <v>Fixture and furniture</v>
          </cell>
          <cell r="D59" t="str">
            <v>D</v>
          </cell>
        </row>
        <row r="60">
          <cell r="B60">
            <v>218200</v>
          </cell>
          <cell r="C60" t="str">
            <v>Informatic and office supply</v>
          </cell>
          <cell r="D60" t="str">
            <v>D</v>
          </cell>
        </row>
        <row r="61">
          <cell r="B61">
            <v>218800</v>
          </cell>
          <cell r="C61" t="str">
            <v>Other</v>
          </cell>
          <cell r="D61" t="str">
            <v>D</v>
          </cell>
        </row>
        <row r="62">
          <cell r="B62">
            <v>220</v>
          </cell>
          <cell r="C62" t="str">
            <v>Fixed assets set in concession</v>
          </cell>
        </row>
        <row r="63">
          <cell r="B63">
            <v>220000</v>
          </cell>
          <cell r="C63" t="str">
            <v>Fixed assets in concession</v>
          </cell>
          <cell r="D63" t="str">
            <v>D</v>
          </cell>
        </row>
        <row r="65">
          <cell r="B65">
            <v>212800</v>
          </cell>
          <cell r="C65" t="str">
            <v>Hydro power plant internal work structure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ier"/>
      <sheetName val="Summary Detailed"/>
      <sheetName val="Summary"/>
      <sheetName val="Grand Summary"/>
      <sheetName val="Group"/>
      <sheetName val="Index_Inf"/>
      <sheetName val="&lt;&lt;&lt;&gt;&gt;&gt;"/>
      <sheetName val="Unit Price"/>
      <sheetName val="PP Summary Table"/>
      <sheetName val="Data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/>
      <sheetData sheetId="1"/>
      <sheetData sheetId="2"/>
      <sheetData sheetId="3"/>
      <sheetData sheetId="4">
        <row r="4">
          <cell r="D4" t="str">
            <v>1 Phase Autotransformer</v>
          </cell>
          <cell r="E4">
            <v>2</v>
          </cell>
          <cell r="F4">
            <v>7</v>
          </cell>
          <cell r="G4" t="str">
            <v>Trafo</v>
          </cell>
          <cell r="H4">
            <v>40</v>
          </cell>
          <cell r="I4">
            <v>0.75</v>
          </cell>
          <cell r="J4">
            <v>2</v>
          </cell>
        </row>
        <row r="5">
          <cell r="D5" t="str">
            <v>1 Phase Switch Gear</v>
          </cell>
          <cell r="E5">
            <v>1</v>
          </cell>
          <cell r="F5">
            <v>14</v>
          </cell>
          <cell r="G5" t="str">
            <v>Switch gear, Disch, Disconn.</v>
          </cell>
          <cell r="H5">
            <v>30</v>
          </cell>
          <cell r="I5">
            <v>0.75</v>
          </cell>
          <cell r="J5">
            <v>2</v>
          </cell>
        </row>
        <row r="6">
          <cell r="D6" t="str">
            <v>2 Phase Disconnector</v>
          </cell>
          <cell r="E6">
            <v>4</v>
          </cell>
          <cell r="F6">
            <v>14</v>
          </cell>
          <cell r="G6" t="str">
            <v>Switch gear, Disch, Disconn.</v>
          </cell>
          <cell r="H6">
            <v>30</v>
          </cell>
          <cell r="I6">
            <v>0.75</v>
          </cell>
          <cell r="J6">
            <v>2</v>
          </cell>
        </row>
        <row r="7">
          <cell r="D7" t="str">
            <v xml:space="preserve">2 Phase Disconnector </v>
          </cell>
          <cell r="E7">
            <v>1</v>
          </cell>
          <cell r="F7">
            <v>14</v>
          </cell>
          <cell r="G7" t="str">
            <v>Switch gear, Disch, Disconn.</v>
          </cell>
          <cell r="H7">
            <v>30</v>
          </cell>
          <cell r="I7">
            <v>0.75</v>
          </cell>
          <cell r="J7">
            <v>2</v>
          </cell>
        </row>
        <row r="8">
          <cell r="D8" t="str">
            <v>3 Phase Autotransformer</v>
          </cell>
          <cell r="E8">
            <v>2</v>
          </cell>
          <cell r="F8">
            <v>7</v>
          </cell>
          <cell r="G8" t="str">
            <v>Trafo</v>
          </cell>
          <cell r="H8">
            <v>40</v>
          </cell>
          <cell r="I8">
            <v>0.75</v>
          </cell>
          <cell r="J8">
            <v>2</v>
          </cell>
        </row>
        <row r="9">
          <cell r="D9" t="str">
            <v>3 Phase Disconnector</v>
          </cell>
          <cell r="E9">
            <v>2</v>
          </cell>
          <cell r="F9">
            <v>14</v>
          </cell>
          <cell r="G9" t="str">
            <v>Switch gear, Disch, Disconn.</v>
          </cell>
          <cell r="H9">
            <v>30</v>
          </cell>
          <cell r="I9">
            <v>0.75</v>
          </cell>
          <cell r="J9">
            <v>2</v>
          </cell>
        </row>
        <row r="10">
          <cell r="D10" t="str">
            <v>3 Phase Switch Gear</v>
          </cell>
          <cell r="E10">
            <v>1</v>
          </cell>
          <cell r="F10">
            <v>14</v>
          </cell>
          <cell r="G10" t="str">
            <v>Switch gear, Disch, Disconn.</v>
          </cell>
          <cell r="H10">
            <v>30</v>
          </cell>
          <cell r="I10">
            <v>0.75</v>
          </cell>
          <cell r="J10">
            <v>2</v>
          </cell>
        </row>
        <row r="11">
          <cell r="D11" t="str">
            <v>4 Position Switch Gear</v>
          </cell>
          <cell r="E11">
            <v>1</v>
          </cell>
          <cell r="F11">
            <v>14</v>
          </cell>
          <cell r="G11" t="str">
            <v>Switch gear, Disch, Disconn.</v>
          </cell>
          <cell r="H11">
            <v>30</v>
          </cell>
          <cell r="I11">
            <v>0.75</v>
          </cell>
          <cell r="J11">
            <v>2</v>
          </cell>
        </row>
        <row r="12">
          <cell r="D12" t="str">
            <v>Air Compressor Automation</v>
          </cell>
          <cell r="E12">
            <v>1</v>
          </cell>
          <cell r="F12">
            <v>5</v>
          </cell>
          <cell r="G12" t="str">
            <v>Electric equipment</v>
          </cell>
          <cell r="H12">
            <v>8</v>
          </cell>
          <cell r="I12">
            <v>0.9</v>
          </cell>
          <cell r="J12">
            <v>1</v>
          </cell>
        </row>
        <row r="13">
          <cell r="D13" t="str">
            <v>Alternatice Current Panel</v>
          </cell>
          <cell r="E13">
            <v>1</v>
          </cell>
          <cell r="F13">
            <v>4</v>
          </cell>
          <cell r="G13" t="str">
            <v>Machinery</v>
          </cell>
          <cell r="H13">
            <v>15</v>
          </cell>
          <cell r="I13">
            <v>0.8</v>
          </cell>
          <cell r="J13">
            <v>2</v>
          </cell>
        </row>
        <row r="14">
          <cell r="D14" t="str">
            <v>Amperemeter</v>
          </cell>
          <cell r="E14">
            <v>41</v>
          </cell>
          <cell r="F14">
            <v>19</v>
          </cell>
          <cell r="G14" t="str">
            <v>Metering</v>
          </cell>
          <cell r="H14">
            <v>15</v>
          </cell>
          <cell r="I14">
            <v>0.8</v>
          </cell>
          <cell r="J14">
            <v>1</v>
          </cell>
        </row>
        <row r="15">
          <cell r="D15" t="str">
            <v xml:space="preserve">Amperemeter </v>
          </cell>
          <cell r="E15">
            <v>4</v>
          </cell>
          <cell r="F15">
            <v>19</v>
          </cell>
          <cell r="G15" t="str">
            <v>Metering</v>
          </cell>
          <cell r="H15">
            <v>15</v>
          </cell>
          <cell r="I15">
            <v>0.8</v>
          </cell>
          <cell r="J15">
            <v>1</v>
          </cell>
        </row>
        <row r="16">
          <cell r="D16" t="str">
            <v xml:space="preserve">Amperemeter   </v>
          </cell>
          <cell r="E16">
            <v>8</v>
          </cell>
          <cell r="F16">
            <v>19</v>
          </cell>
          <cell r="G16" t="str">
            <v>Metering</v>
          </cell>
          <cell r="H16">
            <v>15</v>
          </cell>
          <cell r="I16">
            <v>0.8</v>
          </cell>
          <cell r="J16">
            <v>1</v>
          </cell>
        </row>
        <row r="17">
          <cell r="D17" t="str">
            <v>Automatic Regulator</v>
          </cell>
          <cell r="E17">
            <v>1</v>
          </cell>
          <cell r="F17">
            <v>4</v>
          </cell>
          <cell r="G17" t="str">
            <v>Machinery</v>
          </cell>
          <cell r="H17">
            <v>15</v>
          </cell>
          <cell r="I17">
            <v>0.8</v>
          </cell>
          <cell r="J17">
            <v>2</v>
          </cell>
        </row>
        <row r="18">
          <cell r="D18" t="str">
            <v>Automatic Switch Gears</v>
          </cell>
          <cell r="E18">
            <v>2</v>
          </cell>
          <cell r="F18">
            <v>14</v>
          </cell>
          <cell r="G18" t="str">
            <v>Switch gear, Disch, Disconn.</v>
          </cell>
          <cell r="H18">
            <v>30</v>
          </cell>
          <cell r="I18">
            <v>0.75</v>
          </cell>
          <cell r="J18">
            <v>2</v>
          </cell>
        </row>
        <row r="19">
          <cell r="D19" t="str">
            <v>Automatic Voltage Regulation Panel</v>
          </cell>
          <cell r="E19">
            <v>1</v>
          </cell>
          <cell r="F19">
            <v>4</v>
          </cell>
          <cell r="G19" t="str">
            <v>Machinery</v>
          </cell>
          <cell r="H19">
            <v>15</v>
          </cell>
          <cell r="I19">
            <v>0.8</v>
          </cell>
          <cell r="J19">
            <v>2</v>
          </cell>
        </row>
        <row r="20">
          <cell r="D20" t="str">
            <v xml:space="preserve">Automatic Voltage Regulation Panel </v>
          </cell>
          <cell r="E20">
            <v>1</v>
          </cell>
          <cell r="F20">
            <v>4</v>
          </cell>
          <cell r="G20" t="str">
            <v>Machinery</v>
          </cell>
          <cell r="H20">
            <v>15</v>
          </cell>
          <cell r="I20">
            <v>0.8</v>
          </cell>
          <cell r="J20">
            <v>2</v>
          </cell>
        </row>
        <row r="21">
          <cell r="D21" t="str">
            <v>Automation</v>
          </cell>
          <cell r="E21">
            <v>4</v>
          </cell>
          <cell r="F21">
            <v>5</v>
          </cell>
          <cell r="G21" t="str">
            <v>Electric equipment</v>
          </cell>
          <cell r="H21">
            <v>8</v>
          </cell>
          <cell r="I21">
            <v>0.9</v>
          </cell>
          <cell r="J21">
            <v>1</v>
          </cell>
        </row>
        <row r="22">
          <cell r="D22" t="str">
            <v>Automaton</v>
          </cell>
          <cell r="E22">
            <v>1</v>
          </cell>
          <cell r="F22">
            <v>5</v>
          </cell>
          <cell r="G22" t="str">
            <v>Electric equipment</v>
          </cell>
          <cell r="H22">
            <v>8</v>
          </cell>
          <cell r="I22">
            <v>0.9</v>
          </cell>
          <cell r="J22">
            <v>1</v>
          </cell>
        </row>
        <row r="23">
          <cell r="D23" t="str">
            <v>Autotransformer</v>
          </cell>
          <cell r="E23">
            <v>1</v>
          </cell>
          <cell r="F23">
            <v>7</v>
          </cell>
          <cell r="G23" t="str">
            <v>Trafo</v>
          </cell>
          <cell r="H23">
            <v>40</v>
          </cell>
          <cell r="I23">
            <v>0.75</v>
          </cell>
          <cell r="J23">
            <v>2</v>
          </cell>
        </row>
        <row r="24">
          <cell r="D24" t="str">
            <v>Autransformer</v>
          </cell>
          <cell r="E24">
            <v>2</v>
          </cell>
          <cell r="F24">
            <v>7</v>
          </cell>
          <cell r="G24" t="str">
            <v>Trafo</v>
          </cell>
          <cell r="H24">
            <v>40</v>
          </cell>
          <cell r="I24">
            <v>0.75</v>
          </cell>
          <cell r="J24">
            <v>2</v>
          </cell>
        </row>
        <row r="25">
          <cell r="D25" t="str">
            <v>Avometer</v>
          </cell>
          <cell r="E25">
            <v>3</v>
          </cell>
          <cell r="F25">
            <v>19</v>
          </cell>
          <cell r="G25" t="str">
            <v>Metering</v>
          </cell>
          <cell r="H25">
            <v>15</v>
          </cell>
          <cell r="I25">
            <v>0.8</v>
          </cell>
          <cell r="J25">
            <v>1</v>
          </cell>
        </row>
        <row r="26">
          <cell r="D26" t="str">
            <v>Battery Charger Panel</v>
          </cell>
          <cell r="E26">
            <v>2</v>
          </cell>
          <cell r="F26">
            <v>16</v>
          </cell>
          <cell r="G26" t="str">
            <v>Panel</v>
          </cell>
          <cell r="H26">
            <v>20</v>
          </cell>
          <cell r="I26">
            <v>0.8</v>
          </cell>
          <cell r="J26">
            <v>1</v>
          </cell>
        </row>
        <row r="27">
          <cell r="D27" t="str">
            <v>Battery Group</v>
          </cell>
          <cell r="E27">
            <v>1</v>
          </cell>
          <cell r="F27">
            <v>8</v>
          </cell>
          <cell r="G27" t="str">
            <v>Battery</v>
          </cell>
          <cell r="H27">
            <v>12</v>
          </cell>
          <cell r="I27">
            <v>0.75</v>
          </cell>
          <cell r="J27">
            <v>2</v>
          </cell>
        </row>
        <row r="28">
          <cell r="D28" t="str">
            <v>Bell</v>
          </cell>
          <cell r="E28">
            <v>1</v>
          </cell>
          <cell r="F28">
            <v>4</v>
          </cell>
          <cell r="G28" t="str">
            <v>Machinery</v>
          </cell>
          <cell r="H28">
            <v>15</v>
          </cell>
          <cell r="I28">
            <v>0.8</v>
          </cell>
          <cell r="J28">
            <v>2</v>
          </cell>
        </row>
        <row r="29">
          <cell r="D29" t="str">
            <v xml:space="preserve">Bench  </v>
          </cell>
          <cell r="E29">
            <v>1</v>
          </cell>
          <cell r="F29">
            <v>17</v>
          </cell>
          <cell r="G29" t="str">
            <v>Factory furniture</v>
          </cell>
          <cell r="H29">
            <v>20</v>
          </cell>
          <cell r="I29">
            <v>0.9</v>
          </cell>
          <cell r="J29">
            <v>1</v>
          </cell>
        </row>
        <row r="30">
          <cell r="D30" t="str">
            <v>Bench Drill</v>
          </cell>
          <cell r="E30">
            <v>2</v>
          </cell>
          <cell r="F30">
            <v>17</v>
          </cell>
          <cell r="G30" t="str">
            <v>Factory furniture</v>
          </cell>
          <cell r="H30">
            <v>20</v>
          </cell>
          <cell r="I30">
            <v>0.9</v>
          </cell>
          <cell r="J30">
            <v>1</v>
          </cell>
        </row>
        <row r="31">
          <cell r="D31" t="str">
            <v>Bettery Group</v>
          </cell>
          <cell r="E31">
            <v>1</v>
          </cell>
          <cell r="F31">
            <v>8</v>
          </cell>
          <cell r="G31" t="str">
            <v>Battery</v>
          </cell>
          <cell r="H31">
            <v>12</v>
          </cell>
          <cell r="I31">
            <v>0.75</v>
          </cell>
          <cell r="J31">
            <v>2</v>
          </cell>
        </row>
        <row r="32">
          <cell r="D32" t="str">
            <v>Blinker</v>
          </cell>
          <cell r="E32">
            <v>13</v>
          </cell>
          <cell r="F32">
            <v>5</v>
          </cell>
          <cell r="G32" t="str">
            <v>Electric equipment</v>
          </cell>
          <cell r="H32">
            <v>8</v>
          </cell>
          <cell r="I32">
            <v>0.9</v>
          </cell>
          <cell r="J32">
            <v>1</v>
          </cell>
        </row>
        <row r="33">
          <cell r="D33" t="str">
            <v xml:space="preserve">Blinker </v>
          </cell>
          <cell r="E33">
            <v>2</v>
          </cell>
          <cell r="F33">
            <v>5</v>
          </cell>
          <cell r="G33" t="str">
            <v>Electric equipment</v>
          </cell>
          <cell r="H33">
            <v>8</v>
          </cell>
          <cell r="I33">
            <v>0.9</v>
          </cell>
          <cell r="J33">
            <v>1</v>
          </cell>
        </row>
        <row r="34">
          <cell r="D34" t="str">
            <v xml:space="preserve">Blinker  </v>
          </cell>
          <cell r="E34">
            <v>2</v>
          </cell>
          <cell r="F34">
            <v>5</v>
          </cell>
          <cell r="G34" t="str">
            <v>Electric equipment</v>
          </cell>
          <cell r="H34">
            <v>8</v>
          </cell>
          <cell r="I34">
            <v>0.9</v>
          </cell>
          <cell r="J34">
            <v>1</v>
          </cell>
        </row>
        <row r="35">
          <cell r="D35" t="str">
            <v>Blockage Junction</v>
          </cell>
          <cell r="E35">
            <v>1</v>
          </cell>
          <cell r="F35">
            <v>4</v>
          </cell>
          <cell r="G35" t="str">
            <v>Machinery</v>
          </cell>
          <cell r="H35">
            <v>15</v>
          </cell>
          <cell r="I35">
            <v>0.8</v>
          </cell>
          <cell r="J35">
            <v>2</v>
          </cell>
        </row>
        <row r="36">
          <cell r="D36" t="str">
            <v>Blocks</v>
          </cell>
          <cell r="E36">
            <v>5</v>
          </cell>
          <cell r="F36">
            <v>4</v>
          </cell>
          <cell r="G36" t="str">
            <v>Machinery</v>
          </cell>
          <cell r="H36">
            <v>15</v>
          </cell>
          <cell r="I36">
            <v>0.8</v>
          </cell>
          <cell r="J36">
            <v>2</v>
          </cell>
        </row>
        <row r="37">
          <cell r="D37" t="str">
            <v>Breakdown Clock</v>
          </cell>
          <cell r="E37">
            <v>1</v>
          </cell>
          <cell r="F37">
            <v>5</v>
          </cell>
          <cell r="G37" t="str">
            <v>Electric equipment</v>
          </cell>
          <cell r="H37">
            <v>8</v>
          </cell>
          <cell r="I37">
            <v>0.9</v>
          </cell>
          <cell r="J37">
            <v>1</v>
          </cell>
        </row>
        <row r="38">
          <cell r="D38" t="str">
            <v xml:space="preserve">Bridge  </v>
          </cell>
          <cell r="E38">
            <v>2</v>
          </cell>
          <cell r="F38">
            <v>9</v>
          </cell>
          <cell r="G38" t="str">
            <v>Heavy Machinery</v>
          </cell>
          <cell r="H38">
            <v>25</v>
          </cell>
          <cell r="I38">
            <v>0.8</v>
          </cell>
          <cell r="J38">
            <v>2</v>
          </cell>
        </row>
        <row r="39">
          <cell r="D39" t="str">
            <v xml:space="preserve">Bridge Crane  </v>
          </cell>
          <cell r="E39">
            <v>1</v>
          </cell>
          <cell r="F39">
            <v>9</v>
          </cell>
          <cell r="G39" t="str">
            <v>Heavy Machinery</v>
          </cell>
          <cell r="H39">
            <v>25</v>
          </cell>
          <cell r="I39">
            <v>0.8</v>
          </cell>
          <cell r="J39">
            <v>2</v>
          </cell>
        </row>
        <row r="40">
          <cell r="D40" t="str">
            <v>Bridge Crane Automation</v>
          </cell>
          <cell r="E40">
            <v>1</v>
          </cell>
          <cell r="F40">
            <v>9</v>
          </cell>
          <cell r="G40" t="str">
            <v>Heavy Machinery</v>
          </cell>
          <cell r="H40">
            <v>25</v>
          </cell>
          <cell r="I40">
            <v>0.8</v>
          </cell>
          <cell r="J40">
            <v>2</v>
          </cell>
        </row>
        <row r="41">
          <cell r="D41" t="str">
            <v>Button</v>
          </cell>
          <cell r="E41">
            <v>4</v>
          </cell>
          <cell r="F41">
            <v>13</v>
          </cell>
          <cell r="G41" t="str">
            <v>Other tools</v>
          </cell>
          <cell r="H41">
            <v>5</v>
          </cell>
          <cell r="I41">
            <v>0.9</v>
          </cell>
          <cell r="J41">
            <v>1</v>
          </cell>
        </row>
        <row r="42">
          <cell r="D42" t="str">
            <v>Buttons</v>
          </cell>
          <cell r="E42">
            <v>31</v>
          </cell>
          <cell r="F42">
            <v>13</v>
          </cell>
          <cell r="G42" t="str">
            <v>Other tools</v>
          </cell>
          <cell r="H42">
            <v>5</v>
          </cell>
          <cell r="I42">
            <v>0.9</v>
          </cell>
          <cell r="J42">
            <v>1</v>
          </cell>
        </row>
        <row r="43">
          <cell r="D43" t="str">
            <v>Cable</v>
          </cell>
          <cell r="E43">
            <v>1</v>
          </cell>
          <cell r="F43">
            <v>10</v>
          </cell>
          <cell r="G43" t="str">
            <v>Cable</v>
          </cell>
          <cell r="H43">
            <v>40</v>
          </cell>
          <cell r="I43">
            <v>0.75</v>
          </cell>
          <cell r="J43">
            <v>2</v>
          </cell>
        </row>
        <row r="44">
          <cell r="D44" t="str">
            <v>Carriage</v>
          </cell>
          <cell r="E44">
            <v>13</v>
          </cell>
          <cell r="F44">
            <v>18</v>
          </cell>
          <cell r="G44" t="str">
            <v>Working tool</v>
          </cell>
          <cell r="H44">
            <v>12</v>
          </cell>
          <cell r="I44">
            <v>0.8</v>
          </cell>
          <cell r="J44">
            <v>1</v>
          </cell>
        </row>
        <row r="45">
          <cell r="D45" t="str">
            <v xml:space="preserve">Carriage </v>
          </cell>
          <cell r="E45">
            <v>2</v>
          </cell>
          <cell r="F45">
            <v>18</v>
          </cell>
          <cell r="G45" t="str">
            <v>Working tool</v>
          </cell>
          <cell r="H45">
            <v>12</v>
          </cell>
          <cell r="I45">
            <v>0.8</v>
          </cell>
          <cell r="J45">
            <v>1</v>
          </cell>
        </row>
        <row r="46">
          <cell r="D46" t="str">
            <v xml:space="preserve">Carriage  </v>
          </cell>
          <cell r="E46">
            <v>3</v>
          </cell>
          <cell r="F46">
            <v>18</v>
          </cell>
          <cell r="G46" t="str">
            <v>Working tool</v>
          </cell>
          <cell r="H46">
            <v>12</v>
          </cell>
          <cell r="I46">
            <v>0.8</v>
          </cell>
          <cell r="J46">
            <v>1</v>
          </cell>
        </row>
        <row r="47">
          <cell r="D47" t="str">
            <v>Cement Mixer</v>
          </cell>
          <cell r="E47">
            <v>1</v>
          </cell>
          <cell r="F47">
            <v>18</v>
          </cell>
          <cell r="G47" t="str">
            <v>Working tool</v>
          </cell>
          <cell r="H47">
            <v>12</v>
          </cell>
          <cell r="I47">
            <v>0.8</v>
          </cell>
          <cell r="J47">
            <v>1</v>
          </cell>
        </row>
        <row r="48">
          <cell r="D48" t="str">
            <v>Centrifugal</v>
          </cell>
          <cell r="E48">
            <v>2</v>
          </cell>
          <cell r="F48">
            <v>4</v>
          </cell>
          <cell r="G48" t="str">
            <v>Machinery</v>
          </cell>
          <cell r="H48">
            <v>15</v>
          </cell>
          <cell r="I48">
            <v>0.8</v>
          </cell>
          <cell r="J48">
            <v>2</v>
          </cell>
        </row>
        <row r="49">
          <cell r="D49" t="str">
            <v>Charging Battery Carriage</v>
          </cell>
          <cell r="E49">
            <v>1</v>
          </cell>
          <cell r="F49">
            <v>15</v>
          </cell>
          <cell r="G49" t="str">
            <v>Rectifier</v>
          </cell>
          <cell r="H49">
            <v>20</v>
          </cell>
          <cell r="I49">
            <v>0.75</v>
          </cell>
          <cell r="J49">
            <v>2</v>
          </cell>
        </row>
        <row r="50">
          <cell r="D50" t="str">
            <v>Coil</v>
          </cell>
          <cell r="E50">
            <v>2</v>
          </cell>
          <cell r="F50">
            <v>4</v>
          </cell>
          <cell r="G50" t="str">
            <v>Machinery</v>
          </cell>
          <cell r="H50">
            <v>15</v>
          </cell>
          <cell r="I50">
            <v>0.8</v>
          </cell>
          <cell r="J50">
            <v>2</v>
          </cell>
        </row>
        <row r="51">
          <cell r="D51" t="str">
            <v>Column</v>
          </cell>
          <cell r="E51">
            <v>1</v>
          </cell>
          <cell r="F51">
            <v>4</v>
          </cell>
          <cell r="G51" t="str">
            <v>Machinery</v>
          </cell>
          <cell r="H51">
            <v>15</v>
          </cell>
          <cell r="I51">
            <v>0.8</v>
          </cell>
          <cell r="J51">
            <v>2</v>
          </cell>
        </row>
        <row r="52">
          <cell r="D52" t="str">
            <v>Commutation Switch Gears</v>
          </cell>
          <cell r="E52">
            <v>2</v>
          </cell>
          <cell r="F52">
            <v>14</v>
          </cell>
          <cell r="G52" t="str">
            <v>Switch gear, Disch, Disconn.</v>
          </cell>
          <cell r="H52">
            <v>30</v>
          </cell>
          <cell r="I52">
            <v>0.75</v>
          </cell>
          <cell r="J52">
            <v>2</v>
          </cell>
        </row>
        <row r="53">
          <cell r="D53" t="str">
            <v>Compass</v>
          </cell>
          <cell r="E53">
            <v>1</v>
          </cell>
          <cell r="F53">
            <v>4</v>
          </cell>
          <cell r="G53" t="str">
            <v>Machinery</v>
          </cell>
          <cell r="H53">
            <v>15</v>
          </cell>
          <cell r="I53">
            <v>0.8</v>
          </cell>
          <cell r="J53">
            <v>2</v>
          </cell>
        </row>
        <row r="54">
          <cell r="D54" t="str">
            <v xml:space="preserve">Compressor  </v>
          </cell>
          <cell r="E54">
            <v>1</v>
          </cell>
          <cell r="F54">
            <v>4</v>
          </cell>
          <cell r="G54" t="str">
            <v>Machinery</v>
          </cell>
          <cell r="H54">
            <v>15</v>
          </cell>
          <cell r="I54">
            <v>0.8</v>
          </cell>
          <cell r="J54">
            <v>2</v>
          </cell>
        </row>
        <row r="55">
          <cell r="D55" t="str">
            <v>Compressor Panel</v>
          </cell>
          <cell r="E55">
            <v>2</v>
          </cell>
          <cell r="F55">
            <v>16</v>
          </cell>
          <cell r="G55" t="str">
            <v>Panel</v>
          </cell>
          <cell r="H55">
            <v>20</v>
          </cell>
          <cell r="I55">
            <v>0.8</v>
          </cell>
          <cell r="J55">
            <v>1</v>
          </cell>
        </row>
        <row r="56">
          <cell r="D56" t="str">
            <v>Condenser</v>
          </cell>
          <cell r="E56">
            <v>5</v>
          </cell>
          <cell r="F56">
            <v>4</v>
          </cell>
          <cell r="G56" t="str">
            <v>Machinery</v>
          </cell>
          <cell r="H56">
            <v>15</v>
          </cell>
          <cell r="I56">
            <v>0.8</v>
          </cell>
          <cell r="J56">
            <v>2</v>
          </cell>
        </row>
        <row r="57">
          <cell r="D57" t="str">
            <v>Control Panel</v>
          </cell>
          <cell r="E57">
            <v>3</v>
          </cell>
          <cell r="F57">
            <v>16</v>
          </cell>
          <cell r="G57" t="str">
            <v>Panel</v>
          </cell>
          <cell r="H57">
            <v>20</v>
          </cell>
          <cell r="I57">
            <v>0.8</v>
          </cell>
          <cell r="J57">
            <v>1</v>
          </cell>
        </row>
        <row r="58">
          <cell r="D58" t="str">
            <v>Control Switch Gears</v>
          </cell>
          <cell r="E58">
            <v>18</v>
          </cell>
          <cell r="F58">
            <v>16</v>
          </cell>
          <cell r="G58" t="str">
            <v>Panel</v>
          </cell>
          <cell r="H58">
            <v>20</v>
          </cell>
          <cell r="I58">
            <v>0.8</v>
          </cell>
          <cell r="J58">
            <v>1</v>
          </cell>
        </row>
        <row r="59">
          <cell r="D59" t="str">
            <v>Cooling Autotransformer Automation</v>
          </cell>
          <cell r="E59">
            <v>1</v>
          </cell>
          <cell r="F59">
            <v>4</v>
          </cell>
          <cell r="G59" t="str">
            <v>Machinery</v>
          </cell>
          <cell r="H59">
            <v>15</v>
          </cell>
          <cell r="I59">
            <v>0.8</v>
          </cell>
          <cell r="J59">
            <v>2</v>
          </cell>
        </row>
        <row r="60">
          <cell r="D60" t="str">
            <v>Cooling Generator Junction</v>
          </cell>
          <cell r="E60">
            <v>1</v>
          </cell>
          <cell r="F60">
            <v>4</v>
          </cell>
          <cell r="G60" t="str">
            <v>Machinery</v>
          </cell>
          <cell r="H60">
            <v>15</v>
          </cell>
          <cell r="I60">
            <v>0.8</v>
          </cell>
          <cell r="J60">
            <v>2</v>
          </cell>
        </row>
        <row r="61">
          <cell r="D61" t="str">
            <v>Crane</v>
          </cell>
          <cell r="E61">
            <v>8</v>
          </cell>
          <cell r="F61">
            <v>23</v>
          </cell>
          <cell r="G61" t="str">
            <v>Long life Machinery</v>
          </cell>
          <cell r="H61">
            <v>40</v>
          </cell>
          <cell r="I61">
            <v>0.85</v>
          </cell>
          <cell r="J61">
            <v>2</v>
          </cell>
        </row>
        <row r="62">
          <cell r="D62" t="str">
            <v>Current Relay</v>
          </cell>
          <cell r="E62">
            <v>5</v>
          </cell>
          <cell r="F62">
            <v>4</v>
          </cell>
          <cell r="G62" t="str">
            <v>Machinery</v>
          </cell>
          <cell r="H62">
            <v>15</v>
          </cell>
          <cell r="I62">
            <v>0.8</v>
          </cell>
          <cell r="J62">
            <v>2</v>
          </cell>
        </row>
        <row r="63">
          <cell r="D63" t="str">
            <v xml:space="preserve">Current Relay  </v>
          </cell>
          <cell r="E63">
            <v>1</v>
          </cell>
          <cell r="F63">
            <v>4</v>
          </cell>
          <cell r="G63" t="str">
            <v>Machinery</v>
          </cell>
          <cell r="H63">
            <v>15</v>
          </cell>
          <cell r="I63">
            <v>0.8</v>
          </cell>
          <cell r="J63">
            <v>2</v>
          </cell>
        </row>
        <row r="64">
          <cell r="D64" t="str">
            <v>Current Transformer</v>
          </cell>
          <cell r="E64">
            <v>17</v>
          </cell>
          <cell r="F64">
            <v>3</v>
          </cell>
          <cell r="G64" t="str">
            <v>Current/Voltage trafo</v>
          </cell>
          <cell r="H64">
            <v>30</v>
          </cell>
          <cell r="I64">
            <v>0.75</v>
          </cell>
          <cell r="J64">
            <v>2</v>
          </cell>
        </row>
        <row r="65">
          <cell r="D65" t="str">
            <v>Current Transmitter</v>
          </cell>
          <cell r="E65">
            <v>1</v>
          </cell>
          <cell r="F65">
            <v>4</v>
          </cell>
          <cell r="G65" t="str">
            <v>Machinery</v>
          </cell>
          <cell r="H65">
            <v>15</v>
          </cell>
          <cell r="I65">
            <v>0.8</v>
          </cell>
          <cell r="J65">
            <v>2</v>
          </cell>
        </row>
        <row r="66">
          <cell r="D66" t="str">
            <v>Depth Pump Junction</v>
          </cell>
          <cell r="E66">
            <v>1</v>
          </cell>
          <cell r="F66">
            <v>4</v>
          </cell>
          <cell r="G66" t="str">
            <v>Machinery</v>
          </cell>
          <cell r="H66">
            <v>15</v>
          </cell>
          <cell r="I66">
            <v>0.8</v>
          </cell>
          <cell r="J66">
            <v>2</v>
          </cell>
        </row>
        <row r="67">
          <cell r="D67" t="str">
            <v>Device</v>
          </cell>
          <cell r="E67">
            <v>6</v>
          </cell>
          <cell r="F67">
            <v>5</v>
          </cell>
          <cell r="G67" t="str">
            <v>Electric equipment</v>
          </cell>
          <cell r="H67">
            <v>8</v>
          </cell>
          <cell r="I67">
            <v>0.9</v>
          </cell>
          <cell r="J67">
            <v>1</v>
          </cell>
        </row>
        <row r="68">
          <cell r="D68" t="str">
            <v>Direct Current Panel</v>
          </cell>
          <cell r="E68">
            <v>2</v>
          </cell>
          <cell r="F68">
            <v>16</v>
          </cell>
          <cell r="G68" t="str">
            <v>Panel</v>
          </cell>
          <cell r="H68">
            <v>20</v>
          </cell>
          <cell r="I68">
            <v>0.8</v>
          </cell>
          <cell r="J68">
            <v>1</v>
          </cell>
        </row>
        <row r="69">
          <cell r="D69" t="str">
            <v>Discharger</v>
          </cell>
          <cell r="E69">
            <v>8</v>
          </cell>
          <cell r="F69">
            <v>14</v>
          </cell>
          <cell r="G69" t="str">
            <v>Switch gear, Disch, Disconn.</v>
          </cell>
          <cell r="H69">
            <v>30</v>
          </cell>
          <cell r="I69">
            <v>0.75</v>
          </cell>
          <cell r="J69">
            <v>2</v>
          </cell>
        </row>
        <row r="70">
          <cell r="D70" t="str">
            <v>Disconnector</v>
          </cell>
          <cell r="E70">
            <v>25</v>
          </cell>
          <cell r="F70">
            <v>14</v>
          </cell>
          <cell r="G70" t="str">
            <v>Switch gear, Disch, Disconn.</v>
          </cell>
          <cell r="H70">
            <v>30</v>
          </cell>
          <cell r="I70">
            <v>0.75</v>
          </cell>
          <cell r="J70">
            <v>2</v>
          </cell>
        </row>
        <row r="71">
          <cell r="D71" t="str">
            <v>Diving Equipment</v>
          </cell>
          <cell r="E71">
            <v>1</v>
          </cell>
          <cell r="F71">
            <v>4</v>
          </cell>
          <cell r="G71" t="str">
            <v>Machinery</v>
          </cell>
          <cell r="H71">
            <v>15</v>
          </cell>
          <cell r="I71">
            <v>0.8</v>
          </cell>
          <cell r="J71">
            <v>2</v>
          </cell>
        </row>
        <row r="72">
          <cell r="D72" t="str">
            <v>Drainage Pump</v>
          </cell>
          <cell r="E72">
            <v>1</v>
          </cell>
          <cell r="F72">
            <v>4</v>
          </cell>
          <cell r="G72" t="str">
            <v>Machinery</v>
          </cell>
          <cell r="H72">
            <v>15</v>
          </cell>
          <cell r="I72">
            <v>0.8</v>
          </cell>
          <cell r="J72">
            <v>2</v>
          </cell>
        </row>
        <row r="73">
          <cell r="D73" t="str">
            <v>Drainage Pump Junction</v>
          </cell>
          <cell r="E73">
            <v>1</v>
          </cell>
          <cell r="F73">
            <v>4</v>
          </cell>
          <cell r="G73" t="str">
            <v>Machinery</v>
          </cell>
          <cell r="H73">
            <v>15</v>
          </cell>
          <cell r="I73">
            <v>0.8</v>
          </cell>
          <cell r="J73">
            <v>2</v>
          </cell>
        </row>
        <row r="74">
          <cell r="D74" t="str">
            <v>Drill</v>
          </cell>
          <cell r="E74">
            <v>1</v>
          </cell>
          <cell r="F74">
            <v>4</v>
          </cell>
          <cell r="G74" t="str">
            <v>Machinery</v>
          </cell>
          <cell r="H74">
            <v>15</v>
          </cell>
          <cell r="I74">
            <v>0.8</v>
          </cell>
          <cell r="J74">
            <v>2</v>
          </cell>
        </row>
        <row r="75">
          <cell r="D75" t="str">
            <v>Drying Stove</v>
          </cell>
          <cell r="E75">
            <v>2</v>
          </cell>
          <cell r="F75">
            <v>4</v>
          </cell>
          <cell r="G75" t="str">
            <v>Machinery</v>
          </cell>
          <cell r="H75">
            <v>15</v>
          </cell>
          <cell r="I75">
            <v>0.8</v>
          </cell>
          <cell r="J75">
            <v>2</v>
          </cell>
        </row>
        <row r="76">
          <cell r="D76" t="str">
            <v>Earthing Drilling Pipe</v>
          </cell>
          <cell r="E76">
            <v>1</v>
          </cell>
          <cell r="F76">
            <v>23</v>
          </cell>
          <cell r="G76" t="str">
            <v>Long life Machinery</v>
          </cell>
          <cell r="H76">
            <v>40</v>
          </cell>
          <cell r="I76">
            <v>0.85</v>
          </cell>
          <cell r="J76">
            <v>2</v>
          </cell>
        </row>
        <row r="77">
          <cell r="D77" t="str">
            <v>Earthing Vice</v>
          </cell>
          <cell r="E77">
            <v>1</v>
          </cell>
          <cell r="F77">
            <v>4</v>
          </cell>
          <cell r="G77" t="str">
            <v>Machinery</v>
          </cell>
          <cell r="H77">
            <v>15</v>
          </cell>
          <cell r="I77">
            <v>0.8</v>
          </cell>
          <cell r="J77">
            <v>2</v>
          </cell>
        </row>
        <row r="78">
          <cell r="D78" t="str">
            <v>Electric Clock</v>
          </cell>
          <cell r="E78">
            <v>1</v>
          </cell>
          <cell r="F78">
            <v>5</v>
          </cell>
          <cell r="G78" t="str">
            <v>Electric equipment</v>
          </cell>
          <cell r="H78">
            <v>8</v>
          </cell>
          <cell r="I78">
            <v>0.9</v>
          </cell>
          <cell r="J78">
            <v>1</v>
          </cell>
        </row>
        <row r="79">
          <cell r="D79" t="str">
            <v>Electro emery Rock</v>
          </cell>
          <cell r="E79">
            <v>1</v>
          </cell>
          <cell r="F79">
            <v>5</v>
          </cell>
          <cell r="G79" t="str">
            <v>Electric equipment</v>
          </cell>
          <cell r="H79">
            <v>8</v>
          </cell>
          <cell r="I79">
            <v>0.9</v>
          </cell>
          <cell r="J79">
            <v>1</v>
          </cell>
        </row>
        <row r="80">
          <cell r="D80" t="str">
            <v>Electrocompressor</v>
          </cell>
          <cell r="E80">
            <v>1</v>
          </cell>
          <cell r="F80">
            <v>4</v>
          </cell>
          <cell r="G80" t="str">
            <v>Machinery</v>
          </cell>
          <cell r="H80">
            <v>15</v>
          </cell>
          <cell r="I80">
            <v>0.8</v>
          </cell>
          <cell r="J80">
            <v>2</v>
          </cell>
        </row>
        <row r="81">
          <cell r="D81" t="str">
            <v>Electronic Indicator</v>
          </cell>
          <cell r="E81">
            <v>2</v>
          </cell>
          <cell r="F81">
            <v>5</v>
          </cell>
          <cell r="G81" t="str">
            <v>Electric equipment</v>
          </cell>
          <cell r="H81">
            <v>8</v>
          </cell>
          <cell r="I81">
            <v>0.9</v>
          </cell>
          <cell r="J81">
            <v>1</v>
          </cell>
        </row>
        <row r="82">
          <cell r="D82" t="str">
            <v>Electronic Speed Regulator</v>
          </cell>
          <cell r="E82">
            <v>1</v>
          </cell>
          <cell r="F82">
            <v>9</v>
          </cell>
          <cell r="G82" t="str">
            <v>Heavy Machinery</v>
          </cell>
          <cell r="H82">
            <v>25</v>
          </cell>
          <cell r="I82">
            <v>0.8</v>
          </cell>
          <cell r="J82">
            <v>2</v>
          </cell>
        </row>
        <row r="83">
          <cell r="D83" t="str">
            <v>Emery Rock</v>
          </cell>
          <cell r="E83">
            <v>2</v>
          </cell>
          <cell r="F83">
            <v>5</v>
          </cell>
          <cell r="G83" t="str">
            <v>Electric equipment</v>
          </cell>
          <cell r="H83">
            <v>8</v>
          </cell>
          <cell r="I83">
            <v>0.9</v>
          </cell>
          <cell r="J83">
            <v>1</v>
          </cell>
        </row>
        <row r="84">
          <cell r="D84" t="str">
            <v>Equipment</v>
          </cell>
          <cell r="E84">
            <v>1</v>
          </cell>
          <cell r="F84">
            <v>4</v>
          </cell>
          <cell r="G84" t="str">
            <v>Machinery</v>
          </cell>
          <cell r="H84">
            <v>15</v>
          </cell>
          <cell r="I84">
            <v>0.8</v>
          </cell>
          <cell r="J84">
            <v>2</v>
          </cell>
        </row>
        <row r="85">
          <cell r="D85" t="str">
            <v>Exciter</v>
          </cell>
          <cell r="E85">
            <v>1</v>
          </cell>
          <cell r="F85">
            <v>4</v>
          </cell>
          <cell r="G85" t="str">
            <v>Machinery</v>
          </cell>
          <cell r="H85">
            <v>15</v>
          </cell>
          <cell r="I85">
            <v>0.8</v>
          </cell>
          <cell r="J85">
            <v>2</v>
          </cell>
        </row>
        <row r="86">
          <cell r="D86" t="str">
            <v>Exciting Rheostat</v>
          </cell>
          <cell r="E86">
            <v>5</v>
          </cell>
          <cell r="F86">
            <v>4</v>
          </cell>
          <cell r="G86" t="str">
            <v>Machinery</v>
          </cell>
          <cell r="H86">
            <v>15</v>
          </cell>
          <cell r="I86">
            <v>0.8</v>
          </cell>
          <cell r="J86">
            <v>2</v>
          </cell>
        </row>
        <row r="87">
          <cell r="D87" t="str">
            <v>Feeder</v>
          </cell>
          <cell r="E87">
            <v>2</v>
          </cell>
          <cell r="F87">
            <v>4</v>
          </cell>
          <cell r="G87" t="str">
            <v>Machinery</v>
          </cell>
          <cell r="H87">
            <v>15</v>
          </cell>
          <cell r="I87">
            <v>0.8</v>
          </cell>
          <cell r="J87">
            <v>2</v>
          </cell>
        </row>
        <row r="88">
          <cell r="D88" t="str">
            <v>Feeding Automation</v>
          </cell>
          <cell r="E88">
            <v>13</v>
          </cell>
          <cell r="F88">
            <v>5</v>
          </cell>
          <cell r="G88" t="str">
            <v>Electric equipment</v>
          </cell>
          <cell r="H88">
            <v>8</v>
          </cell>
          <cell r="I88">
            <v>0.9</v>
          </cell>
          <cell r="J88">
            <v>1</v>
          </cell>
        </row>
        <row r="89">
          <cell r="D89" t="str">
            <v>Feeding Automation Plant</v>
          </cell>
          <cell r="E89">
            <v>1</v>
          </cell>
          <cell r="F89">
            <v>5</v>
          </cell>
          <cell r="G89" t="str">
            <v>Electric equipment</v>
          </cell>
          <cell r="H89">
            <v>8</v>
          </cell>
          <cell r="I89">
            <v>0.9</v>
          </cell>
          <cell r="J89">
            <v>1</v>
          </cell>
        </row>
        <row r="90">
          <cell r="D90" t="str">
            <v>Feeding Automaton</v>
          </cell>
          <cell r="E90">
            <v>2</v>
          </cell>
          <cell r="F90">
            <v>5</v>
          </cell>
          <cell r="G90" t="str">
            <v>Electric equipment</v>
          </cell>
          <cell r="H90">
            <v>8</v>
          </cell>
          <cell r="I90">
            <v>0.9</v>
          </cell>
          <cell r="J90">
            <v>1</v>
          </cell>
        </row>
        <row r="91">
          <cell r="D91" t="str">
            <v>Feeding Indicator</v>
          </cell>
          <cell r="E91">
            <v>1</v>
          </cell>
          <cell r="F91">
            <v>4</v>
          </cell>
          <cell r="G91" t="str">
            <v>Machinery</v>
          </cell>
          <cell r="H91">
            <v>15</v>
          </cell>
          <cell r="I91">
            <v>0.8</v>
          </cell>
          <cell r="J91">
            <v>2</v>
          </cell>
        </row>
        <row r="92">
          <cell r="D92" t="str">
            <v>Forge</v>
          </cell>
          <cell r="E92">
            <v>1</v>
          </cell>
          <cell r="F92">
            <v>4</v>
          </cell>
          <cell r="G92" t="str">
            <v>Machinery</v>
          </cell>
          <cell r="H92">
            <v>15</v>
          </cell>
          <cell r="I92">
            <v>0.8</v>
          </cell>
          <cell r="J92">
            <v>2</v>
          </cell>
        </row>
        <row r="93">
          <cell r="D93" t="str">
            <v>Frequency</v>
          </cell>
          <cell r="E93">
            <v>3</v>
          </cell>
          <cell r="F93">
            <v>4</v>
          </cell>
          <cell r="G93" t="str">
            <v>Machinery</v>
          </cell>
          <cell r="H93">
            <v>15</v>
          </cell>
          <cell r="I93">
            <v>0.8</v>
          </cell>
          <cell r="J93">
            <v>2</v>
          </cell>
        </row>
        <row r="94">
          <cell r="D94" t="str">
            <v>Frequency Device</v>
          </cell>
          <cell r="E94">
            <v>1</v>
          </cell>
          <cell r="F94">
            <v>4</v>
          </cell>
          <cell r="G94" t="str">
            <v>Machinery</v>
          </cell>
          <cell r="H94">
            <v>15</v>
          </cell>
          <cell r="I94">
            <v>0.8</v>
          </cell>
          <cell r="J94">
            <v>2</v>
          </cell>
        </row>
        <row r="95">
          <cell r="D95" t="str">
            <v>Frequency Register Device</v>
          </cell>
          <cell r="E95">
            <v>2</v>
          </cell>
          <cell r="F95">
            <v>4</v>
          </cell>
          <cell r="G95" t="str">
            <v>Machinery</v>
          </cell>
          <cell r="H95">
            <v>15</v>
          </cell>
          <cell r="I95">
            <v>0.8</v>
          </cell>
          <cell r="J95">
            <v>2</v>
          </cell>
        </row>
        <row r="96">
          <cell r="D96" t="str">
            <v>Frequency Relay</v>
          </cell>
          <cell r="E96">
            <v>3</v>
          </cell>
          <cell r="F96">
            <v>4</v>
          </cell>
          <cell r="G96" t="str">
            <v>Machinery</v>
          </cell>
          <cell r="H96">
            <v>15</v>
          </cell>
          <cell r="I96">
            <v>0.8</v>
          </cell>
          <cell r="J96">
            <v>2</v>
          </cell>
        </row>
        <row r="97">
          <cell r="D97" t="str">
            <v xml:space="preserve">Frequency Relay  </v>
          </cell>
          <cell r="E97">
            <v>1</v>
          </cell>
          <cell r="F97">
            <v>4</v>
          </cell>
          <cell r="G97" t="str">
            <v>Machinery</v>
          </cell>
          <cell r="H97">
            <v>15</v>
          </cell>
          <cell r="I97">
            <v>0.8</v>
          </cell>
          <cell r="J97">
            <v>2</v>
          </cell>
        </row>
        <row r="98">
          <cell r="D98" t="str">
            <v>Fuse</v>
          </cell>
          <cell r="E98">
            <v>32</v>
          </cell>
          <cell r="F98">
            <v>5</v>
          </cell>
          <cell r="G98" t="str">
            <v>Electric equipment</v>
          </cell>
          <cell r="H98">
            <v>8</v>
          </cell>
          <cell r="I98">
            <v>0.9</v>
          </cell>
          <cell r="J98">
            <v>1</v>
          </cell>
        </row>
        <row r="99">
          <cell r="D99" t="str">
            <v>Galvanometer</v>
          </cell>
          <cell r="E99">
            <v>1</v>
          </cell>
          <cell r="F99">
            <v>5</v>
          </cell>
          <cell r="G99" t="str">
            <v>Electric equipment</v>
          </cell>
          <cell r="H99">
            <v>8</v>
          </cell>
          <cell r="I99">
            <v>0.9</v>
          </cell>
          <cell r="J99">
            <v>1</v>
          </cell>
        </row>
        <row r="100">
          <cell r="D100" t="str">
            <v>Gas Switch Gear</v>
          </cell>
          <cell r="E100">
            <v>2</v>
          </cell>
          <cell r="F100">
            <v>14</v>
          </cell>
          <cell r="G100" t="str">
            <v>Switch gear, Disch, Disconn.</v>
          </cell>
          <cell r="H100">
            <v>30</v>
          </cell>
          <cell r="I100">
            <v>0.75</v>
          </cell>
          <cell r="J100">
            <v>2</v>
          </cell>
        </row>
        <row r="101">
          <cell r="D101" t="str">
            <v>Gate</v>
          </cell>
          <cell r="E101">
            <v>4</v>
          </cell>
          <cell r="F101">
            <v>23</v>
          </cell>
          <cell r="G101" t="str">
            <v>Long life Machinery</v>
          </cell>
          <cell r="H101">
            <v>40</v>
          </cell>
          <cell r="I101">
            <v>0.85</v>
          </cell>
          <cell r="J101">
            <v>2</v>
          </cell>
        </row>
        <row r="102">
          <cell r="D102" t="str">
            <v>Gate Control Switch Gear</v>
          </cell>
          <cell r="E102">
            <v>5</v>
          </cell>
          <cell r="F102">
            <v>14</v>
          </cell>
          <cell r="G102" t="str">
            <v>Switch gear, Disch, Disconn.</v>
          </cell>
          <cell r="H102">
            <v>30</v>
          </cell>
          <cell r="I102">
            <v>0.75</v>
          </cell>
          <cell r="J102">
            <v>2</v>
          </cell>
        </row>
        <row r="103">
          <cell r="D103" t="str">
            <v>Gate Metering Device</v>
          </cell>
          <cell r="E103">
            <v>4</v>
          </cell>
          <cell r="F103">
            <v>4</v>
          </cell>
          <cell r="G103" t="str">
            <v>Machinery</v>
          </cell>
          <cell r="H103">
            <v>15</v>
          </cell>
          <cell r="I103">
            <v>0.8</v>
          </cell>
          <cell r="J103">
            <v>2</v>
          </cell>
        </row>
        <row r="104">
          <cell r="D104" t="str">
            <v>Gate Position Indicator</v>
          </cell>
          <cell r="E104">
            <v>1</v>
          </cell>
          <cell r="F104">
            <v>19</v>
          </cell>
          <cell r="G104" t="str">
            <v>Metering</v>
          </cell>
          <cell r="H104">
            <v>15</v>
          </cell>
          <cell r="I104">
            <v>0.8</v>
          </cell>
          <cell r="J104">
            <v>1</v>
          </cell>
        </row>
        <row r="105">
          <cell r="D105" t="str">
            <v>Generator</v>
          </cell>
          <cell r="E105">
            <v>3</v>
          </cell>
          <cell r="F105">
            <v>9</v>
          </cell>
          <cell r="G105" t="str">
            <v>Heavy Machinery</v>
          </cell>
          <cell r="H105">
            <v>25</v>
          </cell>
          <cell r="I105">
            <v>0.8</v>
          </cell>
          <cell r="J105">
            <v>2</v>
          </cell>
        </row>
        <row r="106">
          <cell r="D106" t="str">
            <v>Generator Motor</v>
          </cell>
          <cell r="E106">
            <v>1</v>
          </cell>
          <cell r="F106">
            <v>9</v>
          </cell>
          <cell r="G106" t="str">
            <v>Heavy Machinery</v>
          </cell>
          <cell r="H106">
            <v>25</v>
          </cell>
          <cell r="I106">
            <v>0.8</v>
          </cell>
          <cell r="J106">
            <v>2</v>
          </cell>
        </row>
        <row r="107">
          <cell r="D107" t="str">
            <v>Grid</v>
          </cell>
          <cell r="E107">
            <v>1</v>
          </cell>
          <cell r="F107">
            <v>18</v>
          </cell>
          <cell r="G107" t="str">
            <v>Working tool</v>
          </cell>
          <cell r="H107">
            <v>12</v>
          </cell>
          <cell r="I107">
            <v>0.8</v>
          </cell>
          <cell r="J107">
            <v>1</v>
          </cell>
        </row>
        <row r="108">
          <cell r="D108" t="str">
            <v>High Pressure Air Plant</v>
          </cell>
          <cell r="E108">
            <v>1</v>
          </cell>
          <cell r="F108">
            <v>23</v>
          </cell>
          <cell r="G108" t="str">
            <v>Long life Machinery</v>
          </cell>
          <cell r="H108">
            <v>40</v>
          </cell>
          <cell r="I108">
            <v>0.85</v>
          </cell>
          <cell r="J108">
            <v>2</v>
          </cell>
        </row>
        <row r="109">
          <cell r="D109" t="str">
            <v>Hydraulical Lifter</v>
          </cell>
          <cell r="E109">
            <v>1</v>
          </cell>
          <cell r="F109">
            <v>9</v>
          </cell>
          <cell r="G109" t="str">
            <v>Heavy Machinery</v>
          </cell>
          <cell r="H109">
            <v>25</v>
          </cell>
          <cell r="I109">
            <v>0.8</v>
          </cell>
          <cell r="J109">
            <v>2</v>
          </cell>
        </row>
        <row r="110">
          <cell r="D110" t="str">
            <v>Hydraulical Meter</v>
          </cell>
          <cell r="E110">
            <v>1</v>
          </cell>
          <cell r="F110">
            <v>19</v>
          </cell>
          <cell r="G110" t="str">
            <v>Metering</v>
          </cell>
          <cell r="H110">
            <v>15</v>
          </cell>
          <cell r="I110">
            <v>0.8</v>
          </cell>
          <cell r="J110">
            <v>1</v>
          </cell>
        </row>
        <row r="111">
          <cell r="D111" t="str">
            <v xml:space="preserve">Hydraulical Meter  </v>
          </cell>
          <cell r="E111">
            <v>1</v>
          </cell>
          <cell r="F111">
            <v>19</v>
          </cell>
          <cell r="G111" t="str">
            <v>Metering</v>
          </cell>
          <cell r="H111">
            <v>15</v>
          </cell>
          <cell r="I111">
            <v>0.8</v>
          </cell>
          <cell r="J111">
            <v>1</v>
          </cell>
        </row>
        <row r="112">
          <cell r="D112" t="str">
            <v>Hydraulical Meter Panel</v>
          </cell>
          <cell r="E112">
            <v>1</v>
          </cell>
          <cell r="F112">
            <v>16</v>
          </cell>
          <cell r="G112" t="str">
            <v>Panel</v>
          </cell>
          <cell r="H112">
            <v>20</v>
          </cell>
          <cell r="I112">
            <v>0.8</v>
          </cell>
          <cell r="J112">
            <v>1</v>
          </cell>
        </row>
        <row r="113">
          <cell r="D113" t="str">
            <v>Hydroturbine</v>
          </cell>
          <cell r="E113">
            <v>1</v>
          </cell>
          <cell r="F113">
            <v>9</v>
          </cell>
          <cell r="G113" t="str">
            <v>Heavy Machinery</v>
          </cell>
          <cell r="H113">
            <v>25</v>
          </cell>
          <cell r="I113">
            <v>0.8</v>
          </cell>
          <cell r="J113">
            <v>2</v>
          </cell>
        </row>
        <row r="114">
          <cell r="D114" t="str">
            <v>Indicator Relay</v>
          </cell>
          <cell r="E114">
            <v>1</v>
          </cell>
          <cell r="F114">
            <v>4</v>
          </cell>
          <cell r="G114" t="str">
            <v>Machinery</v>
          </cell>
          <cell r="H114">
            <v>15</v>
          </cell>
          <cell r="I114">
            <v>0.8</v>
          </cell>
          <cell r="J114">
            <v>2</v>
          </cell>
        </row>
        <row r="115">
          <cell r="D115" t="str">
            <v>Intermediate Relay</v>
          </cell>
          <cell r="E115">
            <v>12</v>
          </cell>
          <cell r="F115">
            <v>4</v>
          </cell>
          <cell r="G115" t="str">
            <v>Machinery</v>
          </cell>
          <cell r="H115">
            <v>15</v>
          </cell>
          <cell r="I115">
            <v>0.8</v>
          </cell>
          <cell r="J115">
            <v>2</v>
          </cell>
        </row>
        <row r="116">
          <cell r="D116" t="str">
            <v xml:space="preserve">Intermediate Relay  </v>
          </cell>
          <cell r="E116">
            <v>1</v>
          </cell>
          <cell r="F116">
            <v>4</v>
          </cell>
          <cell r="G116" t="str">
            <v>Machinery</v>
          </cell>
          <cell r="H116">
            <v>15</v>
          </cell>
          <cell r="I116">
            <v>0.8</v>
          </cell>
          <cell r="J116">
            <v>2</v>
          </cell>
        </row>
        <row r="117">
          <cell r="D117" t="str">
            <v>Internal Lighting Panel</v>
          </cell>
          <cell r="E117">
            <v>1</v>
          </cell>
          <cell r="F117">
            <v>16</v>
          </cell>
          <cell r="G117" t="str">
            <v>Panel</v>
          </cell>
          <cell r="H117">
            <v>20</v>
          </cell>
          <cell r="I117">
            <v>0.8</v>
          </cell>
          <cell r="J117">
            <v>1</v>
          </cell>
        </row>
        <row r="118">
          <cell r="D118" t="str">
            <v>Isolator</v>
          </cell>
          <cell r="E118">
            <v>10</v>
          </cell>
          <cell r="F118">
            <v>4</v>
          </cell>
          <cell r="G118" t="str">
            <v>Machinery</v>
          </cell>
          <cell r="H118">
            <v>15</v>
          </cell>
          <cell r="I118">
            <v>0.8</v>
          </cell>
          <cell r="J118">
            <v>2</v>
          </cell>
        </row>
        <row r="119">
          <cell r="D119" t="str">
            <v>Kilovoltameter</v>
          </cell>
          <cell r="E119">
            <v>5</v>
          </cell>
          <cell r="F119">
            <v>19</v>
          </cell>
          <cell r="G119" t="str">
            <v>Metering</v>
          </cell>
          <cell r="H119">
            <v>15</v>
          </cell>
          <cell r="I119">
            <v>0.8</v>
          </cell>
          <cell r="J119">
            <v>1</v>
          </cell>
        </row>
        <row r="120">
          <cell r="D120" t="str">
            <v>Klaxon</v>
          </cell>
          <cell r="E120">
            <v>1</v>
          </cell>
          <cell r="F120">
            <v>5</v>
          </cell>
          <cell r="G120" t="str">
            <v>Electric equipment</v>
          </cell>
          <cell r="H120">
            <v>8</v>
          </cell>
          <cell r="I120">
            <v>0.9</v>
          </cell>
          <cell r="J120">
            <v>1</v>
          </cell>
        </row>
        <row r="121">
          <cell r="D121" t="str">
            <v>Lathe</v>
          </cell>
          <cell r="E121">
            <v>1</v>
          </cell>
          <cell r="F121">
            <v>17</v>
          </cell>
          <cell r="G121" t="str">
            <v>Factory furniture</v>
          </cell>
          <cell r="H121">
            <v>20</v>
          </cell>
          <cell r="I121">
            <v>0.9</v>
          </cell>
          <cell r="J121">
            <v>1</v>
          </cell>
        </row>
        <row r="122">
          <cell r="D122" t="str">
            <v>Level Indicator</v>
          </cell>
          <cell r="E122">
            <v>1</v>
          </cell>
          <cell r="F122">
            <v>19</v>
          </cell>
          <cell r="G122" t="str">
            <v>Metering</v>
          </cell>
          <cell r="H122">
            <v>15</v>
          </cell>
          <cell r="I122">
            <v>0.8</v>
          </cell>
          <cell r="J122">
            <v>1</v>
          </cell>
        </row>
        <row r="123">
          <cell r="D123" t="str">
            <v>Level Measurer</v>
          </cell>
          <cell r="E123">
            <v>1</v>
          </cell>
          <cell r="F123">
            <v>19</v>
          </cell>
          <cell r="G123" t="str">
            <v>Metering</v>
          </cell>
          <cell r="H123">
            <v>15</v>
          </cell>
          <cell r="I123">
            <v>0.8</v>
          </cell>
          <cell r="J123">
            <v>1</v>
          </cell>
        </row>
        <row r="124">
          <cell r="D124" t="str">
            <v>Lighting Autotransformer</v>
          </cell>
          <cell r="E124">
            <v>1</v>
          </cell>
          <cell r="F124">
            <v>21</v>
          </cell>
          <cell r="G124" t="str">
            <v>Lighting</v>
          </cell>
          <cell r="H124">
            <v>25</v>
          </cell>
          <cell r="I124">
            <v>0.8</v>
          </cell>
          <cell r="J124">
            <v>2</v>
          </cell>
        </row>
        <row r="125">
          <cell r="D125" t="str">
            <v>Limiting Resistance</v>
          </cell>
          <cell r="E125">
            <v>1</v>
          </cell>
          <cell r="F125">
            <v>21</v>
          </cell>
          <cell r="G125" t="str">
            <v>Lighting</v>
          </cell>
          <cell r="H125">
            <v>25</v>
          </cell>
          <cell r="I125">
            <v>0.8</v>
          </cell>
          <cell r="J125">
            <v>2</v>
          </cell>
        </row>
        <row r="126">
          <cell r="D126" t="str">
            <v>Line Protection Panel</v>
          </cell>
          <cell r="E126">
            <v>2</v>
          </cell>
          <cell r="F126">
            <v>16</v>
          </cell>
          <cell r="G126" t="str">
            <v>Panel</v>
          </cell>
          <cell r="H126">
            <v>20</v>
          </cell>
          <cell r="I126">
            <v>0.8</v>
          </cell>
          <cell r="J126">
            <v>1</v>
          </cell>
        </row>
        <row r="127">
          <cell r="D127" t="str">
            <v>Locks</v>
          </cell>
          <cell r="E127">
            <v>1</v>
          </cell>
          <cell r="F127">
            <v>4</v>
          </cell>
          <cell r="G127" t="str">
            <v>Machinery</v>
          </cell>
          <cell r="H127">
            <v>15</v>
          </cell>
          <cell r="I127">
            <v>0.8</v>
          </cell>
          <cell r="J127">
            <v>2</v>
          </cell>
        </row>
        <row r="128">
          <cell r="D128" t="str">
            <v>Low Pressure Air Plant</v>
          </cell>
          <cell r="E128">
            <v>1</v>
          </cell>
          <cell r="F128">
            <v>23</v>
          </cell>
          <cell r="G128" t="str">
            <v>Long life Machinery</v>
          </cell>
          <cell r="H128">
            <v>40</v>
          </cell>
          <cell r="I128">
            <v>0.85</v>
          </cell>
          <cell r="J128">
            <v>2</v>
          </cell>
        </row>
        <row r="129">
          <cell r="D129" t="str">
            <v>Measurement Device</v>
          </cell>
          <cell r="E129">
            <v>6</v>
          </cell>
          <cell r="F129">
            <v>19</v>
          </cell>
          <cell r="G129" t="str">
            <v>Metering</v>
          </cell>
          <cell r="H129">
            <v>15</v>
          </cell>
          <cell r="I129">
            <v>0.8</v>
          </cell>
          <cell r="J129">
            <v>1</v>
          </cell>
        </row>
        <row r="130">
          <cell r="D130" t="str">
            <v>Measurement Panel</v>
          </cell>
          <cell r="E130">
            <v>2</v>
          </cell>
          <cell r="F130">
            <v>16</v>
          </cell>
          <cell r="G130" t="str">
            <v>Panel</v>
          </cell>
          <cell r="H130">
            <v>20</v>
          </cell>
          <cell r="I130">
            <v>0.8</v>
          </cell>
          <cell r="J130">
            <v>1</v>
          </cell>
        </row>
        <row r="131">
          <cell r="D131" t="str">
            <v>Measuremnt Device</v>
          </cell>
          <cell r="E131">
            <v>1</v>
          </cell>
          <cell r="F131">
            <v>19</v>
          </cell>
          <cell r="G131" t="str">
            <v>Metering</v>
          </cell>
          <cell r="H131">
            <v>15</v>
          </cell>
          <cell r="I131">
            <v>0.8</v>
          </cell>
          <cell r="J131">
            <v>1</v>
          </cell>
        </row>
        <row r="132">
          <cell r="D132" t="str">
            <v>Mechanical Saw</v>
          </cell>
          <cell r="E132">
            <v>2</v>
          </cell>
          <cell r="F132">
            <v>4</v>
          </cell>
          <cell r="G132" t="str">
            <v>Machinery</v>
          </cell>
          <cell r="H132">
            <v>15</v>
          </cell>
          <cell r="I132">
            <v>0.8</v>
          </cell>
          <cell r="J132">
            <v>2</v>
          </cell>
        </row>
        <row r="133">
          <cell r="D133" t="str">
            <v>Mechanical Workshop Feeding Automation</v>
          </cell>
          <cell r="E133">
            <v>1</v>
          </cell>
          <cell r="F133">
            <v>9</v>
          </cell>
          <cell r="G133" t="str">
            <v>Heavy Machinery</v>
          </cell>
          <cell r="H133">
            <v>25</v>
          </cell>
          <cell r="I133">
            <v>0.8</v>
          </cell>
          <cell r="J133">
            <v>2</v>
          </cell>
        </row>
        <row r="134">
          <cell r="D134" t="str">
            <v>Megameter</v>
          </cell>
          <cell r="E134">
            <v>6</v>
          </cell>
          <cell r="F134">
            <v>19</v>
          </cell>
          <cell r="G134" t="str">
            <v>Metering</v>
          </cell>
          <cell r="H134">
            <v>15</v>
          </cell>
          <cell r="I134">
            <v>0.8</v>
          </cell>
          <cell r="J134">
            <v>1</v>
          </cell>
        </row>
        <row r="135">
          <cell r="D135" t="str">
            <v>Megavoltameter</v>
          </cell>
          <cell r="E135">
            <v>2</v>
          </cell>
          <cell r="F135">
            <v>19</v>
          </cell>
          <cell r="G135" t="str">
            <v>Metering</v>
          </cell>
          <cell r="H135">
            <v>15</v>
          </cell>
          <cell r="I135">
            <v>0.8</v>
          </cell>
          <cell r="J135">
            <v>1</v>
          </cell>
        </row>
        <row r="136">
          <cell r="D136" t="str">
            <v>Megavoltmetra</v>
          </cell>
          <cell r="E136">
            <v>1</v>
          </cell>
          <cell r="F136">
            <v>19</v>
          </cell>
          <cell r="G136" t="str">
            <v>Metering</v>
          </cell>
          <cell r="H136">
            <v>15</v>
          </cell>
          <cell r="I136">
            <v>0.8</v>
          </cell>
          <cell r="J136">
            <v>1</v>
          </cell>
        </row>
        <row r="137">
          <cell r="D137" t="str">
            <v>Meger</v>
          </cell>
          <cell r="E137">
            <v>2</v>
          </cell>
          <cell r="F137">
            <v>19</v>
          </cell>
          <cell r="G137" t="str">
            <v>Metering</v>
          </cell>
          <cell r="H137">
            <v>15</v>
          </cell>
          <cell r="I137">
            <v>0.8</v>
          </cell>
          <cell r="J137">
            <v>1</v>
          </cell>
        </row>
        <row r="138">
          <cell r="D138" t="str">
            <v>Metalic Construction</v>
          </cell>
          <cell r="E138">
            <v>1</v>
          </cell>
          <cell r="F138">
            <v>2</v>
          </cell>
          <cell r="G138" t="str">
            <v>Real Estate</v>
          </cell>
          <cell r="H138">
            <v>45</v>
          </cell>
          <cell r="I138">
            <v>0.9</v>
          </cell>
          <cell r="J138">
            <v>2</v>
          </cell>
        </row>
        <row r="139">
          <cell r="D139" t="str">
            <v>Meter</v>
          </cell>
          <cell r="E139">
            <v>38</v>
          </cell>
          <cell r="F139">
            <v>19</v>
          </cell>
          <cell r="G139" t="str">
            <v>Metering</v>
          </cell>
          <cell r="H139">
            <v>15</v>
          </cell>
          <cell r="I139">
            <v>0.8</v>
          </cell>
          <cell r="J139">
            <v>1</v>
          </cell>
        </row>
        <row r="140">
          <cell r="D140" t="str">
            <v>Metering Device</v>
          </cell>
          <cell r="E140">
            <v>1</v>
          </cell>
          <cell r="F140">
            <v>19</v>
          </cell>
          <cell r="G140" t="str">
            <v>Metering</v>
          </cell>
          <cell r="H140">
            <v>15</v>
          </cell>
          <cell r="I140">
            <v>0.8</v>
          </cell>
          <cell r="J140">
            <v>1</v>
          </cell>
        </row>
        <row r="141">
          <cell r="D141" t="str">
            <v>Metering Transformer</v>
          </cell>
          <cell r="E141">
            <v>1</v>
          </cell>
          <cell r="F141">
            <v>19</v>
          </cell>
          <cell r="G141" t="str">
            <v>Metering</v>
          </cell>
          <cell r="H141">
            <v>15</v>
          </cell>
          <cell r="I141">
            <v>0.8</v>
          </cell>
          <cell r="J141">
            <v>1</v>
          </cell>
        </row>
        <row r="142">
          <cell r="D142" t="str">
            <v>Micro Relay</v>
          </cell>
          <cell r="E142">
            <v>1</v>
          </cell>
          <cell r="F142">
            <v>5</v>
          </cell>
          <cell r="G142" t="str">
            <v>Electric equipment</v>
          </cell>
          <cell r="H142">
            <v>8</v>
          </cell>
          <cell r="I142">
            <v>0.9</v>
          </cell>
          <cell r="J142">
            <v>1</v>
          </cell>
        </row>
        <row r="143">
          <cell r="D143" t="str">
            <v>Multi Position Switch Gear</v>
          </cell>
          <cell r="E143">
            <v>1</v>
          </cell>
          <cell r="F143">
            <v>14</v>
          </cell>
          <cell r="G143" t="str">
            <v>Switch gear, Disch, Disconn.</v>
          </cell>
          <cell r="H143">
            <v>30</v>
          </cell>
          <cell r="I143">
            <v>0.75</v>
          </cell>
          <cell r="J143">
            <v>2</v>
          </cell>
        </row>
        <row r="144">
          <cell r="D144" t="str">
            <v>Object Bulb</v>
          </cell>
          <cell r="E144">
            <v>5</v>
          </cell>
          <cell r="F144">
            <v>4</v>
          </cell>
          <cell r="G144" t="str">
            <v>Machinery</v>
          </cell>
          <cell r="H144">
            <v>15</v>
          </cell>
          <cell r="I144">
            <v>0.8</v>
          </cell>
          <cell r="J144">
            <v>2</v>
          </cell>
        </row>
        <row r="145">
          <cell r="D145" t="str">
            <v>Oil Pump</v>
          </cell>
          <cell r="E145">
            <v>1</v>
          </cell>
          <cell r="F145">
            <v>9</v>
          </cell>
          <cell r="G145" t="str">
            <v>Heavy Machinery</v>
          </cell>
          <cell r="H145">
            <v>25</v>
          </cell>
          <cell r="I145">
            <v>0.8</v>
          </cell>
          <cell r="J145">
            <v>2</v>
          </cell>
        </row>
        <row r="146">
          <cell r="D146" t="str">
            <v>Oil Return Junction</v>
          </cell>
          <cell r="E146">
            <v>1</v>
          </cell>
          <cell r="F146">
            <v>9</v>
          </cell>
          <cell r="G146" t="str">
            <v>Heavy Machinery</v>
          </cell>
          <cell r="H146">
            <v>25</v>
          </cell>
          <cell r="I146">
            <v>0.8</v>
          </cell>
          <cell r="J146">
            <v>2</v>
          </cell>
        </row>
        <row r="147">
          <cell r="D147" t="str">
            <v xml:space="preserve">Oil Switch Gear  </v>
          </cell>
          <cell r="E147">
            <v>1</v>
          </cell>
          <cell r="F147">
            <v>14</v>
          </cell>
          <cell r="G147" t="str">
            <v>Switch gear, Disch, Disconn.</v>
          </cell>
          <cell r="H147">
            <v>30</v>
          </cell>
          <cell r="I147">
            <v>0.75</v>
          </cell>
          <cell r="J147">
            <v>2</v>
          </cell>
        </row>
        <row r="148">
          <cell r="D148" t="str">
            <v>Oil Switch Gear Automation</v>
          </cell>
          <cell r="E148">
            <v>1</v>
          </cell>
          <cell r="F148">
            <v>14</v>
          </cell>
          <cell r="G148" t="str">
            <v>Switch gear, Disch, Disconn.</v>
          </cell>
          <cell r="H148">
            <v>30</v>
          </cell>
          <cell r="I148">
            <v>0.75</v>
          </cell>
          <cell r="J148">
            <v>2</v>
          </cell>
        </row>
        <row r="149">
          <cell r="D149" t="str">
            <v>Oil Ttransformer</v>
          </cell>
          <cell r="E149">
            <v>1</v>
          </cell>
          <cell r="F149">
            <v>7</v>
          </cell>
          <cell r="G149" t="str">
            <v>Trafo</v>
          </cell>
          <cell r="H149">
            <v>40</v>
          </cell>
          <cell r="I149">
            <v>0.75</v>
          </cell>
          <cell r="J149">
            <v>2</v>
          </cell>
        </row>
        <row r="150">
          <cell r="D150" t="str">
            <v>Oscillograph</v>
          </cell>
          <cell r="E150">
            <v>3</v>
          </cell>
          <cell r="F150">
            <v>19</v>
          </cell>
          <cell r="G150" t="str">
            <v>Metering</v>
          </cell>
          <cell r="H150">
            <v>15</v>
          </cell>
          <cell r="I150">
            <v>0.8</v>
          </cell>
          <cell r="J150">
            <v>1</v>
          </cell>
        </row>
        <row r="151">
          <cell r="D151" t="str">
            <v>Oscilloturbograph</v>
          </cell>
          <cell r="E151">
            <v>2</v>
          </cell>
          <cell r="F151">
            <v>19</v>
          </cell>
          <cell r="G151" t="str">
            <v>Metering</v>
          </cell>
          <cell r="H151">
            <v>15</v>
          </cell>
          <cell r="I151">
            <v>0.8</v>
          </cell>
          <cell r="J151">
            <v>1</v>
          </cell>
        </row>
        <row r="152">
          <cell r="D152" t="str">
            <v>P.H Meter</v>
          </cell>
          <cell r="E152">
            <v>1</v>
          </cell>
          <cell r="F152">
            <v>19</v>
          </cell>
          <cell r="G152" t="str">
            <v>Metering</v>
          </cell>
          <cell r="H152">
            <v>15</v>
          </cell>
          <cell r="I152">
            <v>0.8</v>
          </cell>
          <cell r="J152">
            <v>1</v>
          </cell>
        </row>
        <row r="153">
          <cell r="D153" t="str">
            <v>Packet Switch Gear</v>
          </cell>
          <cell r="E153">
            <v>1</v>
          </cell>
          <cell r="F153">
            <v>4</v>
          </cell>
          <cell r="G153" t="str">
            <v>Machinery</v>
          </cell>
          <cell r="H153">
            <v>15</v>
          </cell>
          <cell r="I153">
            <v>0.8</v>
          </cell>
          <cell r="J153">
            <v>2</v>
          </cell>
        </row>
        <row r="154">
          <cell r="D154" t="str">
            <v>Panel</v>
          </cell>
          <cell r="E154">
            <v>41</v>
          </cell>
          <cell r="F154">
            <v>16</v>
          </cell>
          <cell r="G154" t="str">
            <v>Panel</v>
          </cell>
          <cell r="H154">
            <v>20</v>
          </cell>
          <cell r="I154">
            <v>0.8</v>
          </cell>
          <cell r="J154">
            <v>1</v>
          </cell>
        </row>
        <row r="155">
          <cell r="D155" t="str">
            <v xml:space="preserve">Panel </v>
          </cell>
          <cell r="E155">
            <v>9</v>
          </cell>
          <cell r="F155">
            <v>16</v>
          </cell>
          <cell r="G155" t="str">
            <v>Panel</v>
          </cell>
          <cell r="H155">
            <v>20</v>
          </cell>
          <cell r="I155">
            <v>0.8</v>
          </cell>
          <cell r="J155">
            <v>1</v>
          </cell>
        </row>
        <row r="156">
          <cell r="D156" t="str">
            <v xml:space="preserve">Panel  </v>
          </cell>
          <cell r="E156">
            <v>16</v>
          </cell>
          <cell r="F156">
            <v>16</v>
          </cell>
          <cell r="G156" t="str">
            <v>Panel</v>
          </cell>
          <cell r="H156">
            <v>20</v>
          </cell>
          <cell r="I156">
            <v>0.8</v>
          </cell>
          <cell r="J156">
            <v>1</v>
          </cell>
        </row>
        <row r="157">
          <cell r="D157" t="str">
            <v xml:space="preserve">Panel   </v>
          </cell>
          <cell r="E157">
            <v>2</v>
          </cell>
          <cell r="F157">
            <v>16</v>
          </cell>
          <cell r="G157" t="str">
            <v>Panel</v>
          </cell>
          <cell r="H157">
            <v>20</v>
          </cell>
          <cell r="I157">
            <v>0.8</v>
          </cell>
          <cell r="J157">
            <v>1</v>
          </cell>
        </row>
        <row r="158">
          <cell r="D158" t="str">
            <v>Phase Indicator</v>
          </cell>
          <cell r="E158">
            <v>1</v>
          </cell>
          <cell r="F158">
            <v>19</v>
          </cell>
          <cell r="G158" t="str">
            <v>Metering</v>
          </cell>
          <cell r="H158">
            <v>15</v>
          </cell>
          <cell r="I158">
            <v>0.8</v>
          </cell>
          <cell r="J158">
            <v>1</v>
          </cell>
        </row>
        <row r="159">
          <cell r="D159" t="str">
            <v>Phase Regulator</v>
          </cell>
          <cell r="E159">
            <v>1</v>
          </cell>
          <cell r="F159">
            <v>9</v>
          </cell>
          <cell r="G159" t="str">
            <v>Heavy Machinery</v>
          </cell>
          <cell r="H159">
            <v>25</v>
          </cell>
          <cell r="I159">
            <v>0.8</v>
          </cell>
          <cell r="J159">
            <v>2</v>
          </cell>
        </row>
        <row r="160">
          <cell r="D160" t="str">
            <v>Position indicator</v>
          </cell>
          <cell r="E160">
            <v>3</v>
          </cell>
          <cell r="F160">
            <v>19</v>
          </cell>
          <cell r="G160" t="str">
            <v>Metering</v>
          </cell>
          <cell r="H160">
            <v>15</v>
          </cell>
          <cell r="I160">
            <v>0.8</v>
          </cell>
          <cell r="J160">
            <v>1</v>
          </cell>
        </row>
        <row r="161">
          <cell r="D161" t="str">
            <v>Potentiometer</v>
          </cell>
          <cell r="E161">
            <v>5</v>
          </cell>
          <cell r="F161">
            <v>19</v>
          </cell>
          <cell r="G161" t="str">
            <v>Metering</v>
          </cell>
          <cell r="H161">
            <v>15</v>
          </cell>
          <cell r="I161">
            <v>0.8</v>
          </cell>
          <cell r="J161">
            <v>1</v>
          </cell>
        </row>
        <row r="162">
          <cell r="D162" t="str">
            <v>Power Meter</v>
          </cell>
          <cell r="E162">
            <v>10</v>
          </cell>
          <cell r="F162">
            <v>19</v>
          </cell>
          <cell r="G162" t="str">
            <v>Metering</v>
          </cell>
          <cell r="H162">
            <v>15</v>
          </cell>
          <cell r="I162">
            <v>0.8</v>
          </cell>
          <cell r="J162">
            <v>1</v>
          </cell>
        </row>
        <row r="163">
          <cell r="D163" t="str">
            <v>Power Transformer</v>
          </cell>
          <cell r="E163">
            <v>1</v>
          </cell>
          <cell r="F163">
            <v>7</v>
          </cell>
          <cell r="G163" t="str">
            <v>Trafo</v>
          </cell>
          <cell r="H163">
            <v>40</v>
          </cell>
          <cell r="I163">
            <v>0.75</v>
          </cell>
          <cell r="J163">
            <v>2</v>
          </cell>
        </row>
        <row r="164">
          <cell r="D164" t="str">
            <v>Power Transmitter</v>
          </cell>
          <cell r="E164">
            <v>1</v>
          </cell>
          <cell r="F164">
            <v>4</v>
          </cell>
          <cell r="G164" t="str">
            <v>Machinery</v>
          </cell>
          <cell r="H164">
            <v>15</v>
          </cell>
          <cell r="I164">
            <v>0.8</v>
          </cell>
          <cell r="J164">
            <v>2</v>
          </cell>
        </row>
        <row r="165">
          <cell r="D165" t="str">
            <v>Pressure Meter Junction</v>
          </cell>
          <cell r="E165">
            <v>1</v>
          </cell>
          <cell r="F165">
            <v>4</v>
          </cell>
          <cell r="G165" t="str">
            <v>Machinery</v>
          </cell>
          <cell r="H165">
            <v>15</v>
          </cell>
          <cell r="I165">
            <v>0.8</v>
          </cell>
          <cell r="J165">
            <v>2</v>
          </cell>
        </row>
        <row r="166">
          <cell r="D166" t="str">
            <v>Pressure Oil Plant</v>
          </cell>
          <cell r="E166">
            <v>1</v>
          </cell>
          <cell r="F166">
            <v>2</v>
          </cell>
          <cell r="G166" t="str">
            <v>Real Estate</v>
          </cell>
          <cell r="H166">
            <v>45</v>
          </cell>
          <cell r="I166">
            <v>0.9</v>
          </cell>
          <cell r="J166">
            <v>2</v>
          </cell>
        </row>
        <row r="167">
          <cell r="D167" t="str">
            <v xml:space="preserve">Protection   </v>
          </cell>
          <cell r="E167">
            <v>3</v>
          </cell>
          <cell r="F167">
            <v>4</v>
          </cell>
          <cell r="G167" t="str">
            <v>Machinery</v>
          </cell>
          <cell r="H167">
            <v>15</v>
          </cell>
          <cell r="I167">
            <v>0.8</v>
          </cell>
          <cell r="J167">
            <v>2</v>
          </cell>
        </row>
        <row r="168">
          <cell r="D168" t="str">
            <v>Protection Block</v>
          </cell>
          <cell r="E168">
            <v>1</v>
          </cell>
          <cell r="F168">
            <v>4</v>
          </cell>
          <cell r="G168" t="str">
            <v>Machinery</v>
          </cell>
          <cell r="H168">
            <v>15</v>
          </cell>
          <cell r="I168">
            <v>0.8</v>
          </cell>
          <cell r="J168">
            <v>2</v>
          </cell>
        </row>
        <row r="169">
          <cell r="D169" t="str">
            <v>Protection from Maximum Revolutions</v>
          </cell>
          <cell r="E169">
            <v>1</v>
          </cell>
          <cell r="F169">
            <v>4</v>
          </cell>
          <cell r="G169" t="str">
            <v>Machinery</v>
          </cell>
          <cell r="H169">
            <v>15</v>
          </cell>
          <cell r="I169">
            <v>0.8</v>
          </cell>
          <cell r="J169">
            <v>2</v>
          </cell>
        </row>
        <row r="170">
          <cell r="D170" t="str">
            <v>Protection Panel</v>
          </cell>
          <cell r="E170">
            <v>6</v>
          </cell>
          <cell r="F170">
            <v>16</v>
          </cell>
          <cell r="G170" t="str">
            <v>Panel</v>
          </cell>
          <cell r="H170">
            <v>20</v>
          </cell>
          <cell r="I170">
            <v>0.8</v>
          </cell>
          <cell r="J170">
            <v>1</v>
          </cell>
        </row>
        <row r="171">
          <cell r="D171" t="str">
            <v>Protection Transister Relay</v>
          </cell>
          <cell r="E171">
            <v>1</v>
          </cell>
          <cell r="F171">
            <v>4</v>
          </cell>
          <cell r="G171" t="str">
            <v>Machinery</v>
          </cell>
          <cell r="H171">
            <v>15</v>
          </cell>
          <cell r="I171">
            <v>0.8</v>
          </cell>
          <cell r="J171">
            <v>2</v>
          </cell>
        </row>
        <row r="172">
          <cell r="D172" t="str">
            <v>Protection Transistor Relay</v>
          </cell>
          <cell r="E172">
            <v>3</v>
          </cell>
          <cell r="F172">
            <v>4</v>
          </cell>
          <cell r="G172" t="str">
            <v>Machinery</v>
          </cell>
          <cell r="H172">
            <v>15</v>
          </cell>
          <cell r="I172">
            <v>0.8</v>
          </cell>
          <cell r="J172">
            <v>2</v>
          </cell>
        </row>
        <row r="173">
          <cell r="D173" t="str">
            <v>Pump</v>
          </cell>
          <cell r="E173">
            <v>4</v>
          </cell>
          <cell r="F173">
            <v>4</v>
          </cell>
          <cell r="G173" t="str">
            <v>Machinery</v>
          </cell>
          <cell r="H173">
            <v>15</v>
          </cell>
          <cell r="I173">
            <v>0.8</v>
          </cell>
          <cell r="J173">
            <v>2</v>
          </cell>
        </row>
        <row r="174">
          <cell r="D174" t="str">
            <v>Pump Automation</v>
          </cell>
          <cell r="E174">
            <v>2</v>
          </cell>
          <cell r="F174">
            <v>4</v>
          </cell>
          <cell r="G174" t="str">
            <v>Machinery</v>
          </cell>
          <cell r="H174">
            <v>15</v>
          </cell>
          <cell r="I174">
            <v>0.8</v>
          </cell>
          <cell r="J174">
            <v>2</v>
          </cell>
        </row>
        <row r="175">
          <cell r="D175" t="str">
            <v>Radio</v>
          </cell>
          <cell r="E175">
            <v>1</v>
          </cell>
          <cell r="F175">
            <v>5</v>
          </cell>
          <cell r="G175" t="str">
            <v>Electric equipment</v>
          </cell>
          <cell r="H175">
            <v>8</v>
          </cell>
          <cell r="I175">
            <v>0.9</v>
          </cell>
          <cell r="J175">
            <v>1</v>
          </cell>
        </row>
        <row r="176">
          <cell r="D176" t="str">
            <v>Reactive Power Meter</v>
          </cell>
          <cell r="E176">
            <v>1</v>
          </cell>
          <cell r="F176">
            <v>19</v>
          </cell>
          <cell r="G176" t="str">
            <v>Metering</v>
          </cell>
          <cell r="H176">
            <v>15</v>
          </cell>
          <cell r="I176">
            <v>0.8</v>
          </cell>
          <cell r="J176">
            <v>1</v>
          </cell>
        </row>
        <row r="177">
          <cell r="D177" t="str">
            <v>Rectifier</v>
          </cell>
          <cell r="E177">
            <v>1</v>
          </cell>
          <cell r="F177">
            <v>15</v>
          </cell>
          <cell r="G177" t="str">
            <v>Rectifier</v>
          </cell>
          <cell r="H177">
            <v>20</v>
          </cell>
          <cell r="I177">
            <v>0.75</v>
          </cell>
          <cell r="J177">
            <v>2</v>
          </cell>
        </row>
        <row r="178">
          <cell r="D178" t="str">
            <v>Rectifier Panel</v>
          </cell>
          <cell r="E178">
            <v>1</v>
          </cell>
          <cell r="F178">
            <v>16</v>
          </cell>
          <cell r="G178" t="str">
            <v>Panel</v>
          </cell>
          <cell r="H178">
            <v>20</v>
          </cell>
          <cell r="I178">
            <v>0.8</v>
          </cell>
          <cell r="J178">
            <v>1</v>
          </cell>
        </row>
        <row r="179">
          <cell r="D179" t="str">
            <v>Register Device</v>
          </cell>
          <cell r="E179">
            <v>1</v>
          </cell>
          <cell r="F179">
            <v>4</v>
          </cell>
          <cell r="G179" t="str">
            <v>Machinery</v>
          </cell>
          <cell r="H179">
            <v>15</v>
          </cell>
          <cell r="I179">
            <v>0.8</v>
          </cell>
          <cell r="J179">
            <v>2</v>
          </cell>
        </row>
        <row r="180">
          <cell r="D180" t="str">
            <v>Regulator</v>
          </cell>
          <cell r="E180">
            <v>6</v>
          </cell>
          <cell r="F180">
            <v>9</v>
          </cell>
          <cell r="G180" t="str">
            <v>Heavy Machinery</v>
          </cell>
          <cell r="H180">
            <v>25</v>
          </cell>
          <cell r="I180">
            <v>0.8</v>
          </cell>
          <cell r="J180">
            <v>2</v>
          </cell>
        </row>
        <row r="181">
          <cell r="D181" t="str">
            <v>Regulator Switch Gear</v>
          </cell>
          <cell r="E181">
            <v>5</v>
          </cell>
          <cell r="F181">
            <v>14</v>
          </cell>
          <cell r="G181" t="str">
            <v>Switch gear, Disch, Disconn.</v>
          </cell>
          <cell r="H181">
            <v>30</v>
          </cell>
          <cell r="I181">
            <v>0.75</v>
          </cell>
          <cell r="J181">
            <v>2</v>
          </cell>
        </row>
        <row r="182">
          <cell r="D182" t="str">
            <v>Relay</v>
          </cell>
          <cell r="E182">
            <v>162</v>
          </cell>
          <cell r="F182">
            <v>4</v>
          </cell>
          <cell r="G182" t="str">
            <v>Machinery</v>
          </cell>
          <cell r="H182">
            <v>15</v>
          </cell>
          <cell r="I182">
            <v>0.8</v>
          </cell>
          <cell r="J182">
            <v>2</v>
          </cell>
        </row>
        <row r="183">
          <cell r="D183" t="str">
            <v xml:space="preserve">Relay </v>
          </cell>
          <cell r="E183">
            <v>11</v>
          </cell>
          <cell r="F183">
            <v>4</v>
          </cell>
          <cell r="G183" t="str">
            <v>Machinery</v>
          </cell>
          <cell r="H183">
            <v>15</v>
          </cell>
          <cell r="I183">
            <v>0.8</v>
          </cell>
          <cell r="J183">
            <v>2</v>
          </cell>
        </row>
        <row r="184">
          <cell r="D184" t="str">
            <v xml:space="preserve">Relay  </v>
          </cell>
          <cell r="E184">
            <v>54</v>
          </cell>
          <cell r="F184">
            <v>4</v>
          </cell>
          <cell r="G184" t="str">
            <v>Machinery</v>
          </cell>
          <cell r="H184">
            <v>15</v>
          </cell>
          <cell r="I184">
            <v>0.8</v>
          </cell>
          <cell r="J184">
            <v>2</v>
          </cell>
        </row>
        <row r="185">
          <cell r="D185" t="str">
            <v xml:space="preserve">Relay   </v>
          </cell>
          <cell r="E185">
            <v>5</v>
          </cell>
          <cell r="F185">
            <v>4</v>
          </cell>
          <cell r="G185" t="str">
            <v>Machinery</v>
          </cell>
          <cell r="H185">
            <v>15</v>
          </cell>
          <cell r="I185">
            <v>0.8</v>
          </cell>
          <cell r="J185">
            <v>2</v>
          </cell>
        </row>
        <row r="186">
          <cell r="D186" t="str">
            <v>Relay DZM-1</v>
          </cell>
          <cell r="E186">
            <v>2</v>
          </cell>
          <cell r="F186">
            <v>4</v>
          </cell>
          <cell r="G186" t="str">
            <v>Machinery</v>
          </cell>
          <cell r="H186">
            <v>15</v>
          </cell>
          <cell r="I186">
            <v>0.8</v>
          </cell>
          <cell r="J186">
            <v>2</v>
          </cell>
        </row>
        <row r="187">
          <cell r="D187" t="str">
            <v>Relay DZM-3</v>
          </cell>
          <cell r="E187">
            <v>1</v>
          </cell>
          <cell r="F187">
            <v>4</v>
          </cell>
          <cell r="G187" t="str">
            <v>Machinery</v>
          </cell>
          <cell r="H187">
            <v>15</v>
          </cell>
          <cell r="I187">
            <v>0.8</v>
          </cell>
          <cell r="J187">
            <v>2</v>
          </cell>
        </row>
        <row r="188">
          <cell r="D188" t="str">
            <v>Relay me transistor te mbrojtjes</v>
          </cell>
          <cell r="E188">
            <v>1</v>
          </cell>
          <cell r="F188">
            <v>4</v>
          </cell>
          <cell r="G188" t="str">
            <v>Machinery</v>
          </cell>
          <cell r="H188">
            <v>15</v>
          </cell>
          <cell r="I188">
            <v>0.8</v>
          </cell>
          <cell r="J188">
            <v>2</v>
          </cell>
        </row>
        <row r="189">
          <cell r="D189" t="str">
            <v>Releay</v>
          </cell>
          <cell r="E189">
            <v>1</v>
          </cell>
          <cell r="F189">
            <v>4</v>
          </cell>
          <cell r="G189" t="str">
            <v>Machinery</v>
          </cell>
          <cell r="H189">
            <v>15</v>
          </cell>
          <cell r="I189">
            <v>0.8</v>
          </cell>
          <cell r="J189">
            <v>2</v>
          </cell>
        </row>
        <row r="190">
          <cell r="D190" t="str">
            <v>Repair Gate</v>
          </cell>
          <cell r="E190">
            <v>3</v>
          </cell>
          <cell r="F190">
            <v>23</v>
          </cell>
          <cell r="G190" t="str">
            <v>Long life Machinery</v>
          </cell>
          <cell r="H190">
            <v>40</v>
          </cell>
          <cell r="I190">
            <v>0.85</v>
          </cell>
          <cell r="J190">
            <v>2</v>
          </cell>
        </row>
        <row r="191">
          <cell r="D191" t="str">
            <v>Reserve Automation</v>
          </cell>
          <cell r="E191">
            <v>1</v>
          </cell>
          <cell r="F191">
            <v>4</v>
          </cell>
          <cell r="G191" t="str">
            <v>Machinery</v>
          </cell>
          <cell r="H191">
            <v>15</v>
          </cell>
          <cell r="I191">
            <v>0.8</v>
          </cell>
          <cell r="J191">
            <v>2</v>
          </cell>
        </row>
        <row r="192">
          <cell r="D192" t="str">
            <v>Reserve Battery</v>
          </cell>
          <cell r="E192">
            <v>1</v>
          </cell>
          <cell r="F192">
            <v>8</v>
          </cell>
          <cell r="G192" t="str">
            <v>Battery</v>
          </cell>
          <cell r="H192">
            <v>12</v>
          </cell>
          <cell r="I192">
            <v>0.75</v>
          </cell>
          <cell r="J192">
            <v>2</v>
          </cell>
        </row>
        <row r="193">
          <cell r="D193" t="str">
            <v>Rheostat</v>
          </cell>
          <cell r="E193">
            <v>8</v>
          </cell>
          <cell r="F193">
            <v>4</v>
          </cell>
          <cell r="G193" t="str">
            <v>Machinery</v>
          </cell>
          <cell r="H193">
            <v>15</v>
          </cell>
          <cell r="I193">
            <v>0.8</v>
          </cell>
          <cell r="J193">
            <v>2</v>
          </cell>
        </row>
        <row r="194">
          <cell r="D194" t="str">
            <v>Ring</v>
          </cell>
          <cell r="E194">
            <v>1</v>
          </cell>
          <cell r="F194">
            <v>4</v>
          </cell>
          <cell r="G194" t="str">
            <v>Machinery</v>
          </cell>
          <cell r="H194">
            <v>15</v>
          </cell>
          <cell r="I194">
            <v>0.8</v>
          </cell>
          <cell r="J194">
            <v>2</v>
          </cell>
        </row>
        <row r="195">
          <cell r="D195" t="str">
            <v>Rotatory Switch Gear</v>
          </cell>
          <cell r="E195">
            <v>1</v>
          </cell>
          <cell r="F195">
            <v>14</v>
          </cell>
          <cell r="G195" t="str">
            <v>Switch gear, Disch, Disconn.</v>
          </cell>
          <cell r="H195">
            <v>30</v>
          </cell>
          <cell r="I195">
            <v>0.75</v>
          </cell>
          <cell r="J195">
            <v>2</v>
          </cell>
        </row>
        <row r="196">
          <cell r="D196" t="str">
            <v>Scale</v>
          </cell>
          <cell r="E196">
            <v>1</v>
          </cell>
          <cell r="F196">
            <v>4</v>
          </cell>
          <cell r="G196" t="str">
            <v>Machinery</v>
          </cell>
          <cell r="H196">
            <v>15</v>
          </cell>
          <cell r="I196">
            <v>0.8</v>
          </cell>
          <cell r="J196">
            <v>2</v>
          </cell>
        </row>
        <row r="197">
          <cell r="D197" t="str">
            <v>Secondary Commutator</v>
          </cell>
          <cell r="E197">
            <v>1</v>
          </cell>
          <cell r="F197">
            <v>9</v>
          </cell>
          <cell r="G197" t="str">
            <v>Heavy Machinery</v>
          </cell>
          <cell r="H197">
            <v>25</v>
          </cell>
          <cell r="I197">
            <v>0.8</v>
          </cell>
          <cell r="J197">
            <v>2</v>
          </cell>
        </row>
        <row r="198">
          <cell r="D198" t="str">
            <v>Sentinel</v>
          </cell>
          <cell r="E198">
            <v>6</v>
          </cell>
          <cell r="F198">
            <v>19</v>
          </cell>
          <cell r="G198" t="str">
            <v>Metering</v>
          </cell>
          <cell r="H198">
            <v>15</v>
          </cell>
          <cell r="I198">
            <v>0.8</v>
          </cell>
          <cell r="J198">
            <v>1</v>
          </cell>
        </row>
        <row r="199">
          <cell r="D199" t="str">
            <v xml:space="preserve">Sentinel  </v>
          </cell>
          <cell r="E199">
            <v>1</v>
          </cell>
          <cell r="F199">
            <v>19</v>
          </cell>
          <cell r="G199" t="str">
            <v>Metering</v>
          </cell>
          <cell r="H199">
            <v>15</v>
          </cell>
          <cell r="I199">
            <v>0.8</v>
          </cell>
          <cell r="J199">
            <v>1</v>
          </cell>
        </row>
        <row r="200">
          <cell r="D200" t="str">
            <v>Sentinel Bulb</v>
          </cell>
          <cell r="E200">
            <v>25</v>
          </cell>
          <cell r="F200">
            <v>4</v>
          </cell>
          <cell r="G200" t="str">
            <v>Machinery</v>
          </cell>
          <cell r="H200">
            <v>15</v>
          </cell>
          <cell r="I200">
            <v>0.8</v>
          </cell>
          <cell r="J200">
            <v>2</v>
          </cell>
        </row>
        <row r="201">
          <cell r="D201" t="str">
            <v>Sentinel Bzulb</v>
          </cell>
          <cell r="E201">
            <v>1</v>
          </cell>
          <cell r="F201">
            <v>19</v>
          </cell>
          <cell r="G201" t="str">
            <v>Metering</v>
          </cell>
          <cell r="H201">
            <v>15</v>
          </cell>
          <cell r="I201">
            <v>0.8</v>
          </cell>
          <cell r="J201">
            <v>1</v>
          </cell>
        </row>
        <row r="202">
          <cell r="D202" t="str">
            <v>Sentinel Transformer</v>
          </cell>
          <cell r="E202">
            <v>10</v>
          </cell>
          <cell r="F202">
            <v>7</v>
          </cell>
          <cell r="G202" t="str">
            <v>Trafo</v>
          </cell>
          <cell r="H202">
            <v>40</v>
          </cell>
          <cell r="I202">
            <v>0.75</v>
          </cell>
          <cell r="J202">
            <v>2</v>
          </cell>
        </row>
        <row r="203">
          <cell r="D203" t="str">
            <v>Shaping machine</v>
          </cell>
          <cell r="E203">
            <v>1</v>
          </cell>
          <cell r="F203">
            <v>4</v>
          </cell>
          <cell r="G203" t="str">
            <v>Machinery</v>
          </cell>
          <cell r="H203">
            <v>15</v>
          </cell>
          <cell r="I203">
            <v>0.8</v>
          </cell>
          <cell r="J203">
            <v>2</v>
          </cell>
        </row>
        <row r="204">
          <cell r="D204" t="str">
            <v>Sizmograph</v>
          </cell>
          <cell r="E204">
            <v>1</v>
          </cell>
          <cell r="F204">
            <v>19</v>
          </cell>
          <cell r="G204" t="str">
            <v>Metering</v>
          </cell>
          <cell r="H204">
            <v>15</v>
          </cell>
          <cell r="I204">
            <v>0.8</v>
          </cell>
          <cell r="J204">
            <v>1</v>
          </cell>
        </row>
        <row r="205">
          <cell r="D205" t="str">
            <v>Speed Regulator</v>
          </cell>
          <cell r="E205">
            <v>3</v>
          </cell>
          <cell r="F205">
            <v>4</v>
          </cell>
          <cell r="G205" t="str">
            <v>Machinery</v>
          </cell>
          <cell r="H205">
            <v>15</v>
          </cell>
          <cell r="I205">
            <v>0.8</v>
          </cell>
          <cell r="J205">
            <v>2</v>
          </cell>
        </row>
        <row r="206">
          <cell r="D206" t="str">
            <v xml:space="preserve">Speed Regulator  </v>
          </cell>
          <cell r="E206">
            <v>1</v>
          </cell>
          <cell r="F206">
            <v>4</v>
          </cell>
          <cell r="G206" t="str">
            <v>Machinery</v>
          </cell>
          <cell r="H206">
            <v>15</v>
          </cell>
          <cell r="I206">
            <v>0.8</v>
          </cell>
          <cell r="J206">
            <v>2</v>
          </cell>
        </row>
        <row r="207">
          <cell r="D207" t="str">
            <v>Speed Regulator Panel</v>
          </cell>
          <cell r="E207">
            <v>2</v>
          </cell>
          <cell r="F207">
            <v>16</v>
          </cell>
          <cell r="G207" t="str">
            <v>Panel</v>
          </cell>
          <cell r="H207">
            <v>20</v>
          </cell>
          <cell r="I207">
            <v>0.8</v>
          </cell>
          <cell r="J207">
            <v>1</v>
          </cell>
        </row>
        <row r="208">
          <cell r="D208" t="str">
            <v>Storage Facility</v>
          </cell>
          <cell r="E208">
            <v>4</v>
          </cell>
          <cell r="F208">
            <v>4</v>
          </cell>
          <cell r="G208" t="str">
            <v>Machinery</v>
          </cell>
          <cell r="H208">
            <v>15</v>
          </cell>
          <cell r="I208">
            <v>0.8</v>
          </cell>
          <cell r="J208">
            <v>2</v>
          </cell>
        </row>
        <row r="209">
          <cell r="D209" t="str">
            <v>Switch Board</v>
          </cell>
          <cell r="E209">
            <v>1</v>
          </cell>
          <cell r="F209">
            <v>16</v>
          </cell>
          <cell r="G209" t="str">
            <v>Panel</v>
          </cell>
          <cell r="H209">
            <v>20</v>
          </cell>
          <cell r="I209">
            <v>0.8</v>
          </cell>
          <cell r="J209">
            <v>1</v>
          </cell>
        </row>
        <row r="210">
          <cell r="D210" t="str">
            <v>Switch Gear</v>
          </cell>
          <cell r="E210">
            <v>15</v>
          </cell>
          <cell r="F210">
            <v>14</v>
          </cell>
          <cell r="G210" t="str">
            <v>Switch gear, Disch, Disconn.</v>
          </cell>
          <cell r="H210">
            <v>30</v>
          </cell>
          <cell r="I210">
            <v>0.75</v>
          </cell>
          <cell r="J210">
            <v>2</v>
          </cell>
        </row>
        <row r="211">
          <cell r="D211" t="str">
            <v>Switch Gear Carriage</v>
          </cell>
          <cell r="E211">
            <v>1</v>
          </cell>
          <cell r="F211">
            <v>14</v>
          </cell>
          <cell r="G211" t="str">
            <v>Switch gear, Disch, Disconn.</v>
          </cell>
          <cell r="H211">
            <v>30</v>
          </cell>
          <cell r="I211">
            <v>0.75</v>
          </cell>
          <cell r="J211">
            <v>2</v>
          </cell>
        </row>
        <row r="212">
          <cell r="D212" t="str">
            <v>Switch Gear Position Sentinel</v>
          </cell>
          <cell r="E212">
            <v>1</v>
          </cell>
          <cell r="F212">
            <v>19</v>
          </cell>
          <cell r="G212" t="str">
            <v>Metering</v>
          </cell>
          <cell r="H212">
            <v>15</v>
          </cell>
          <cell r="I212">
            <v>0.8</v>
          </cell>
          <cell r="J212">
            <v>1</v>
          </cell>
        </row>
        <row r="213">
          <cell r="D213" t="str">
            <v>Switch Gear Protection Panel</v>
          </cell>
          <cell r="E213">
            <v>1</v>
          </cell>
          <cell r="F213">
            <v>16</v>
          </cell>
          <cell r="G213" t="str">
            <v>Panel</v>
          </cell>
          <cell r="H213">
            <v>20</v>
          </cell>
          <cell r="I213">
            <v>0.8</v>
          </cell>
          <cell r="J213">
            <v>1</v>
          </cell>
        </row>
        <row r="214">
          <cell r="D214" t="str">
            <v>Switch Gears</v>
          </cell>
          <cell r="E214">
            <v>21</v>
          </cell>
          <cell r="F214">
            <v>14</v>
          </cell>
          <cell r="G214" t="str">
            <v>Switch gear, Disch, Disconn.</v>
          </cell>
          <cell r="H214">
            <v>30</v>
          </cell>
          <cell r="I214">
            <v>0.75</v>
          </cell>
          <cell r="J214">
            <v>2</v>
          </cell>
        </row>
        <row r="215">
          <cell r="D215" t="str">
            <v>Synchronization Equipment</v>
          </cell>
          <cell r="E215">
            <v>1</v>
          </cell>
          <cell r="F215">
            <v>4</v>
          </cell>
          <cell r="G215" t="str">
            <v>Machinery</v>
          </cell>
          <cell r="H215">
            <v>15</v>
          </cell>
          <cell r="I215">
            <v>0.8</v>
          </cell>
          <cell r="J215">
            <v>2</v>
          </cell>
        </row>
        <row r="216">
          <cell r="D216" t="str">
            <v>Synchroscope</v>
          </cell>
          <cell r="E216">
            <v>1</v>
          </cell>
          <cell r="F216">
            <v>19</v>
          </cell>
          <cell r="G216" t="str">
            <v>Metering</v>
          </cell>
          <cell r="H216">
            <v>15</v>
          </cell>
          <cell r="I216">
            <v>0.8</v>
          </cell>
          <cell r="J216">
            <v>1</v>
          </cell>
        </row>
        <row r="217">
          <cell r="D217" t="str">
            <v>Tariff Meter</v>
          </cell>
          <cell r="E217">
            <v>1</v>
          </cell>
          <cell r="F217">
            <v>19</v>
          </cell>
          <cell r="G217" t="str">
            <v>Metering</v>
          </cell>
          <cell r="H217">
            <v>15</v>
          </cell>
          <cell r="I217">
            <v>0.8</v>
          </cell>
          <cell r="J217">
            <v>1</v>
          </cell>
        </row>
        <row r="218">
          <cell r="D218" t="str">
            <v>Testing Device</v>
          </cell>
          <cell r="E218">
            <v>1</v>
          </cell>
          <cell r="F218">
            <v>4</v>
          </cell>
          <cell r="G218" t="str">
            <v>Machinery</v>
          </cell>
          <cell r="H218">
            <v>15</v>
          </cell>
          <cell r="I218">
            <v>0.8</v>
          </cell>
          <cell r="J218">
            <v>2</v>
          </cell>
        </row>
        <row r="219">
          <cell r="D219" t="str">
            <v>Time</v>
          </cell>
          <cell r="E219">
            <v>1</v>
          </cell>
          <cell r="F219">
            <v>4</v>
          </cell>
          <cell r="G219" t="str">
            <v>Machinery</v>
          </cell>
          <cell r="H219">
            <v>15</v>
          </cell>
          <cell r="I219">
            <v>0.8</v>
          </cell>
          <cell r="J219">
            <v>2</v>
          </cell>
        </row>
        <row r="220">
          <cell r="D220" t="str">
            <v>Time Relay</v>
          </cell>
          <cell r="E220">
            <v>26</v>
          </cell>
          <cell r="F220">
            <v>4</v>
          </cell>
          <cell r="G220" t="str">
            <v>Machinery</v>
          </cell>
          <cell r="H220">
            <v>15</v>
          </cell>
          <cell r="I220">
            <v>0.8</v>
          </cell>
          <cell r="J220">
            <v>2</v>
          </cell>
        </row>
        <row r="221">
          <cell r="D221" t="str">
            <v xml:space="preserve">Time Relay  </v>
          </cell>
          <cell r="E221">
            <v>1</v>
          </cell>
          <cell r="F221">
            <v>4</v>
          </cell>
          <cell r="G221" t="str">
            <v>Machinery</v>
          </cell>
          <cell r="H221">
            <v>15</v>
          </cell>
          <cell r="I221">
            <v>0.8</v>
          </cell>
          <cell r="J221">
            <v>2</v>
          </cell>
        </row>
        <row r="222">
          <cell r="D222" t="str">
            <v>Torch</v>
          </cell>
          <cell r="E222">
            <v>24</v>
          </cell>
          <cell r="F222">
            <v>13</v>
          </cell>
          <cell r="G222" t="str">
            <v>Other tools</v>
          </cell>
          <cell r="H222">
            <v>5</v>
          </cell>
          <cell r="I222">
            <v>0.9</v>
          </cell>
          <cell r="J222">
            <v>1</v>
          </cell>
        </row>
        <row r="223">
          <cell r="D223" t="str">
            <v>Transformer</v>
          </cell>
          <cell r="E223">
            <v>10</v>
          </cell>
          <cell r="F223">
            <v>7</v>
          </cell>
          <cell r="G223" t="str">
            <v>Trafo</v>
          </cell>
          <cell r="H223">
            <v>40</v>
          </cell>
          <cell r="I223">
            <v>0.75</v>
          </cell>
          <cell r="J223">
            <v>2</v>
          </cell>
        </row>
        <row r="224">
          <cell r="D224" t="str">
            <v>Transmitter</v>
          </cell>
          <cell r="E224">
            <v>31</v>
          </cell>
          <cell r="F224">
            <v>4</v>
          </cell>
          <cell r="G224" t="str">
            <v>Machinery</v>
          </cell>
          <cell r="H224">
            <v>15</v>
          </cell>
          <cell r="I224">
            <v>0.8</v>
          </cell>
          <cell r="J224">
            <v>2</v>
          </cell>
        </row>
        <row r="225">
          <cell r="D225" t="str">
            <v>Tripple Torch</v>
          </cell>
          <cell r="E225">
            <v>4</v>
          </cell>
          <cell r="F225">
            <v>13</v>
          </cell>
          <cell r="G225" t="str">
            <v>Other tools</v>
          </cell>
          <cell r="H225">
            <v>5</v>
          </cell>
          <cell r="I225">
            <v>0.9</v>
          </cell>
          <cell r="J225">
            <v>1</v>
          </cell>
        </row>
        <row r="226">
          <cell r="D226" t="str">
            <v>Ura</v>
          </cell>
          <cell r="E226">
            <v>1</v>
          </cell>
          <cell r="F226">
            <v>13</v>
          </cell>
          <cell r="G226" t="str">
            <v>Other tools</v>
          </cell>
          <cell r="H226">
            <v>5</v>
          </cell>
          <cell r="I226">
            <v>0.9</v>
          </cell>
          <cell r="J226">
            <v>1</v>
          </cell>
        </row>
        <row r="227">
          <cell r="D227" t="str">
            <v>Ura treshe</v>
          </cell>
          <cell r="E227">
            <v>1</v>
          </cell>
          <cell r="F227">
            <v>13</v>
          </cell>
          <cell r="G227" t="str">
            <v>Other tools</v>
          </cell>
          <cell r="H227">
            <v>5</v>
          </cell>
          <cell r="I227">
            <v>0.9</v>
          </cell>
          <cell r="J227">
            <v>1</v>
          </cell>
        </row>
        <row r="228">
          <cell r="D228" t="str">
            <v>Vacuum Filter</v>
          </cell>
          <cell r="E228">
            <v>1</v>
          </cell>
          <cell r="F228">
            <v>4</v>
          </cell>
          <cell r="G228" t="str">
            <v>Machinery</v>
          </cell>
          <cell r="H228">
            <v>15</v>
          </cell>
          <cell r="I228">
            <v>0.8</v>
          </cell>
          <cell r="J228">
            <v>2</v>
          </cell>
        </row>
        <row r="229">
          <cell r="D229" t="str">
            <v>Vacuum Pump</v>
          </cell>
          <cell r="E229">
            <v>1</v>
          </cell>
          <cell r="F229">
            <v>4</v>
          </cell>
          <cell r="G229" t="str">
            <v>Machinery</v>
          </cell>
          <cell r="H229">
            <v>15</v>
          </cell>
          <cell r="I229">
            <v>0.8</v>
          </cell>
          <cell r="J229">
            <v>2</v>
          </cell>
        </row>
        <row r="230">
          <cell r="D230" t="str">
            <v>Ventilator</v>
          </cell>
          <cell r="E230">
            <v>1</v>
          </cell>
          <cell r="F230">
            <v>5</v>
          </cell>
          <cell r="G230" t="str">
            <v>Electric equipment</v>
          </cell>
          <cell r="H230">
            <v>8</v>
          </cell>
          <cell r="I230">
            <v>0.9</v>
          </cell>
          <cell r="J230">
            <v>1</v>
          </cell>
        </row>
        <row r="231">
          <cell r="D231" t="str">
            <v>Vice</v>
          </cell>
          <cell r="E231">
            <v>5</v>
          </cell>
          <cell r="F231">
            <v>4</v>
          </cell>
          <cell r="G231" t="str">
            <v>Machinery</v>
          </cell>
          <cell r="H231">
            <v>15</v>
          </cell>
          <cell r="I231">
            <v>0.8</v>
          </cell>
          <cell r="J231">
            <v>2</v>
          </cell>
        </row>
        <row r="232">
          <cell r="D232" t="str">
            <v>Viscosimeter</v>
          </cell>
          <cell r="E232">
            <v>2</v>
          </cell>
          <cell r="F232">
            <v>19</v>
          </cell>
          <cell r="G232" t="str">
            <v>Metering</v>
          </cell>
          <cell r="H232">
            <v>15</v>
          </cell>
          <cell r="I232">
            <v>0.8</v>
          </cell>
          <cell r="J232">
            <v>1</v>
          </cell>
        </row>
        <row r="233">
          <cell r="D233" t="str">
            <v>Voltage</v>
          </cell>
          <cell r="E233">
            <v>2</v>
          </cell>
          <cell r="F233">
            <v>19</v>
          </cell>
          <cell r="G233" t="str">
            <v>Metering</v>
          </cell>
          <cell r="H233">
            <v>15</v>
          </cell>
          <cell r="I233">
            <v>0.8</v>
          </cell>
          <cell r="J233">
            <v>1</v>
          </cell>
        </row>
        <row r="234">
          <cell r="D234" t="str">
            <v>Voltage Register Device</v>
          </cell>
          <cell r="E234">
            <v>1</v>
          </cell>
          <cell r="F234">
            <v>19</v>
          </cell>
          <cell r="G234" t="str">
            <v>Metering</v>
          </cell>
          <cell r="H234">
            <v>15</v>
          </cell>
          <cell r="I234">
            <v>0.8</v>
          </cell>
          <cell r="J234">
            <v>1</v>
          </cell>
        </row>
        <row r="235">
          <cell r="D235" t="str">
            <v>Voltage Relay</v>
          </cell>
          <cell r="E235">
            <v>10</v>
          </cell>
          <cell r="F235">
            <v>4</v>
          </cell>
          <cell r="G235" t="str">
            <v>Machinery</v>
          </cell>
          <cell r="H235">
            <v>15</v>
          </cell>
          <cell r="I235">
            <v>0.8</v>
          </cell>
          <cell r="J235">
            <v>2</v>
          </cell>
        </row>
        <row r="236">
          <cell r="D236" t="str">
            <v xml:space="preserve">Voltage Relay  </v>
          </cell>
          <cell r="E236">
            <v>1</v>
          </cell>
          <cell r="F236">
            <v>4</v>
          </cell>
          <cell r="G236" t="str">
            <v>Machinery</v>
          </cell>
          <cell r="H236">
            <v>15</v>
          </cell>
          <cell r="I236">
            <v>0.8</v>
          </cell>
          <cell r="J236">
            <v>2</v>
          </cell>
        </row>
        <row r="237">
          <cell r="D237" t="str">
            <v>Voltage Transformer</v>
          </cell>
          <cell r="E237">
            <v>11</v>
          </cell>
          <cell r="F237">
            <v>3</v>
          </cell>
          <cell r="G237" t="str">
            <v>Current/Voltage trafo</v>
          </cell>
          <cell r="H237">
            <v>30</v>
          </cell>
          <cell r="I237">
            <v>0.75</v>
          </cell>
          <cell r="J237">
            <v>2</v>
          </cell>
        </row>
        <row r="238">
          <cell r="D238" t="str">
            <v xml:space="preserve">Voltage Transformer  </v>
          </cell>
          <cell r="E238">
            <v>1</v>
          </cell>
          <cell r="F238">
            <v>3</v>
          </cell>
          <cell r="G238" t="str">
            <v>Current/Voltage trafo</v>
          </cell>
          <cell r="H238">
            <v>30</v>
          </cell>
          <cell r="I238">
            <v>0.75</v>
          </cell>
          <cell r="J238">
            <v>2</v>
          </cell>
        </row>
        <row r="239">
          <cell r="D239" t="str">
            <v>Voltage Transformer Disconnector</v>
          </cell>
          <cell r="E239">
            <v>1</v>
          </cell>
          <cell r="F239">
            <v>3</v>
          </cell>
          <cell r="G239" t="str">
            <v>Current/Voltage trafo</v>
          </cell>
          <cell r="H239">
            <v>30</v>
          </cell>
          <cell r="I239">
            <v>0.75</v>
          </cell>
          <cell r="J239">
            <v>2</v>
          </cell>
        </row>
        <row r="240">
          <cell r="D240" t="str">
            <v>Voltameter</v>
          </cell>
          <cell r="E240">
            <v>49</v>
          </cell>
          <cell r="F240">
            <v>19</v>
          </cell>
          <cell r="G240" t="str">
            <v>Metering</v>
          </cell>
          <cell r="H240">
            <v>15</v>
          </cell>
          <cell r="I240">
            <v>0.8</v>
          </cell>
          <cell r="J240">
            <v>1</v>
          </cell>
        </row>
        <row r="241">
          <cell r="D241" t="str">
            <v xml:space="preserve">Voltameter </v>
          </cell>
          <cell r="E241">
            <v>3</v>
          </cell>
          <cell r="F241">
            <v>19</v>
          </cell>
          <cell r="G241" t="str">
            <v>Metering</v>
          </cell>
          <cell r="H241">
            <v>15</v>
          </cell>
          <cell r="I241">
            <v>0.8</v>
          </cell>
          <cell r="J241">
            <v>1</v>
          </cell>
        </row>
        <row r="242">
          <cell r="D242" t="str">
            <v xml:space="preserve">Voltameter  </v>
          </cell>
          <cell r="E242">
            <v>4</v>
          </cell>
          <cell r="F242">
            <v>19</v>
          </cell>
          <cell r="G242" t="str">
            <v>Metering</v>
          </cell>
          <cell r="H242">
            <v>15</v>
          </cell>
          <cell r="I242">
            <v>0.8</v>
          </cell>
          <cell r="J242">
            <v>1</v>
          </cell>
        </row>
        <row r="243">
          <cell r="D243" t="str">
            <v>Voltmeter</v>
          </cell>
          <cell r="E243">
            <v>1</v>
          </cell>
          <cell r="F243">
            <v>19</v>
          </cell>
          <cell r="G243" t="str">
            <v>Metering</v>
          </cell>
          <cell r="H243">
            <v>15</v>
          </cell>
          <cell r="I243">
            <v>0.8</v>
          </cell>
          <cell r="J243">
            <v>1</v>
          </cell>
        </row>
        <row r="244">
          <cell r="D244" t="str">
            <v>Water Consummation Meter Junction</v>
          </cell>
          <cell r="E244">
            <v>1</v>
          </cell>
          <cell r="F244">
            <v>19</v>
          </cell>
          <cell r="G244" t="str">
            <v>Metering</v>
          </cell>
          <cell r="H244">
            <v>15</v>
          </cell>
          <cell r="I244">
            <v>0.8</v>
          </cell>
          <cell r="J244">
            <v>1</v>
          </cell>
        </row>
        <row r="245">
          <cell r="D245" t="str">
            <v>Water Discharge Junction</v>
          </cell>
          <cell r="E245">
            <v>1</v>
          </cell>
          <cell r="F245">
            <v>23</v>
          </cell>
          <cell r="G245" t="str">
            <v>Long life Machinery</v>
          </cell>
          <cell r="H245">
            <v>40</v>
          </cell>
          <cell r="I245">
            <v>0.85</v>
          </cell>
          <cell r="J245">
            <v>2</v>
          </cell>
        </row>
        <row r="246">
          <cell r="D246" t="str">
            <v>Water Intake Crane</v>
          </cell>
          <cell r="E246">
            <v>1</v>
          </cell>
          <cell r="F246">
            <v>23</v>
          </cell>
          <cell r="G246" t="str">
            <v>Long life Machinery</v>
          </cell>
          <cell r="H246">
            <v>40</v>
          </cell>
          <cell r="I246">
            <v>0.85</v>
          </cell>
          <cell r="J246">
            <v>2</v>
          </cell>
        </row>
        <row r="247">
          <cell r="D247" t="str">
            <v>Water Opening Pump</v>
          </cell>
          <cell r="E247">
            <v>1</v>
          </cell>
          <cell r="F247">
            <v>9</v>
          </cell>
          <cell r="G247" t="str">
            <v>Heavy Machinery</v>
          </cell>
          <cell r="H247">
            <v>25</v>
          </cell>
          <cell r="I247">
            <v>0.8</v>
          </cell>
          <cell r="J247">
            <v>2</v>
          </cell>
        </row>
        <row r="248">
          <cell r="D248" t="str">
            <v>Water Plant</v>
          </cell>
          <cell r="E248">
            <v>2</v>
          </cell>
          <cell r="F248">
            <v>23</v>
          </cell>
          <cell r="G248" t="str">
            <v>Long life Machinery</v>
          </cell>
          <cell r="H248">
            <v>40</v>
          </cell>
          <cell r="I248">
            <v>0.85</v>
          </cell>
          <cell r="J248">
            <v>2</v>
          </cell>
        </row>
        <row r="249">
          <cell r="D249" t="str">
            <v>Water Pump</v>
          </cell>
          <cell r="E249">
            <v>1</v>
          </cell>
          <cell r="F249">
            <v>23</v>
          </cell>
          <cell r="G249" t="str">
            <v>Long life Machinery</v>
          </cell>
          <cell r="H249">
            <v>40</v>
          </cell>
          <cell r="I249">
            <v>0.85</v>
          </cell>
          <cell r="J249">
            <v>2</v>
          </cell>
        </row>
        <row r="250">
          <cell r="D250" t="str">
            <v>Welding machine</v>
          </cell>
          <cell r="E250">
            <v>3</v>
          </cell>
          <cell r="F250">
            <v>4</v>
          </cell>
          <cell r="G250" t="str">
            <v>Machinery</v>
          </cell>
          <cell r="H250">
            <v>15</v>
          </cell>
          <cell r="I250">
            <v>0.8</v>
          </cell>
          <cell r="J250">
            <v>2</v>
          </cell>
        </row>
        <row r="251">
          <cell r="D251" t="str">
            <v>Work Gate</v>
          </cell>
          <cell r="E251">
            <v>1</v>
          </cell>
          <cell r="F251">
            <v>23</v>
          </cell>
          <cell r="G251" t="str">
            <v>Long life Machinery</v>
          </cell>
          <cell r="H251">
            <v>40</v>
          </cell>
          <cell r="I251">
            <v>0.85</v>
          </cell>
          <cell r="J251">
            <v>2</v>
          </cell>
        </row>
        <row r="252">
          <cell r="D252" t="str">
            <v>Crane</v>
          </cell>
          <cell r="E252">
            <v>1</v>
          </cell>
          <cell r="F252">
            <v>2</v>
          </cell>
          <cell r="G252" t="str">
            <v>Real Estate</v>
          </cell>
          <cell r="H252">
            <v>45</v>
          </cell>
          <cell r="I252">
            <v>0.9</v>
          </cell>
          <cell r="J252">
            <v>2</v>
          </cell>
        </row>
        <row r="253">
          <cell r="D253" t="str">
            <v>Armchair</v>
          </cell>
          <cell r="E253">
            <v>3</v>
          </cell>
          <cell r="F253">
            <v>12</v>
          </cell>
          <cell r="G253" t="str">
            <v>Office &amp; Furniture</v>
          </cell>
          <cell r="H253">
            <v>8</v>
          </cell>
          <cell r="I253">
            <v>0.9</v>
          </cell>
          <cell r="J253">
            <v>1</v>
          </cell>
        </row>
        <row r="254">
          <cell r="D254" t="str">
            <v>Bench</v>
          </cell>
          <cell r="E254">
            <v>2</v>
          </cell>
          <cell r="F254">
            <v>12</v>
          </cell>
          <cell r="G254" t="str">
            <v>Office &amp; Furniture</v>
          </cell>
          <cell r="H254">
            <v>8</v>
          </cell>
          <cell r="I254">
            <v>0.9</v>
          </cell>
          <cell r="J254">
            <v>1</v>
          </cell>
        </row>
        <row r="255">
          <cell r="D255" t="str">
            <v>Book Shelv</v>
          </cell>
          <cell r="E255">
            <v>2</v>
          </cell>
          <cell r="F255">
            <v>12</v>
          </cell>
          <cell r="G255" t="str">
            <v>Office &amp; Furniture</v>
          </cell>
          <cell r="H255">
            <v>8</v>
          </cell>
          <cell r="I255">
            <v>0.9</v>
          </cell>
          <cell r="J255">
            <v>1</v>
          </cell>
        </row>
        <row r="256">
          <cell r="D256" t="str">
            <v>Calculating Machine</v>
          </cell>
          <cell r="E256">
            <v>1</v>
          </cell>
          <cell r="F256">
            <v>5</v>
          </cell>
          <cell r="G256" t="str">
            <v>Electric equipment</v>
          </cell>
          <cell r="H256">
            <v>8</v>
          </cell>
          <cell r="I256">
            <v>0.9</v>
          </cell>
          <cell r="J256">
            <v>1</v>
          </cell>
        </row>
        <row r="257">
          <cell r="D257" t="str">
            <v>Chair</v>
          </cell>
          <cell r="E257">
            <v>31</v>
          </cell>
          <cell r="F257">
            <v>12</v>
          </cell>
          <cell r="G257" t="str">
            <v>Office &amp; Furniture</v>
          </cell>
          <cell r="H257">
            <v>8</v>
          </cell>
          <cell r="I257">
            <v>0.9</v>
          </cell>
          <cell r="J257">
            <v>1</v>
          </cell>
        </row>
        <row r="258">
          <cell r="D258" t="str">
            <v>Conditioner</v>
          </cell>
          <cell r="E258">
            <v>1</v>
          </cell>
          <cell r="F258">
            <v>5</v>
          </cell>
          <cell r="G258" t="str">
            <v>Electric equipment</v>
          </cell>
          <cell r="H258">
            <v>8</v>
          </cell>
          <cell r="I258">
            <v>0.9</v>
          </cell>
          <cell r="J258">
            <v>1</v>
          </cell>
        </row>
        <row r="259">
          <cell r="D259" t="str">
            <v>Copy machine</v>
          </cell>
          <cell r="E259">
            <v>1</v>
          </cell>
          <cell r="F259">
            <v>18</v>
          </cell>
          <cell r="G259" t="str">
            <v>Working tool</v>
          </cell>
          <cell r="H259">
            <v>12</v>
          </cell>
          <cell r="I259">
            <v>0.8</v>
          </cell>
          <cell r="J259">
            <v>1</v>
          </cell>
        </row>
        <row r="260">
          <cell r="D260" t="str">
            <v>Couch</v>
          </cell>
          <cell r="E260">
            <v>1</v>
          </cell>
          <cell r="F260">
            <v>12</v>
          </cell>
          <cell r="G260" t="str">
            <v>Office &amp; Furniture</v>
          </cell>
          <cell r="H260">
            <v>8</v>
          </cell>
          <cell r="I260">
            <v>0.9</v>
          </cell>
          <cell r="J260">
            <v>1</v>
          </cell>
        </row>
        <row r="261">
          <cell r="D261" t="str">
            <v>Cupboard</v>
          </cell>
          <cell r="E261">
            <v>2</v>
          </cell>
          <cell r="F261">
            <v>12</v>
          </cell>
          <cell r="G261" t="str">
            <v>Office &amp; Furniture</v>
          </cell>
          <cell r="H261">
            <v>8</v>
          </cell>
          <cell r="I261">
            <v>0.9</v>
          </cell>
          <cell r="J261">
            <v>1</v>
          </cell>
        </row>
        <row r="262">
          <cell r="D262" t="str">
            <v>Curtain</v>
          </cell>
          <cell r="E262">
            <v>1</v>
          </cell>
          <cell r="F262">
            <v>12</v>
          </cell>
          <cell r="G262" t="str">
            <v>Office &amp; Furniture</v>
          </cell>
          <cell r="H262">
            <v>8</v>
          </cell>
          <cell r="I262">
            <v>0.9</v>
          </cell>
          <cell r="J262">
            <v>1</v>
          </cell>
        </row>
        <row r="263">
          <cell r="D263" t="str">
            <v>Diving Equipment</v>
          </cell>
          <cell r="E263">
            <v>2</v>
          </cell>
          <cell r="F263">
            <v>18</v>
          </cell>
          <cell r="G263" t="str">
            <v>Working tool</v>
          </cell>
          <cell r="H263">
            <v>12</v>
          </cell>
          <cell r="I263">
            <v>0.8</v>
          </cell>
          <cell r="J263">
            <v>1</v>
          </cell>
        </row>
        <row r="264">
          <cell r="D264" t="str">
            <v>Diving Radio</v>
          </cell>
          <cell r="E264">
            <v>1</v>
          </cell>
          <cell r="F264">
            <v>5</v>
          </cell>
          <cell r="G264" t="str">
            <v>Electric equipment</v>
          </cell>
          <cell r="H264">
            <v>8</v>
          </cell>
          <cell r="I264">
            <v>0.9</v>
          </cell>
          <cell r="J264">
            <v>1</v>
          </cell>
        </row>
        <row r="265">
          <cell r="D265" t="str">
            <v>Dresser</v>
          </cell>
          <cell r="E265">
            <v>13</v>
          </cell>
          <cell r="F265">
            <v>18</v>
          </cell>
          <cell r="G265" t="str">
            <v>Working tool</v>
          </cell>
          <cell r="H265">
            <v>12</v>
          </cell>
          <cell r="I265">
            <v>0.8</v>
          </cell>
          <cell r="J265">
            <v>1</v>
          </cell>
        </row>
        <row r="266">
          <cell r="D266" t="str">
            <v>Espresso</v>
          </cell>
          <cell r="E266">
            <v>2</v>
          </cell>
          <cell r="F266">
            <v>5</v>
          </cell>
          <cell r="G266" t="str">
            <v>Electric equipment</v>
          </cell>
          <cell r="H266">
            <v>8</v>
          </cell>
          <cell r="I266">
            <v>0.9</v>
          </cell>
          <cell r="J266">
            <v>1</v>
          </cell>
        </row>
        <row r="267">
          <cell r="D267" t="str">
            <v>Fax</v>
          </cell>
          <cell r="E267">
            <v>1</v>
          </cell>
          <cell r="F267">
            <v>5</v>
          </cell>
          <cell r="G267" t="str">
            <v>Electric equipment</v>
          </cell>
          <cell r="H267">
            <v>8</v>
          </cell>
          <cell r="I267">
            <v>0.9</v>
          </cell>
          <cell r="J267">
            <v>1</v>
          </cell>
        </row>
        <row r="268">
          <cell r="D268" t="str">
            <v>Freezer</v>
          </cell>
          <cell r="E268">
            <v>1</v>
          </cell>
          <cell r="F268">
            <v>5</v>
          </cell>
          <cell r="G268" t="str">
            <v>Electric equipment</v>
          </cell>
          <cell r="H268">
            <v>8</v>
          </cell>
          <cell r="I268">
            <v>0.9</v>
          </cell>
          <cell r="J268">
            <v>1</v>
          </cell>
        </row>
        <row r="269">
          <cell r="D269" t="str">
            <v>Hanger</v>
          </cell>
          <cell r="E269">
            <v>1</v>
          </cell>
          <cell r="F269">
            <v>12</v>
          </cell>
          <cell r="G269" t="str">
            <v>Office &amp; Furniture</v>
          </cell>
          <cell r="H269">
            <v>8</v>
          </cell>
          <cell r="I269">
            <v>0.9</v>
          </cell>
          <cell r="J269">
            <v>1</v>
          </cell>
        </row>
        <row r="270">
          <cell r="D270" t="str">
            <v>Heater</v>
          </cell>
          <cell r="E270">
            <v>3</v>
          </cell>
          <cell r="F270">
            <v>18</v>
          </cell>
          <cell r="G270" t="str">
            <v>Working tool</v>
          </cell>
          <cell r="H270">
            <v>12</v>
          </cell>
          <cell r="I270">
            <v>0.8</v>
          </cell>
          <cell r="J270">
            <v>1</v>
          </cell>
        </row>
        <row r="271">
          <cell r="D271" t="str">
            <v>Meeting Table</v>
          </cell>
          <cell r="E271">
            <v>1</v>
          </cell>
          <cell r="F271">
            <v>12</v>
          </cell>
          <cell r="G271" t="str">
            <v>Office &amp; Furniture</v>
          </cell>
          <cell r="H271">
            <v>8</v>
          </cell>
          <cell r="I271">
            <v>0.9</v>
          </cell>
          <cell r="J271">
            <v>1</v>
          </cell>
        </row>
        <row r="272">
          <cell r="D272" t="str">
            <v>Mobile</v>
          </cell>
          <cell r="E272">
            <v>3</v>
          </cell>
          <cell r="F272">
            <v>13</v>
          </cell>
          <cell r="G272" t="str">
            <v>Other tools</v>
          </cell>
          <cell r="H272">
            <v>5</v>
          </cell>
          <cell r="I272">
            <v>0.9</v>
          </cell>
          <cell r="J272">
            <v>1</v>
          </cell>
        </row>
        <row r="273">
          <cell r="D273" t="str">
            <v>Oil Pump</v>
          </cell>
          <cell r="E273">
            <v>1</v>
          </cell>
          <cell r="F273">
            <v>4</v>
          </cell>
          <cell r="G273" t="str">
            <v>Machinery</v>
          </cell>
          <cell r="H273">
            <v>15</v>
          </cell>
          <cell r="I273">
            <v>0.8</v>
          </cell>
          <cell r="J273">
            <v>2</v>
          </cell>
        </row>
        <row r="274">
          <cell r="D274" t="str">
            <v>Pc</v>
          </cell>
          <cell r="E274">
            <v>3</v>
          </cell>
          <cell r="F274">
            <v>11</v>
          </cell>
          <cell r="G274" t="str">
            <v>Computer</v>
          </cell>
          <cell r="H274">
            <v>5</v>
          </cell>
          <cell r="I274">
            <v>0.9</v>
          </cell>
          <cell r="J274">
            <v>1</v>
          </cell>
        </row>
        <row r="275">
          <cell r="D275" t="str">
            <v>Photo Device</v>
          </cell>
          <cell r="E275">
            <v>1</v>
          </cell>
          <cell r="F275">
            <v>13</v>
          </cell>
          <cell r="G275" t="str">
            <v>Other tools</v>
          </cell>
          <cell r="H275">
            <v>5</v>
          </cell>
          <cell r="I275">
            <v>0.9</v>
          </cell>
          <cell r="J275">
            <v>1</v>
          </cell>
        </row>
        <row r="276">
          <cell r="D276" t="str">
            <v xml:space="preserve">Printer </v>
          </cell>
          <cell r="E276">
            <v>1</v>
          </cell>
          <cell r="F276">
            <v>5</v>
          </cell>
          <cell r="G276" t="str">
            <v>Electric equipment</v>
          </cell>
          <cell r="H276">
            <v>8</v>
          </cell>
          <cell r="I276">
            <v>0.9</v>
          </cell>
          <cell r="J276">
            <v>1</v>
          </cell>
        </row>
        <row r="277">
          <cell r="D277" t="str">
            <v>Radio</v>
          </cell>
          <cell r="E277">
            <v>2</v>
          </cell>
          <cell r="F277">
            <v>5</v>
          </cell>
          <cell r="G277" t="str">
            <v>Electric equipment</v>
          </cell>
          <cell r="H277">
            <v>8</v>
          </cell>
          <cell r="I277">
            <v>0.9</v>
          </cell>
          <cell r="J277">
            <v>1</v>
          </cell>
        </row>
        <row r="278">
          <cell r="D278" t="str">
            <v>Safety Box</v>
          </cell>
          <cell r="E278">
            <v>5</v>
          </cell>
          <cell r="F278">
            <v>13</v>
          </cell>
          <cell r="G278" t="str">
            <v>Other tools</v>
          </cell>
          <cell r="H278">
            <v>5</v>
          </cell>
          <cell r="I278">
            <v>0.9</v>
          </cell>
          <cell r="J278">
            <v>1</v>
          </cell>
        </row>
        <row r="279">
          <cell r="D279" t="str">
            <v>Shekv</v>
          </cell>
          <cell r="E279">
            <v>1</v>
          </cell>
          <cell r="F279">
            <v>12</v>
          </cell>
          <cell r="G279" t="str">
            <v>Office &amp; Furniture</v>
          </cell>
          <cell r="H279">
            <v>8</v>
          </cell>
          <cell r="I279">
            <v>0.9</v>
          </cell>
          <cell r="J279">
            <v>1</v>
          </cell>
        </row>
        <row r="280">
          <cell r="D280" t="str">
            <v>Shelv</v>
          </cell>
          <cell r="E280">
            <v>31</v>
          </cell>
          <cell r="F280">
            <v>12</v>
          </cell>
          <cell r="G280" t="str">
            <v>Office &amp; Furniture</v>
          </cell>
          <cell r="H280">
            <v>8</v>
          </cell>
          <cell r="I280">
            <v>0.9</v>
          </cell>
          <cell r="J280">
            <v>1</v>
          </cell>
        </row>
        <row r="281">
          <cell r="D281" t="str">
            <v>Table</v>
          </cell>
          <cell r="E281">
            <v>39</v>
          </cell>
          <cell r="F281">
            <v>12</v>
          </cell>
          <cell r="G281" t="str">
            <v>Office &amp; Furniture</v>
          </cell>
          <cell r="H281">
            <v>8</v>
          </cell>
          <cell r="I281">
            <v>0.9</v>
          </cell>
          <cell r="J281">
            <v>1</v>
          </cell>
        </row>
        <row r="282">
          <cell r="D282" t="str">
            <v>Tv</v>
          </cell>
          <cell r="E282">
            <v>1</v>
          </cell>
          <cell r="F282">
            <v>5</v>
          </cell>
          <cell r="G282" t="str">
            <v>Electric equipment</v>
          </cell>
          <cell r="H282">
            <v>8</v>
          </cell>
          <cell r="I282">
            <v>0.9</v>
          </cell>
          <cell r="J282">
            <v>1</v>
          </cell>
        </row>
        <row r="283">
          <cell r="D283" t="str">
            <v>Typing Machine</v>
          </cell>
          <cell r="E283">
            <v>2</v>
          </cell>
          <cell r="F283">
            <v>5</v>
          </cell>
          <cell r="G283" t="str">
            <v>Electric equipment</v>
          </cell>
          <cell r="H283">
            <v>8</v>
          </cell>
          <cell r="I283">
            <v>0.9</v>
          </cell>
          <cell r="J283">
            <v>1</v>
          </cell>
        </row>
        <row r="284">
          <cell r="D284" t="str">
            <v>Ventilator</v>
          </cell>
          <cell r="E284">
            <v>3</v>
          </cell>
          <cell r="F284">
            <v>5</v>
          </cell>
          <cell r="G284" t="str">
            <v>Electric equipment</v>
          </cell>
          <cell r="H284">
            <v>8</v>
          </cell>
          <cell r="I284">
            <v>0.9</v>
          </cell>
          <cell r="J284">
            <v>1</v>
          </cell>
        </row>
        <row r="285">
          <cell r="D285" t="str">
            <v>Wall Clock</v>
          </cell>
          <cell r="E285">
            <v>1</v>
          </cell>
          <cell r="F285">
            <v>5</v>
          </cell>
          <cell r="G285" t="str">
            <v>Electric equipment</v>
          </cell>
          <cell r="H285">
            <v>8</v>
          </cell>
          <cell r="I285">
            <v>0.9</v>
          </cell>
          <cell r="J285">
            <v>1</v>
          </cell>
        </row>
        <row r="286">
          <cell r="D286" t="str">
            <v>Writing desk</v>
          </cell>
          <cell r="E286">
            <v>1</v>
          </cell>
          <cell r="F286">
            <v>12</v>
          </cell>
          <cell r="G286" t="str">
            <v>Office &amp; Furniture</v>
          </cell>
          <cell r="H286">
            <v>8</v>
          </cell>
          <cell r="I286">
            <v>0.9</v>
          </cell>
          <cell r="J286">
            <v>1</v>
          </cell>
        </row>
        <row r="287">
          <cell r="D287" t="str">
            <v xml:space="preserve"> S|st. 6 l U - 6 sh building</v>
          </cell>
          <cell r="E287">
            <v>1</v>
          </cell>
          <cell r="F287">
            <v>2</v>
          </cell>
          <cell r="G287" t="str">
            <v>Real Estate</v>
          </cell>
          <cell r="H287">
            <v>45</v>
          </cell>
          <cell r="I287">
            <v>0.9</v>
          </cell>
          <cell r="J287">
            <v>2</v>
          </cell>
        </row>
        <row r="288">
          <cell r="D288" t="str">
            <v>Boiler room</v>
          </cell>
          <cell r="E288">
            <v>1</v>
          </cell>
          <cell r="F288">
            <v>2</v>
          </cell>
          <cell r="G288" t="str">
            <v>Real Estate</v>
          </cell>
          <cell r="H288">
            <v>45</v>
          </cell>
          <cell r="I288">
            <v>0.9</v>
          </cell>
          <cell r="J288">
            <v>2</v>
          </cell>
        </row>
        <row r="289">
          <cell r="D289" t="str">
            <v xml:space="preserve">Building </v>
          </cell>
          <cell r="E289">
            <v>1</v>
          </cell>
          <cell r="F289">
            <v>2</v>
          </cell>
          <cell r="G289" t="str">
            <v>Real Estate</v>
          </cell>
          <cell r="H289">
            <v>45</v>
          </cell>
          <cell r="I289">
            <v>0.9</v>
          </cell>
          <cell r="J289">
            <v>2</v>
          </cell>
        </row>
        <row r="290">
          <cell r="D290" t="str">
            <v>Building of storehouse with brick wall</v>
          </cell>
          <cell r="E290">
            <v>1</v>
          </cell>
          <cell r="F290">
            <v>2</v>
          </cell>
          <cell r="G290" t="str">
            <v>Real Estate</v>
          </cell>
          <cell r="H290">
            <v>45</v>
          </cell>
          <cell r="I290">
            <v>0.9</v>
          </cell>
          <cell r="J290">
            <v>2</v>
          </cell>
        </row>
        <row r="291">
          <cell r="D291" t="str">
            <v>Bunker</v>
          </cell>
          <cell r="E291">
            <v>1</v>
          </cell>
          <cell r="F291">
            <v>2</v>
          </cell>
          <cell r="G291" t="str">
            <v>Real Estate</v>
          </cell>
          <cell r="H291">
            <v>45</v>
          </cell>
          <cell r="I291">
            <v>0.9</v>
          </cell>
          <cell r="J291">
            <v>2</v>
          </cell>
        </row>
        <row r="292">
          <cell r="D292" t="str">
            <v>Carpentry</v>
          </cell>
          <cell r="E292">
            <v>1</v>
          </cell>
          <cell r="F292">
            <v>2</v>
          </cell>
          <cell r="G292" t="str">
            <v>Real Estate</v>
          </cell>
          <cell r="H292">
            <v>45</v>
          </cell>
          <cell r="I292">
            <v>0.9</v>
          </cell>
          <cell r="J292">
            <v>2</v>
          </cell>
        </row>
        <row r="293">
          <cell r="D293" t="str">
            <v>Chimney nr 2</v>
          </cell>
          <cell r="E293">
            <v>1</v>
          </cell>
          <cell r="F293">
            <v>2</v>
          </cell>
          <cell r="G293" t="str">
            <v>Real Estate</v>
          </cell>
          <cell r="H293">
            <v>45</v>
          </cell>
          <cell r="I293">
            <v>0.9</v>
          </cell>
          <cell r="J293">
            <v>2</v>
          </cell>
        </row>
        <row r="294">
          <cell r="D294" t="str">
            <v>Chimney nr 3</v>
          </cell>
          <cell r="E294">
            <v>1</v>
          </cell>
          <cell r="F294">
            <v>2</v>
          </cell>
          <cell r="G294" t="str">
            <v>Real Estate</v>
          </cell>
          <cell r="H294">
            <v>45</v>
          </cell>
          <cell r="I294">
            <v>0.9</v>
          </cell>
          <cell r="J294">
            <v>2</v>
          </cell>
        </row>
        <row r="295">
          <cell r="D295" t="str">
            <v>Corpus of the block machinery</v>
          </cell>
          <cell r="E295">
            <v>1</v>
          </cell>
          <cell r="F295">
            <v>2</v>
          </cell>
          <cell r="G295" t="str">
            <v>Real Estate</v>
          </cell>
          <cell r="H295">
            <v>45</v>
          </cell>
          <cell r="I295">
            <v>0.9</v>
          </cell>
          <cell r="J295">
            <v>2</v>
          </cell>
        </row>
        <row r="296">
          <cell r="D296" t="str">
            <v>Corpus of the command room</v>
          </cell>
          <cell r="E296">
            <v>1</v>
          </cell>
          <cell r="F296">
            <v>2</v>
          </cell>
          <cell r="G296" t="str">
            <v>Real Estate</v>
          </cell>
          <cell r="H296">
            <v>45</v>
          </cell>
          <cell r="I296">
            <v>0.9</v>
          </cell>
          <cell r="J296">
            <v>2</v>
          </cell>
        </row>
        <row r="297">
          <cell r="D297" t="str">
            <v>Cylindrical storage facility2x 1000</v>
          </cell>
          <cell r="E297">
            <v>1</v>
          </cell>
          <cell r="F297">
            <v>2</v>
          </cell>
          <cell r="G297" t="str">
            <v>Real Estate</v>
          </cell>
          <cell r="H297">
            <v>45</v>
          </cell>
          <cell r="I297">
            <v>0.9</v>
          </cell>
          <cell r="J297">
            <v>2</v>
          </cell>
        </row>
        <row r="298">
          <cell r="D298" t="str">
            <v>Ditch</v>
          </cell>
          <cell r="E298">
            <v>1</v>
          </cell>
          <cell r="F298">
            <v>2</v>
          </cell>
          <cell r="G298" t="str">
            <v>Real Estate</v>
          </cell>
          <cell r="H298">
            <v>45</v>
          </cell>
          <cell r="I298">
            <v>0.9</v>
          </cell>
          <cell r="J298">
            <v>2</v>
          </cell>
        </row>
        <row r="299">
          <cell r="D299" t="str">
            <v>Equipment of S\st 110-35 Kw</v>
          </cell>
          <cell r="E299">
            <v>1</v>
          </cell>
          <cell r="F299">
            <v>2</v>
          </cell>
          <cell r="G299" t="str">
            <v>Real Estate</v>
          </cell>
          <cell r="H299">
            <v>45</v>
          </cell>
          <cell r="I299">
            <v>0.9</v>
          </cell>
          <cell r="J299">
            <v>2</v>
          </cell>
        </row>
        <row r="300">
          <cell r="D300" t="str">
            <v>Equipment of S\st 220</v>
          </cell>
          <cell r="E300">
            <v>1</v>
          </cell>
          <cell r="F300">
            <v>2</v>
          </cell>
          <cell r="G300" t="str">
            <v>Real Estate</v>
          </cell>
          <cell r="H300">
            <v>45</v>
          </cell>
          <cell r="I300">
            <v>0.9</v>
          </cell>
          <cell r="J300">
            <v>2</v>
          </cell>
        </row>
        <row r="301">
          <cell r="D301" t="str">
            <v>External lighting of the territory</v>
          </cell>
          <cell r="E301">
            <v>1</v>
          </cell>
          <cell r="F301">
            <v>2</v>
          </cell>
          <cell r="G301" t="str">
            <v>Real Estate</v>
          </cell>
          <cell r="H301">
            <v>45</v>
          </cell>
          <cell r="I301">
            <v>0.9</v>
          </cell>
          <cell r="J301">
            <v>2</v>
          </cell>
        </row>
        <row r="302">
          <cell r="D302" t="str">
            <v>External underground canalization</v>
          </cell>
          <cell r="E302">
            <v>1</v>
          </cell>
          <cell r="F302">
            <v>2</v>
          </cell>
          <cell r="G302" t="str">
            <v>Real Estate</v>
          </cell>
          <cell r="H302">
            <v>45</v>
          </cell>
          <cell r="I302">
            <v>0.9</v>
          </cell>
          <cell r="J302">
            <v>2</v>
          </cell>
        </row>
        <row r="303">
          <cell r="D303" t="str">
            <v>Fence Wall</v>
          </cell>
          <cell r="E303">
            <v>1</v>
          </cell>
          <cell r="F303">
            <v>2</v>
          </cell>
          <cell r="G303" t="str">
            <v>Real Estate</v>
          </cell>
          <cell r="H303">
            <v>45</v>
          </cell>
          <cell r="I303">
            <v>0.9</v>
          </cell>
          <cell r="J303">
            <v>2</v>
          </cell>
        </row>
        <row r="304">
          <cell r="D304" t="str">
            <v>Gas station building</v>
          </cell>
          <cell r="E304">
            <v>1</v>
          </cell>
          <cell r="F304">
            <v>2</v>
          </cell>
          <cell r="G304" t="str">
            <v>Real Estate</v>
          </cell>
          <cell r="H304">
            <v>45</v>
          </cell>
          <cell r="I304">
            <v>0.9</v>
          </cell>
          <cell r="J304">
            <v>2</v>
          </cell>
        </row>
        <row r="305">
          <cell r="D305" t="str">
            <v>Heavy fuel mazout</v>
          </cell>
          <cell r="E305">
            <v>1</v>
          </cell>
          <cell r="F305">
            <v>2</v>
          </cell>
          <cell r="G305" t="str">
            <v>Real Estate</v>
          </cell>
          <cell r="H305">
            <v>45</v>
          </cell>
          <cell r="I305">
            <v>0.9</v>
          </cell>
          <cell r="J305">
            <v>2</v>
          </cell>
        </row>
        <row r="306">
          <cell r="D306" t="str">
            <v>Hyperbolic fan nr 1-4 + reconstruction y.97</v>
          </cell>
          <cell r="E306">
            <v>1</v>
          </cell>
          <cell r="F306">
            <v>2</v>
          </cell>
          <cell r="G306" t="str">
            <v>Real Estate</v>
          </cell>
          <cell r="H306">
            <v>45</v>
          </cell>
          <cell r="I306">
            <v>0.9</v>
          </cell>
          <cell r="J306">
            <v>2</v>
          </cell>
        </row>
        <row r="307">
          <cell r="D307" t="str">
            <v>Hyperbolic fan nr 5</v>
          </cell>
          <cell r="E307">
            <v>1</v>
          </cell>
          <cell r="F307">
            <v>2</v>
          </cell>
          <cell r="G307" t="str">
            <v>Real Estate</v>
          </cell>
          <cell r="H307">
            <v>45</v>
          </cell>
          <cell r="I307">
            <v>0.9</v>
          </cell>
          <cell r="J307">
            <v>2</v>
          </cell>
        </row>
        <row r="308">
          <cell r="D308" t="str">
            <v>In House Canteen</v>
          </cell>
          <cell r="E308">
            <v>1</v>
          </cell>
          <cell r="F308">
            <v>2</v>
          </cell>
          <cell r="G308" t="str">
            <v>Real Estate</v>
          </cell>
          <cell r="H308">
            <v>45</v>
          </cell>
          <cell r="I308">
            <v>0.9</v>
          </cell>
          <cell r="J308">
            <v>2</v>
          </cell>
        </row>
        <row r="309">
          <cell r="D309" t="str">
            <v>Insulating oil storage facility</v>
          </cell>
          <cell r="E309">
            <v>1</v>
          </cell>
          <cell r="F309">
            <v>2</v>
          </cell>
          <cell r="G309" t="str">
            <v>Real Estate</v>
          </cell>
          <cell r="H309">
            <v>45</v>
          </cell>
          <cell r="I309">
            <v>0.9</v>
          </cell>
          <cell r="J309">
            <v>2</v>
          </cell>
        </row>
        <row r="310">
          <cell r="D310" t="str">
            <v>Machinery warehouse</v>
          </cell>
          <cell r="E310">
            <v>1</v>
          </cell>
          <cell r="F310">
            <v>2</v>
          </cell>
          <cell r="G310" t="str">
            <v>Real Estate</v>
          </cell>
          <cell r="H310">
            <v>45</v>
          </cell>
          <cell r="I310">
            <v>0.9</v>
          </cell>
          <cell r="J310">
            <v>2</v>
          </cell>
        </row>
        <row r="311">
          <cell r="D311" t="str">
            <v>Main Corpus</v>
          </cell>
          <cell r="E311">
            <v>1</v>
          </cell>
          <cell r="F311">
            <v>2</v>
          </cell>
          <cell r="G311" t="str">
            <v>Real Estate</v>
          </cell>
          <cell r="H311">
            <v>45</v>
          </cell>
          <cell r="I311">
            <v>0.9</v>
          </cell>
          <cell r="J311">
            <v>2</v>
          </cell>
        </row>
        <row r="312">
          <cell r="D312" t="str">
            <v>Metal cylindrical storage facility 08 m3</v>
          </cell>
          <cell r="E312">
            <v>1</v>
          </cell>
          <cell r="F312">
            <v>2</v>
          </cell>
          <cell r="G312" t="str">
            <v>Real Estate</v>
          </cell>
          <cell r="H312">
            <v>45</v>
          </cell>
          <cell r="I312">
            <v>0.9</v>
          </cell>
          <cell r="J312">
            <v>2</v>
          </cell>
        </row>
        <row r="313">
          <cell r="D313" t="str">
            <v>Metal cylindrical storage facility 110 m3</v>
          </cell>
          <cell r="E313">
            <v>1</v>
          </cell>
          <cell r="F313">
            <v>2</v>
          </cell>
          <cell r="G313" t="str">
            <v>Real Estate</v>
          </cell>
          <cell r="H313">
            <v>45</v>
          </cell>
          <cell r="I313">
            <v>0.9</v>
          </cell>
          <cell r="J313">
            <v>2</v>
          </cell>
        </row>
        <row r="314">
          <cell r="D314" t="str">
            <v>Metal storage facility with limestone water, 200m3</v>
          </cell>
          <cell r="E314">
            <v>1</v>
          </cell>
          <cell r="F314">
            <v>2</v>
          </cell>
          <cell r="G314" t="str">
            <v>Real Estate</v>
          </cell>
          <cell r="H314">
            <v>45</v>
          </cell>
          <cell r="I314">
            <v>0.9</v>
          </cell>
          <cell r="J314">
            <v>2</v>
          </cell>
        </row>
        <row r="315">
          <cell r="D315" t="str">
            <v>Offices</v>
          </cell>
          <cell r="E315">
            <v>1</v>
          </cell>
          <cell r="F315">
            <v>2</v>
          </cell>
          <cell r="G315" t="str">
            <v>Real Estate</v>
          </cell>
          <cell r="H315">
            <v>45</v>
          </cell>
          <cell r="I315">
            <v>0.9</v>
          </cell>
          <cell r="J315">
            <v>2</v>
          </cell>
        </row>
        <row r="316">
          <cell r="D316" t="str">
            <v>Oil pumping station</v>
          </cell>
          <cell r="E316">
            <v>1</v>
          </cell>
          <cell r="F316">
            <v>2</v>
          </cell>
          <cell r="G316" t="str">
            <v>Real Estate</v>
          </cell>
          <cell r="H316">
            <v>45</v>
          </cell>
          <cell r="I316">
            <v>0.9</v>
          </cell>
          <cell r="J316">
            <v>2</v>
          </cell>
        </row>
        <row r="317">
          <cell r="D317" t="str">
            <v>Oil storage facility  3000 m3 m.cil.+H/isolation v.1997</v>
          </cell>
          <cell r="E317">
            <v>1</v>
          </cell>
          <cell r="F317">
            <v>2</v>
          </cell>
          <cell r="G317" t="str">
            <v>Real Estate</v>
          </cell>
          <cell r="H317">
            <v>45</v>
          </cell>
          <cell r="I317">
            <v>0.9</v>
          </cell>
          <cell r="J317">
            <v>2</v>
          </cell>
        </row>
        <row r="318">
          <cell r="D318" t="str">
            <v>Oil storage facility 2 m3</v>
          </cell>
          <cell r="E318">
            <v>1</v>
          </cell>
          <cell r="F318">
            <v>2</v>
          </cell>
          <cell r="G318" t="str">
            <v>Real Estate</v>
          </cell>
          <cell r="H318">
            <v>45</v>
          </cell>
          <cell r="I318">
            <v>0.9</v>
          </cell>
          <cell r="J318">
            <v>2</v>
          </cell>
        </row>
        <row r="319">
          <cell r="D319" t="str">
            <v>Protection panels for electric lines</v>
          </cell>
          <cell r="E319">
            <v>1</v>
          </cell>
          <cell r="F319">
            <v>2</v>
          </cell>
          <cell r="G319" t="str">
            <v>Real Estate</v>
          </cell>
          <cell r="H319">
            <v>45</v>
          </cell>
          <cell r="I319">
            <v>0.9</v>
          </cell>
          <cell r="J319">
            <v>2</v>
          </cell>
        </row>
        <row r="320">
          <cell r="D320" t="str">
            <v>Reservoir for dissolution of FeSO4</v>
          </cell>
          <cell r="E320">
            <v>1</v>
          </cell>
          <cell r="F320">
            <v>2</v>
          </cell>
          <cell r="G320" t="str">
            <v>Real Estate</v>
          </cell>
          <cell r="H320">
            <v>45</v>
          </cell>
          <cell r="I320">
            <v>0.9</v>
          </cell>
          <cell r="J320">
            <v>2</v>
          </cell>
        </row>
        <row r="321">
          <cell r="D321" t="str">
            <v>Square</v>
          </cell>
          <cell r="E321">
            <v>1</v>
          </cell>
          <cell r="F321">
            <v>2</v>
          </cell>
          <cell r="G321" t="str">
            <v>Real Estate</v>
          </cell>
          <cell r="H321">
            <v>45</v>
          </cell>
          <cell r="I321">
            <v>0.9</v>
          </cell>
          <cell r="J321">
            <v>2</v>
          </cell>
        </row>
        <row r="322">
          <cell r="D322" t="str">
            <v>Station of chemical cleaning</v>
          </cell>
          <cell r="E322">
            <v>1</v>
          </cell>
          <cell r="F322">
            <v>2</v>
          </cell>
          <cell r="G322" t="str">
            <v>Real Estate</v>
          </cell>
          <cell r="H322">
            <v>45</v>
          </cell>
          <cell r="I322">
            <v>0.9</v>
          </cell>
          <cell r="J322">
            <v>2</v>
          </cell>
        </row>
        <row r="323">
          <cell r="D323" t="str">
            <v>Storage facility for dissolution of FeSO4</v>
          </cell>
          <cell r="E323">
            <v>1</v>
          </cell>
          <cell r="F323">
            <v>2</v>
          </cell>
          <cell r="G323" t="str">
            <v>Real Estate</v>
          </cell>
          <cell r="H323">
            <v>45</v>
          </cell>
          <cell r="I323">
            <v>0.9</v>
          </cell>
          <cell r="J323">
            <v>2</v>
          </cell>
        </row>
        <row r="324">
          <cell r="D324" t="str">
            <v>Storage facility for dissolution of Na3Po4</v>
          </cell>
          <cell r="E324">
            <v>1</v>
          </cell>
          <cell r="F324">
            <v>2</v>
          </cell>
          <cell r="G324" t="str">
            <v>Real Estate</v>
          </cell>
          <cell r="H324">
            <v>45</v>
          </cell>
          <cell r="I324">
            <v>0.9</v>
          </cell>
          <cell r="J324">
            <v>2</v>
          </cell>
        </row>
        <row r="325">
          <cell r="D325" t="str">
            <v>Storage facility for filter melting</v>
          </cell>
          <cell r="E325">
            <v>1</v>
          </cell>
          <cell r="F325">
            <v>2</v>
          </cell>
          <cell r="G325" t="str">
            <v>Real Estate</v>
          </cell>
          <cell r="H325">
            <v>45</v>
          </cell>
          <cell r="I325">
            <v>0.9</v>
          </cell>
          <cell r="J325">
            <v>2</v>
          </cell>
        </row>
        <row r="326">
          <cell r="D326" t="str">
            <v>Storage facility of 60 m3</v>
          </cell>
          <cell r="E326">
            <v>1</v>
          </cell>
          <cell r="F326">
            <v>2</v>
          </cell>
          <cell r="G326" t="str">
            <v>Real Estate</v>
          </cell>
          <cell r="H326">
            <v>45</v>
          </cell>
          <cell r="I326">
            <v>0.9</v>
          </cell>
          <cell r="J326">
            <v>2</v>
          </cell>
        </row>
        <row r="327">
          <cell r="D327" t="str">
            <v>Storage facility of clean water 100 m3 3x8000</v>
          </cell>
          <cell r="E327">
            <v>1</v>
          </cell>
          <cell r="F327">
            <v>2</v>
          </cell>
          <cell r="G327" t="str">
            <v>Real Estate</v>
          </cell>
          <cell r="H327">
            <v>45</v>
          </cell>
          <cell r="I327">
            <v>0.9</v>
          </cell>
          <cell r="J327">
            <v>2</v>
          </cell>
        </row>
        <row r="328">
          <cell r="D328" t="str">
            <v>Storage facility of H2SO4 solution 0,8 m3</v>
          </cell>
          <cell r="E328">
            <v>1</v>
          </cell>
          <cell r="F328">
            <v>2</v>
          </cell>
          <cell r="G328" t="str">
            <v>Real Estate</v>
          </cell>
          <cell r="H328">
            <v>45</v>
          </cell>
          <cell r="I328">
            <v>0.9</v>
          </cell>
          <cell r="J328">
            <v>2</v>
          </cell>
        </row>
        <row r="329">
          <cell r="D329" t="str">
            <v>Storage facility of H2SO4 solution 16 m4</v>
          </cell>
          <cell r="E329">
            <v>1</v>
          </cell>
          <cell r="F329">
            <v>2</v>
          </cell>
          <cell r="G329" t="str">
            <v>Real Estate</v>
          </cell>
          <cell r="H329">
            <v>45</v>
          </cell>
          <cell r="I329">
            <v>0.9</v>
          </cell>
          <cell r="J329">
            <v>2</v>
          </cell>
        </row>
        <row r="330">
          <cell r="D330" t="str">
            <v>Storage facility of NaOH</v>
          </cell>
          <cell r="E330">
            <v>1</v>
          </cell>
          <cell r="F330">
            <v>2</v>
          </cell>
          <cell r="G330" t="str">
            <v>Real Estate</v>
          </cell>
          <cell r="H330">
            <v>45</v>
          </cell>
          <cell r="I330">
            <v>0.9</v>
          </cell>
          <cell r="J330">
            <v>2</v>
          </cell>
        </row>
        <row r="331">
          <cell r="D331" t="str">
            <v>Storage facility of NaOH solution</v>
          </cell>
          <cell r="E331">
            <v>1</v>
          </cell>
          <cell r="F331">
            <v>2</v>
          </cell>
          <cell r="G331" t="str">
            <v>Real Estate</v>
          </cell>
          <cell r="H331">
            <v>45</v>
          </cell>
          <cell r="I331">
            <v>0.9</v>
          </cell>
          <cell r="J331">
            <v>2</v>
          </cell>
        </row>
        <row r="332">
          <cell r="D332" t="str">
            <v>Storage facility of whitewash</v>
          </cell>
          <cell r="E332">
            <v>1</v>
          </cell>
          <cell r="F332">
            <v>2</v>
          </cell>
          <cell r="G332" t="str">
            <v>Real Estate</v>
          </cell>
          <cell r="H332">
            <v>45</v>
          </cell>
          <cell r="I332">
            <v>0.9</v>
          </cell>
          <cell r="J332">
            <v>2</v>
          </cell>
        </row>
        <row r="333">
          <cell r="D333" t="str">
            <v>Turbine oil storage facility</v>
          </cell>
          <cell r="E333">
            <v>1</v>
          </cell>
          <cell r="F333">
            <v>2</v>
          </cell>
          <cell r="G333" t="str">
            <v>Real Estate</v>
          </cell>
          <cell r="H333">
            <v>45</v>
          </cell>
          <cell r="I333">
            <v>0.9</v>
          </cell>
          <cell r="J333">
            <v>2</v>
          </cell>
        </row>
        <row r="334">
          <cell r="D334" t="str">
            <v>Underground communication</v>
          </cell>
          <cell r="E334">
            <v>1</v>
          </cell>
          <cell r="F334">
            <v>2</v>
          </cell>
          <cell r="G334" t="str">
            <v>Real Estate</v>
          </cell>
          <cell r="H334">
            <v>45</v>
          </cell>
          <cell r="I334">
            <v>0.9</v>
          </cell>
          <cell r="J334">
            <v>2</v>
          </cell>
        </row>
        <row r="335">
          <cell r="D335" t="str">
            <v>Workshop and fire station</v>
          </cell>
          <cell r="E335">
            <v>1</v>
          </cell>
          <cell r="F335">
            <v>2</v>
          </cell>
          <cell r="G335" t="str">
            <v>Real Estate</v>
          </cell>
          <cell r="H335">
            <v>45</v>
          </cell>
          <cell r="I335">
            <v>0.9</v>
          </cell>
          <cell r="J335">
            <v>2</v>
          </cell>
        </row>
        <row r="336">
          <cell r="D336" t="str">
            <v>(üres)</v>
          </cell>
          <cell r="F336">
            <v>2</v>
          </cell>
          <cell r="G336" t="str">
            <v>Real Estate</v>
          </cell>
          <cell r="H336">
            <v>45</v>
          </cell>
          <cell r="I336">
            <v>0.9</v>
          </cell>
          <cell r="J336">
            <v>2</v>
          </cell>
        </row>
        <row r="337">
          <cell r="D337" t="str">
            <v xml:space="preserve">  FESO9 Pump</v>
          </cell>
          <cell r="E337">
            <v>1</v>
          </cell>
          <cell r="F337">
            <v>4</v>
          </cell>
          <cell r="G337" t="str">
            <v>Machinery</v>
          </cell>
          <cell r="H337">
            <v>15</v>
          </cell>
          <cell r="I337">
            <v>0.8</v>
          </cell>
          <cell r="J337">
            <v>2</v>
          </cell>
        </row>
        <row r="338">
          <cell r="D338" t="str">
            <v xml:space="preserve">  N2H4 and NH8 mixer</v>
          </cell>
          <cell r="E338">
            <v>1</v>
          </cell>
          <cell r="F338">
            <v>4</v>
          </cell>
          <cell r="G338" t="str">
            <v>Machinery</v>
          </cell>
          <cell r="H338">
            <v>15</v>
          </cell>
          <cell r="I338">
            <v>0.8</v>
          </cell>
          <cell r="J338">
            <v>2</v>
          </cell>
        </row>
        <row r="339">
          <cell r="D339" t="str">
            <v xml:space="preserve">  Na3PO4 dosage storage facility</v>
          </cell>
          <cell r="E339">
            <v>1</v>
          </cell>
          <cell r="F339">
            <v>4</v>
          </cell>
          <cell r="G339" t="str">
            <v>Machinery</v>
          </cell>
          <cell r="H339">
            <v>15</v>
          </cell>
          <cell r="I339">
            <v>0.8</v>
          </cell>
          <cell r="J339">
            <v>2</v>
          </cell>
        </row>
        <row r="340">
          <cell r="D340" t="str">
            <v xml:space="preserve"> COH2 indicator</v>
          </cell>
          <cell r="E340">
            <v>1</v>
          </cell>
          <cell r="F340">
            <v>19</v>
          </cell>
          <cell r="G340" t="str">
            <v>Metering</v>
          </cell>
          <cell r="H340">
            <v>15</v>
          </cell>
          <cell r="I340">
            <v>0.8</v>
          </cell>
          <cell r="J340">
            <v>1</v>
          </cell>
        </row>
        <row r="341">
          <cell r="D341" t="str">
            <v xml:space="preserve"> Equipment FL G2</v>
          </cell>
          <cell r="E341">
            <v>1</v>
          </cell>
          <cell r="F341">
            <v>4</v>
          </cell>
          <cell r="G341" t="str">
            <v>Machinery</v>
          </cell>
          <cell r="H341">
            <v>15</v>
          </cell>
          <cell r="I341">
            <v>0.8</v>
          </cell>
          <cell r="J341">
            <v>2</v>
          </cell>
        </row>
        <row r="342">
          <cell r="D342" t="str">
            <v xml:space="preserve"> H2SO4 2.5 FG pump</v>
          </cell>
          <cell r="E342">
            <v>1</v>
          </cell>
          <cell r="F342">
            <v>4</v>
          </cell>
          <cell r="G342" t="str">
            <v>Machinery</v>
          </cell>
          <cell r="H342">
            <v>15</v>
          </cell>
          <cell r="I342">
            <v>0.8</v>
          </cell>
          <cell r="J342">
            <v>2</v>
          </cell>
        </row>
        <row r="343">
          <cell r="D343" t="str">
            <v xml:space="preserve"> Na3PO9 mixer</v>
          </cell>
          <cell r="E343">
            <v>1</v>
          </cell>
          <cell r="F343">
            <v>4</v>
          </cell>
          <cell r="G343" t="str">
            <v>Machinery</v>
          </cell>
          <cell r="H343">
            <v>15</v>
          </cell>
          <cell r="I343">
            <v>0.8</v>
          </cell>
          <cell r="J343">
            <v>2</v>
          </cell>
        </row>
        <row r="344">
          <cell r="D344" t="str">
            <v>1 polar Disconnector</v>
          </cell>
          <cell r="E344">
            <v>1</v>
          </cell>
          <cell r="F344">
            <v>14</v>
          </cell>
          <cell r="G344" t="str">
            <v>Switch gear, Disch, Disconn.</v>
          </cell>
          <cell r="H344">
            <v>30</v>
          </cell>
          <cell r="I344">
            <v>0.75</v>
          </cell>
          <cell r="J344">
            <v>2</v>
          </cell>
        </row>
        <row r="345">
          <cell r="D345" t="str">
            <v>1/2 automatic commutator</v>
          </cell>
          <cell r="E345">
            <v>1</v>
          </cell>
          <cell r="F345">
            <v>4</v>
          </cell>
          <cell r="G345" t="str">
            <v>Machinery</v>
          </cell>
          <cell r="H345">
            <v>15</v>
          </cell>
          <cell r="I345">
            <v>0.8</v>
          </cell>
          <cell r="J345">
            <v>2</v>
          </cell>
        </row>
        <row r="346">
          <cell r="D346" t="str">
            <v>20 v battery</v>
          </cell>
          <cell r="E346">
            <v>1</v>
          </cell>
          <cell r="F346">
            <v>8</v>
          </cell>
          <cell r="G346" t="str">
            <v>Battery</v>
          </cell>
          <cell r="H346">
            <v>12</v>
          </cell>
          <cell r="I346">
            <v>0.75</v>
          </cell>
          <cell r="J346">
            <v>2</v>
          </cell>
        </row>
        <row r="347">
          <cell r="D347" t="str">
            <v>220 V battery</v>
          </cell>
          <cell r="E347">
            <v>1</v>
          </cell>
          <cell r="F347">
            <v>8</v>
          </cell>
          <cell r="G347" t="str">
            <v>Battery</v>
          </cell>
          <cell r="H347">
            <v>12</v>
          </cell>
          <cell r="I347">
            <v>0.75</v>
          </cell>
          <cell r="J347">
            <v>2</v>
          </cell>
        </row>
        <row r="348">
          <cell r="D348" t="str">
            <v>220 v rectifier</v>
          </cell>
          <cell r="E348">
            <v>1</v>
          </cell>
          <cell r="F348">
            <v>15</v>
          </cell>
          <cell r="G348" t="str">
            <v>Rectifier</v>
          </cell>
          <cell r="H348">
            <v>20</v>
          </cell>
          <cell r="I348">
            <v>0.75</v>
          </cell>
          <cell r="J348">
            <v>2</v>
          </cell>
        </row>
        <row r="349">
          <cell r="D349" t="str">
            <v>3 polar Disconnector</v>
          </cell>
          <cell r="E349">
            <v>1</v>
          </cell>
          <cell r="F349">
            <v>14</v>
          </cell>
          <cell r="G349" t="str">
            <v>Switch gear, Disch, Disconn.</v>
          </cell>
          <cell r="H349">
            <v>30</v>
          </cell>
          <cell r="I349">
            <v>0.75</v>
          </cell>
          <cell r="J349">
            <v>2</v>
          </cell>
        </row>
        <row r="350">
          <cell r="D350" t="str">
            <v>48 v rectifier</v>
          </cell>
          <cell r="E350">
            <v>1</v>
          </cell>
          <cell r="F350">
            <v>15</v>
          </cell>
          <cell r="G350" t="str">
            <v>Rectifier</v>
          </cell>
          <cell r="H350">
            <v>20</v>
          </cell>
          <cell r="I350">
            <v>0.75</v>
          </cell>
          <cell r="J350">
            <v>2</v>
          </cell>
        </row>
        <row r="351">
          <cell r="D351" t="str">
            <v>48v v battery</v>
          </cell>
          <cell r="E351">
            <v>1</v>
          </cell>
          <cell r="F351">
            <v>8</v>
          </cell>
          <cell r="G351" t="str">
            <v>Battery</v>
          </cell>
          <cell r="H351">
            <v>12</v>
          </cell>
          <cell r="I351">
            <v>0.75</v>
          </cell>
          <cell r="J351">
            <v>2</v>
          </cell>
        </row>
        <row r="352">
          <cell r="D352" t="str">
            <v>6 kv panel</v>
          </cell>
          <cell r="E352">
            <v>1</v>
          </cell>
          <cell r="F352">
            <v>16</v>
          </cell>
          <cell r="G352" t="str">
            <v>Panel</v>
          </cell>
          <cell r="H352">
            <v>20</v>
          </cell>
          <cell r="I352">
            <v>0.8</v>
          </cell>
          <cell r="J352">
            <v>1</v>
          </cell>
        </row>
        <row r="353">
          <cell r="D353" t="str">
            <v>Acid discharge pump 167 l/sek</v>
          </cell>
          <cell r="E353">
            <v>1</v>
          </cell>
          <cell r="F353">
            <v>4</v>
          </cell>
          <cell r="G353" t="str">
            <v>Machinery</v>
          </cell>
          <cell r="H353">
            <v>15</v>
          </cell>
          <cell r="I353">
            <v>0.8</v>
          </cell>
          <cell r="J353">
            <v>2</v>
          </cell>
        </row>
        <row r="354">
          <cell r="D354" t="str">
            <v>Acid ejector</v>
          </cell>
          <cell r="E354">
            <v>1</v>
          </cell>
          <cell r="F354">
            <v>4</v>
          </cell>
          <cell r="G354" t="str">
            <v>Machinery</v>
          </cell>
          <cell r="H354">
            <v>15</v>
          </cell>
          <cell r="I354">
            <v>0.8</v>
          </cell>
          <cell r="J354">
            <v>2</v>
          </cell>
        </row>
        <row r="355">
          <cell r="D355" t="str">
            <v>Acid mixer 5%</v>
          </cell>
          <cell r="E355">
            <v>1</v>
          </cell>
          <cell r="F355">
            <v>4</v>
          </cell>
          <cell r="G355" t="str">
            <v>Machinery</v>
          </cell>
          <cell r="H355">
            <v>15</v>
          </cell>
          <cell r="I355">
            <v>0.8</v>
          </cell>
          <cell r="J355">
            <v>2</v>
          </cell>
        </row>
        <row r="356">
          <cell r="D356" t="str">
            <v>Acid pump</v>
          </cell>
          <cell r="E356">
            <v>1</v>
          </cell>
          <cell r="F356">
            <v>4</v>
          </cell>
          <cell r="G356" t="str">
            <v>Machinery</v>
          </cell>
          <cell r="H356">
            <v>15</v>
          </cell>
          <cell r="I356">
            <v>0.8</v>
          </cell>
          <cell r="J356">
            <v>2</v>
          </cell>
        </row>
        <row r="357">
          <cell r="D357" t="str">
            <v>Addition electric pump of supply water</v>
          </cell>
          <cell r="E357">
            <v>1</v>
          </cell>
          <cell r="F357">
            <v>4</v>
          </cell>
          <cell r="G357" t="str">
            <v>Machinery</v>
          </cell>
          <cell r="H357">
            <v>15</v>
          </cell>
          <cell r="I357">
            <v>0.8</v>
          </cell>
          <cell r="J357">
            <v>2</v>
          </cell>
        </row>
        <row r="358">
          <cell r="D358" t="str">
            <v>Adjustor RT 311</v>
          </cell>
          <cell r="E358">
            <v>1</v>
          </cell>
          <cell r="F358">
            <v>4</v>
          </cell>
          <cell r="G358" t="str">
            <v>Machinery</v>
          </cell>
          <cell r="H358">
            <v>15</v>
          </cell>
          <cell r="I358">
            <v>0.8</v>
          </cell>
          <cell r="J358">
            <v>2</v>
          </cell>
        </row>
        <row r="359">
          <cell r="D359" t="str">
            <v>Adjustor RT 311 RTW</v>
          </cell>
          <cell r="E359">
            <v>1</v>
          </cell>
          <cell r="F359">
            <v>4</v>
          </cell>
          <cell r="G359" t="str">
            <v>Machinery</v>
          </cell>
          <cell r="H359">
            <v>15</v>
          </cell>
          <cell r="I359">
            <v>0.8</v>
          </cell>
          <cell r="J359">
            <v>2</v>
          </cell>
        </row>
        <row r="360">
          <cell r="D360" t="str">
            <v>AGG panel</v>
          </cell>
          <cell r="E360">
            <v>1</v>
          </cell>
          <cell r="F360">
            <v>16</v>
          </cell>
          <cell r="G360" t="str">
            <v>Panel</v>
          </cell>
          <cell r="H360">
            <v>20</v>
          </cell>
          <cell r="I360">
            <v>0.8</v>
          </cell>
          <cell r="J360">
            <v>1</v>
          </cell>
        </row>
        <row r="361">
          <cell r="D361" t="str">
            <v>Aggregate loading</v>
          </cell>
          <cell r="E361">
            <v>2</v>
          </cell>
          <cell r="F361">
            <v>4</v>
          </cell>
          <cell r="G361" t="str">
            <v>Machinery</v>
          </cell>
          <cell r="H361">
            <v>15</v>
          </cell>
          <cell r="I361">
            <v>0.8</v>
          </cell>
          <cell r="J361">
            <v>2</v>
          </cell>
        </row>
        <row r="362">
          <cell r="D362" t="str">
            <v>Air blowers</v>
          </cell>
          <cell r="E362">
            <v>1</v>
          </cell>
          <cell r="F362">
            <v>4</v>
          </cell>
          <cell r="G362" t="str">
            <v>Machinery</v>
          </cell>
          <cell r="H362">
            <v>15</v>
          </cell>
          <cell r="I362">
            <v>0.8</v>
          </cell>
          <cell r="J362">
            <v>2</v>
          </cell>
        </row>
        <row r="363">
          <cell r="D363" t="str">
            <v>Air compressor 0,5 m3</v>
          </cell>
          <cell r="E363">
            <v>1</v>
          </cell>
          <cell r="F363">
            <v>9</v>
          </cell>
          <cell r="G363" t="str">
            <v>Heavy Machinery</v>
          </cell>
          <cell r="H363">
            <v>25</v>
          </cell>
          <cell r="I363">
            <v>0.8</v>
          </cell>
          <cell r="J363">
            <v>2</v>
          </cell>
        </row>
        <row r="364">
          <cell r="D364" t="str">
            <v>Air compressor 1-10-8</v>
          </cell>
          <cell r="E364">
            <v>1</v>
          </cell>
          <cell r="F364">
            <v>9</v>
          </cell>
          <cell r="G364" t="str">
            <v>Heavy Machinery</v>
          </cell>
          <cell r="H364">
            <v>25</v>
          </cell>
          <cell r="I364">
            <v>0.8</v>
          </cell>
          <cell r="J364">
            <v>2</v>
          </cell>
        </row>
        <row r="365">
          <cell r="D365" t="str">
            <v>Air extractor</v>
          </cell>
          <cell r="E365">
            <v>1</v>
          </cell>
          <cell r="F365">
            <v>9</v>
          </cell>
          <cell r="G365" t="str">
            <v>Heavy Machinery</v>
          </cell>
          <cell r="H365">
            <v>25</v>
          </cell>
          <cell r="I365">
            <v>0.8</v>
          </cell>
          <cell r="J365">
            <v>2</v>
          </cell>
        </row>
        <row r="366">
          <cell r="D366" t="str">
            <v>Air extractor for boiler 120</v>
          </cell>
          <cell r="E366">
            <v>1</v>
          </cell>
          <cell r="F366">
            <v>23</v>
          </cell>
          <cell r="G366" t="str">
            <v>Long life Machinery</v>
          </cell>
          <cell r="H366">
            <v>40</v>
          </cell>
          <cell r="I366">
            <v>0.85</v>
          </cell>
          <cell r="J366">
            <v>2</v>
          </cell>
        </row>
        <row r="367">
          <cell r="D367" t="str">
            <v>Air extractor for boiler 75</v>
          </cell>
          <cell r="E367">
            <v>1</v>
          </cell>
          <cell r="F367">
            <v>23</v>
          </cell>
          <cell r="G367" t="str">
            <v>Long life Machinery</v>
          </cell>
          <cell r="H367">
            <v>40</v>
          </cell>
          <cell r="I367">
            <v>0.85</v>
          </cell>
          <cell r="J367">
            <v>2</v>
          </cell>
        </row>
        <row r="368">
          <cell r="D368" t="str">
            <v>Air preheater</v>
          </cell>
          <cell r="E368">
            <v>2</v>
          </cell>
          <cell r="F368">
            <v>4</v>
          </cell>
          <cell r="G368" t="str">
            <v>Machinery</v>
          </cell>
          <cell r="H368">
            <v>15</v>
          </cell>
          <cell r="I368">
            <v>0.8</v>
          </cell>
          <cell r="J368">
            <v>2</v>
          </cell>
        </row>
        <row r="369">
          <cell r="D369" t="str">
            <v>Air pressure indicator</v>
          </cell>
          <cell r="E369">
            <v>1</v>
          </cell>
          <cell r="F369">
            <v>19</v>
          </cell>
          <cell r="G369" t="str">
            <v>Metering</v>
          </cell>
          <cell r="H369">
            <v>15</v>
          </cell>
          <cell r="I369">
            <v>0.8</v>
          </cell>
          <cell r="J369">
            <v>1</v>
          </cell>
        </row>
        <row r="370">
          <cell r="D370" t="str">
            <v>Air quantity regulator</v>
          </cell>
          <cell r="E370">
            <v>1</v>
          </cell>
          <cell r="F370">
            <v>4</v>
          </cell>
          <cell r="G370" t="str">
            <v>Machinery</v>
          </cell>
          <cell r="H370">
            <v>15</v>
          </cell>
          <cell r="I370">
            <v>0.8</v>
          </cell>
          <cell r="J370">
            <v>2</v>
          </cell>
        </row>
        <row r="371">
          <cell r="D371" t="str">
            <v>Air reservoir P.20 atm</v>
          </cell>
          <cell r="E371">
            <v>1</v>
          </cell>
          <cell r="F371">
            <v>9</v>
          </cell>
          <cell r="G371" t="str">
            <v>Heavy Machinery</v>
          </cell>
          <cell r="H371">
            <v>25</v>
          </cell>
          <cell r="I371">
            <v>0.8</v>
          </cell>
          <cell r="J371">
            <v>2</v>
          </cell>
        </row>
        <row r="372">
          <cell r="D372" t="str">
            <v>Air reservoir P.40 atm</v>
          </cell>
          <cell r="E372">
            <v>1</v>
          </cell>
          <cell r="F372">
            <v>9</v>
          </cell>
          <cell r="G372" t="str">
            <v>Heavy Machinery</v>
          </cell>
          <cell r="H372">
            <v>25</v>
          </cell>
          <cell r="I372">
            <v>0.8</v>
          </cell>
          <cell r="J372">
            <v>2</v>
          </cell>
        </row>
        <row r="373">
          <cell r="D373" t="str">
            <v>Air reservuar</v>
          </cell>
          <cell r="E373">
            <v>1</v>
          </cell>
          <cell r="F373">
            <v>9</v>
          </cell>
          <cell r="G373" t="str">
            <v>Heavy Machinery</v>
          </cell>
          <cell r="H373">
            <v>25</v>
          </cell>
          <cell r="I373">
            <v>0.8</v>
          </cell>
          <cell r="J373">
            <v>2</v>
          </cell>
        </row>
        <row r="374">
          <cell r="D374" t="str">
            <v>Air separator</v>
          </cell>
          <cell r="E374">
            <v>1</v>
          </cell>
          <cell r="F374">
            <v>4</v>
          </cell>
          <cell r="G374" t="str">
            <v>Machinery</v>
          </cell>
          <cell r="H374">
            <v>15</v>
          </cell>
          <cell r="I374">
            <v>0.8</v>
          </cell>
          <cell r="J374">
            <v>2</v>
          </cell>
        </row>
        <row r="375">
          <cell r="D375" t="str">
            <v>Air ventilator 1200m3/h</v>
          </cell>
          <cell r="E375">
            <v>1</v>
          </cell>
          <cell r="F375">
            <v>9</v>
          </cell>
          <cell r="G375" t="str">
            <v>Heavy Machinery</v>
          </cell>
          <cell r="H375">
            <v>25</v>
          </cell>
          <cell r="I375">
            <v>0.8</v>
          </cell>
          <cell r="J375">
            <v>2</v>
          </cell>
        </row>
        <row r="376">
          <cell r="D376" t="str">
            <v>Air ventilator 200m3/h</v>
          </cell>
          <cell r="E376">
            <v>1</v>
          </cell>
          <cell r="F376">
            <v>9</v>
          </cell>
          <cell r="G376" t="str">
            <v>Heavy Machinery</v>
          </cell>
          <cell r="H376">
            <v>25</v>
          </cell>
          <cell r="I376">
            <v>0.8</v>
          </cell>
          <cell r="J376">
            <v>2</v>
          </cell>
        </row>
        <row r="377">
          <cell r="D377" t="str">
            <v>Air ventilator 7-29</v>
          </cell>
          <cell r="E377">
            <v>1</v>
          </cell>
          <cell r="F377">
            <v>9</v>
          </cell>
          <cell r="G377" t="str">
            <v>Heavy Machinery</v>
          </cell>
          <cell r="H377">
            <v>25</v>
          </cell>
          <cell r="I377">
            <v>0.8</v>
          </cell>
          <cell r="J377">
            <v>2</v>
          </cell>
        </row>
        <row r="378">
          <cell r="D378" t="str">
            <v>Air ventilator L.G.A.-40m3/h</v>
          </cell>
          <cell r="E378">
            <v>1</v>
          </cell>
          <cell r="F378">
            <v>9</v>
          </cell>
          <cell r="G378" t="str">
            <v>Heavy Machinery</v>
          </cell>
          <cell r="H378">
            <v>25</v>
          </cell>
          <cell r="I378">
            <v>0.8</v>
          </cell>
          <cell r="J378">
            <v>2</v>
          </cell>
        </row>
        <row r="379">
          <cell r="D379" t="str">
            <v>Ammoniac filter f. 2500</v>
          </cell>
          <cell r="E379">
            <v>1</v>
          </cell>
          <cell r="F379">
            <v>4</v>
          </cell>
          <cell r="G379" t="str">
            <v>Machinery</v>
          </cell>
          <cell r="H379">
            <v>15</v>
          </cell>
          <cell r="I379">
            <v>0.8</v>
          </cell>
          <cell r="J379">
            <v>2</v>
          </cell>
        </row>
        <row r="380">
          <cell r="D380" t="str">
            <v>Amonia pump</v>
          </cell>
          <cell r="E380">
            <v>1</v>
          </cell>
          <cell r="F380">
            <v>4</v>
          </cell>
          <cell r="G380" t="str">
            <v>Machinery</v>
          </cell>
          <cell r="H380">
            <v>15</v>
          </cell>
          <cell r="I380">
            <v>0.8</v>
          </cell>
          <cell r="J380">
            <v>2</v>
          </cell>
        </row>
        <row r="381">
          <cell r="D381" t="str">
            <v>Analyser O2s</v>
          </cell>
          <cell r="E381">
            <v>1</v>
          </cell>
          <cell r="F381">
            <v>19</v>
          </cell>
          <cell r="G381" t="str">
            <v>Metering</v>
          </cell>
          <cell r="H381">
            <v>15</v>
          </cell>
          <cell r="I381">
            <v>0.8</v>
          </cell>
          <cell r="J381">
            <v>1</v>
          </cell>
        </row>
        <row r="382">
          <cell r="D382" t="str">
            <v>Analyser panel</v>
          </cell>
          <cell r="E382">
            <v>1</v>
          </cell>
          <cell r="F382">
            <v>16</v>
          </cell>
          <cell r="G382" t="str">
            <v>Panel</v>
          </cell>
          <cell r="H382">
            <v>20</v>
          </cell>
          <cell r="I382">
            <v>0.8</v>
          </cell>
          <cell r="J382">
            <v>1</v>
          </cell>
        </row>
        <row r="383">
          <cell r="D383" t="str">
            <v>Analyser panel COH2</v>
          </cell>
          <cell r="E383">
            <v>1</v>
          </cell>
          <cell r="F383">
            <v>16</v>
          </cell>
          <cell r="G383" t="str">
            <v>Panel</v>
          </cell>
          <cell r="H383">
            <v>20</v>
          </cell>
          <cell r="I383">
            <v>0.8</v>
          </cell>
          <cell r="J383">
            <v>1</v>
          </cell>
        </row>
        <row r="384">
          <cell r="D384" t="str">
            <v>Automat DW2-1200</v>
          </cell>
          <cell r="E384">
            <v>1</v>
          </cell>
          <cell r="F384">
            <v>4</v>
          </cell>
          <cell r="G384" t="str">
            <v>Machinery</v>
          </cell>
          <cell r="H384">
            <v>15</v>
          </cell>
          <cell r="I384">
            <v>0.8</v>
          </cell>
          <cell r="J384">
            <v>2</v>
          </cell>
        </row>
        <row r="385">
          <cell r="D385" t="str">
            <v>Automatic feeding Switch Gears</v>
          </cell>
          <cell r="E385">
            <v>1</v>
          </cell>
          <cell r="F385">
            <v>4</v>
          </cell>
          <cell r="G385" t="str">
            <v>Machinery</v>
          </cell>
          <cell r="H385">
            <v>15</v>
          </cell>
          <cell r="I385">
            <v>0.8</v>
          </cell>
          <cell r="J385">
            <v>2</v>
          </cell>
        </row>
        <row r="386">
          <cell r="D386" t="str">
            <v>Automatic panel</v>
          </cell>
          <cell r="E386">
            <v>1</v>
          </cell>
          <cell r="F386">
            <v>16</v>
          </cell>
          <cell r="G386" t="str">
            <v>Panel</v>
          </cell>
          <cell r="H386">
            <v>20</v>
          </cell>
          <cell r="I386">
            <v>0.8</v>
          </cell>
          <cell r="J386">
            <v>1</v>
          </cell>
        </row>
        <row r="387">
          <cell r="D387" t="str">
            <v>Automatic regulation panel</v>
          </cell>
          <cell r="E387">
            <v>1</v>
          </cell>
          <cell r="F387">
            <v>16</v>
          </cell>
          <cell r="G387" t="str">
            <v>Panel</v>
          </cell>
          <cell r="H387">
            <v>20</v>
          </cell>
          <cell r="I387">
            <v>0.8</v>
          </cell>
          <cell r="J387">
            <v>1</v>
          </cell>
        </row>
        <row r="388">
          <cell r="D388" t="str">
            <v>Autotransformer 120/120kW</v>
          </cell>
          <cell r="E388">
            <v>1</v>
          </cell>
          <cell r="F388">
            <v>7</v>
          </cell>
          <cell r="G388" t="str">
            <v>Trafo</v>
          </cell>
          <cell r="H388">
            <v>40</v>
          </cell>
          <cell r="I388">
            <v>0.75</v>
          </cell>
          <cell r="J388">
            <v>2</v>
          </cell>
        </row>
        <row r="389">
          <cell r="D389" t="str">
            <v>Autotransformer 90 MVA</v>
          </cell>
          <cell r="E389">
            <v>1</v>
          </cell>
          <cell r="F389">
            <v>7</v>
          </cell>
          <cell r="G389" t="str">
            <v>Trafo</v>
          </cell>
          <cell r="H389">
            <v>40</v>
          </cell>
          <cell r="I389">
            <v>0.75</v>
          </cell>
          <cell r="J389">
            <v>2</v>
          </cell>
        </row>
        <row r="390">
          <cell r="D390" t="str">
            <v>Axle lifting oil electric pump</v>
          </cell>
          <cell r="E390">
            <v>1</v>
          </cell>
          <cell r="F390">
            <v>4</v>
          </cell>
          <cell r="G390" t="str">
            <v>Machinery</v>
          </cell>
          <cell r="H390">
            <v>15</v>
          </cell>
          <cell r="I390">
            <v>0.8</v>
          </cell>
          <cell r="J390">
            <v>2</v>
          </cell>
        </row>
        <row r="391">
          <cell r="D391" t="str">
            <v>Battery 48 V KP 4</v>
          </cell>
          <cell r="E391">
            <v>1</v>
          </cell>
          <cell r="F391">
            <v>8</v>
          </cell>
          <cell r="G391" t="str">
            <v>Battery</v>
          </cell>
          <cell r="H391">
            <v>12</v>
          </cell>
          <cell r="I391">
            <v>0.75</v>
          </cell>
          <cell r="J391">
            <v>2</v>
          </cell>
        </row>
        <row r="392">
          <cell r="D392" t="str">
            <v>Battery commutator</v>
          </cell>
          <cell r="E392">
            <v>1</v>
          </cell>
          <cell r="F392">
            <v>4</v>
          </cell>
          <cell r="G392" t="str">
            <v>Machinery</v>
          </cell>
          <cell r="H392">
            <v>15</v>
          </cell>
          <cell r="I392">
            <v>0.8</v>
          </cell>
          <cell r="J392">
            <v>2</v>
          </cell>
        </row>
        <row r="393">
          <cell r="D393" t="str">
            <v>Battery ventilator</v>
          </cell>
          <cell r="E393">
            <v>1</v>
          </cell>
          <cell r="F393">
            <v>5</v>
          </cell>
          <cell r="G393" t="str">
            <v>Electric equipment</v>
          </cell>
          <cell r="H393">
            <v>8</v>
          </cell>
          <cell r="I393">
            <v>0.9</v>
          </cell>
          <cell r="J393">
            <v>1</v>
          </cell>
        </row>
        <row r="394">
          <cell r="D394" t="str">
            <v>Bearing</v>
          </cell>
          <cell r="E394">
            <v>1</v>
          </cell>
          <cell r="F394">
            <v>9</v>
          </cell>
          <cell r="G394" t="str">
            <v>Heavy Machinery</v>
          </cell>
          <cell r="H394">
            <v>25</v>
          </cell>
          <cell r="I394">
            <v>0.8</v>
          </cell>
          <cell r="J394">
            <v>2</v>
          </cell>
        </row>
        <row r="395">
          <cell r="D395" t="str">
            <v>Blowers cleaned with steam</v>
          </cell>
          <cell r="E395">
            <v>2</v>
          </cell>
          <cell r="F395">
            <v>9</v>
          </cell>
          <cell r="G395" t="str">
            <v>Heavy Machinery</v>
          </cell>
          <cell r="H395">
            <v>25</v>
          </cell>
          <cell r="I395">
            <v>0.8</v>
          </cell>
          <cell r="J395">
            <v>2</v>
          </cell>
        </row>
        <row r="396">
          <cell r="D396" t="str">
            <v>Boiler CDK Duhla</v>
          </cell>
          <cell r="E396">
            <v>1</v>
          </cell>
          <cell r="F396">
            <v>23</v>
          </cell>
          <cell r="G396" t="str">
            <v>Long life Machinery</v>
          </cell>
          <cell r="H396">
            <v>40</v>
          </cell>
          <cell r="I396">
            <v>0.85</v>
          </cell>
          <cell r="J396">
            <v>2</v>
          </cell>
        </row>
        <row r="397">
          <cell r="D397" t="str">
            <v>Boiler HG 120|3910</v>
          </cell>
          <cell r="E397">
            <v>1</v>
          </cell>
          <cell r="F397">
            <v>23</v>
          </cell>
          <cell r="G397" t="str">
            <v>Long life Machinery</v>
          </cell>
          <cell r="H397">
            <v>40</v>
          </cell>
          <cell r="I397">
            <v>0.85</v>
          </cell>
          <cell r="J397">
            <v>2</v>
          </cell>
        </row>
        <row r="398">
          <cell r="D398" t="str">
            <v>Boiler HG 75|39-5</v>
          </cell>
          <cell r="E398">
            <v>1</v>
          </cell>
          <cell r="F398">
            <v>23</v>
          </cell>
          <cell r="G398" t="str">
            <v>Long life Machinery</v>
          </cell>
          <cell r="H398">
            <v>40</v>
          </cell>
          <cell r="I398">
            <v>0.85</v>
          </cell>
          <cell r="J398">
            <v>2</v>
          </cell>
        </row>
        <row r="399">
          <cell r="D399" t="str">
            <v>Breakdown oil electric pump</v>
          </cell>
          <cell r="E399">
            <v>1</v>
          </cell>
          <cell r="F399">
            <v>4</v>
          </cell>
          <cell r="G399" t="str">
            <v>Machinery</v>
          </cell>
          <cell r="H399">
            <v>15</v>
          </cell>
          <cell r="I399">
            <v>0.8</v>
          </cell>
          <cell r="J399">
            <v>2</v>
          </cell>
        </row>
        <row r="400">
          <cell r="D400" t="str">
            <v>Bridge crane</v>
          </cell>
          <cell r="E400">
            <v>1</v>
          </cell>
          <cell r="F400">
            <v>23</v>
          </cell>
          <cell r="G400" t="str">
            <v>Long life Machinery</v>
          </cell>
          <cell r="H400">
            <v>40</v>
          </cell>
          <cell r="I400">
            <v>0.85</v>
          </cell>
          <cell r="J400">
            <v>2</v>
          </cell>
        </row>
        <row r="401">
          <cell r="D401" t="str">
            <v>Bridge crane 5 tonne</v>
          </cell>
          <cell r="E401">
            <v>1</v>
          </cell>
          <cell r="F401">
            <v>23</v>
          </cell>
          <cell r="G401" t="str">
            <v>Long life Machinery</v>
          </cell>
          <cell r="H401">
            <v>40</v>
          </cell>
          <cell r="I401">
            <v>0.85</v>
          </cell>
          <cell r="J401">
            <v>2</v>
          </cell>
        </row>
        <row r="402">
          <cell r="D402" t="str">
            <v>Bridge crane 50|10 tonne</v>
          </cell>
          <cell r="E402">
            <v>1</v>
          </cell>
          <cell r="F402">
            <v>23</v>
          </cell>
          <cell r="G402" t="str">
            <v>Long life Machinery</v>
          </cell>
          <cell r="H402">
            <v>40</v>
          </cell>
          <cell r="I402">
            <v>0.85</v>
          </cell>
          <cell r="J402">
            <v>2</v>
          </cell>
        </row>
        <row r="403">
          <cell r="D403" t="str">
            <v>BUH panel</v>
          </cell>
          <cell r="E403">
            <v>1</v>
          </cell>
          <cell r="F403">
            <v>16</v>
          </cell>
          <cell r="G403" t="str">
            <v>Panel</v>
          </cell>
          <cell r="H403">
            <v>20</v>
          </cell>
          <cell r="I403">
            <v>0.8</v>
          </cell>
          <cell r="J403">
            <v>1</v>
          </cell>
        </row>
        <row r="404">
          <cell r="D404" t="str">
            <v>Butterfly valve indicator</v>
          </cell>
          <cell r="E404">
            <v>3</v>
          </cell>
          <cell r="F404">
            <v>19</v>
          </cell>
          <cell r="G404" t="str">
            <v>Metering</v>
          </cell>
          <cell r="H404">
            <v>15</v>
          </cell>
          <cell r="I404">
            <v>0.8</v>
          </cell>
          <cell r="J404">
            <v>1</v>
          </cell>
        </row>
        <row r="405">
          <cell r="D405" t="str">
            <v>Butterfly valve indicator 6206</v>
          </cell>
          <cell r="E405">
            <v>1</v>
          </cell>
          <cell r="F405">
            <v>19</v>
          </cell>
          <cell r="G405" t="str">
            <v>Metering</v>
          </cell>
          <cell r="H405">
            <v>15</v>
          </cell>
          <cell r="I405">
            <v>0.8</v>
          </cell>
          <cell r="J405">
            <v>1</v>
          </cell>
        </row>
        <row r="406">
          <cell r="D406" t="str">
            <v>Cable head 6 kv</v>
          </cell>
          <cell r="E406">
            <v>1</v>
          </cell>
          <cell r="F406">
            <v>4</v>
          </cell>
          <cell r="G406" t="str">
            <v>Machinery</v>
          </cell>
          <cell r="H406">
            <v>15</v>
          </cell>
          <cell r="I406">
            <v>0.8</v>
          </cell>
          <cell r="J406">
            <v>2</v>
          </cell>
        </row>
        <row r="407">
          <cell r="D407" t="str">
            <v>Centrifugal pump 1/2x6</v>
          </cell>
          <cell r="E407">
            <v>1</v>
          </cell>
          <cell r="F407">
            <v>4</v>
          </cell>
          <cell r="G407" t="str">
            <v>Machinery</v>
          </cell>
          <cell r="H407">
            <v>15</v>
          </cell>
          <cell r="I407">
            <v>0.8</v>
          </cell>
          <cell r="J407">
            <v>2</v>
          </cell>
        </row>
        <row r="408">
          <cell r="D408" t="str">
            <v>Centrifugal pump 260 l/min</v>
          </cell>
          <cell r="E408">
            <v>1</v>
          </cell>
          <cell r="F408">
            <v>4</v>
          </cell>
          <cell r="G408" t="str">
            <v>Machinery</v>
          </cell>
          <cell r="H408">
            <v>15</v>
          </cell>
          <cell r="I408">
            <v>0.8</v>
          </cell>
          <cell r="J408">
            <v>2</v>
          </cell>
        </row>
        <row r="409">
          <cell r="D409" t="str">
            <v>Centrifugal pump 2x6</v>
          </cell>
          <cell r="E409">
            <v>1</v>
          </cell>
          <cell r="F409">
            <v>4</v>
          </cell>
          <cell r="G409" t="str">
            <v>Machinery</v>
          </cell>
          <cell r="H409">
            <v>15</v>
          </cell>
          <cell r="I409">
            <v>0.8</v>
          </cell>
          <cell r="J409">
            <v>2</v>
          </cell>
        </row>
        <row r="410">
          <cell r="D410" t="str">
            <v>Centrifugal pump 6 SH7</v>
          </cell>
          <cell r="E410">
            <v>1</v>
          </cell>
          <cell r="F410">
            <v>4</v>
          </cell>
          <cell r="G410" t="str">
            <v>Machinery</v>
          </cell>
          <cell r="H410">
            <v>15</v>
          </cell>
          <cell r="I410">
            <v>0.8</v>
          </cell>
          <cell r="J410">
            <v>2</v>
          </cell>
        </row>
        <row r="411">
          <cell r="D411" t="str">
            <v>Centrifugal pump 8 SH6</v>
          </cell>
          <cell r="E411">
            <v>1</v>
          </cell>
          <cell r="F411">
            <v>4</v>
          </cell>
          <cell r="G411" t="str">
            <v>Machinery</v>
          </cell>
          <cell r="H411">
            <v>15</v>
          </cell>
          <cell r="I411">
            <v>0.8</v>
          </cell>
          <cell r="J411">
            <v>2</v>
          </cell>
        </row>
        <row r="412">
          <cell r="D412" t="str">
            <v>Centrifugal pump for drainage</v>
          </cell>
          <cell r="E412">
            <v>1</v>
          </cell>
          <cell r="F412">
            <v>4</v>
          </cell>
          <cell r="G412" t="str">
            <v>Machinery</v>
          </cell>
          <cell r="H412">
            <v>15</v>
          </cell>
          <cell r="I412">
            <v>0.8</v>
          </cell>
          <cell r="J412">
            <v>2</v>
          </cell>
        </row>
        <row r="413">
          <cell r="D413" t="str">
            <v>Centrifuge 1F-90</v>
          </cell>
          <cell r="E413">
            <v>1</v>
          </cell>
          <cell r="F413">
            <v>9</v>
          </cell>
          <cell r="G413" t="str">
            <v>Heavy Machinery</v>
          </cell>
          <cell r="H413">
            <v>25</v>
          </cell>
          <cell r="I413">
            <v>0.8</v>
          </cell>
          <cell r="J413">
            <v>2</v>
          </cell>
        </row>
        <row r="414">
          <cell r="D414" t="str">
            <v xml:space="preserve">Channel centrifugal pump </v>
          </cell>
          <cell r="E414">
            <v>1</v>
          </cell>
          <cell r="F414">
            <v>4</v>
          </cell>
          <cell r="G414" t="str">
            <v>Machinery</v>
          </cell>
          <cell r="H414">
            <v>15</v>
          </cell>
          <cell r="I414">
            <v>0.8</v>
          </cell>
          <cell r="J414">
            <v>2</v>
          </cell>
        </row>
        <row r="415">
          <cell r="D415" t="str">
            <v>Chemical electric pump</v>
          </cell>
          <cell r="E415">
            <v>1</v>
          </cell>
          <cell r="F415">
            <v>9</v>
          </cell>
          <cell r="G415" t="str">
            <v>Heavy Machinery</v>
          </cell>
          <cell r="H415">
            <v>25</v>
          </cell>
          <cell r="I415">
            <v>0.8</v>
          </cell>
          <cell r="J415">
            <v>2</v>
          </cell>
        </row>
        <row r="416">
          <cell r="D416" t="str">
            <v>Ciclonite of dolomite ID-02-32</v>
          </cell>
          <cell r="E416">
            <v>1</v>
          </cell>
          <cell r="F416">
            <v>9</v>
          </cell>
          <cell r="G416" t="str">
            <v>Heavy Machinery</v>
          </cell>
          <cell r="H416">
            <v>25</v>
          </cell>
          <cell r="I416">
            <v>0.8</v>
          </cell>
          <cell r="J416">
            <v>2</v>
          </cell>
        </row>
        <row r="417">
          <cell r="D417" t="str">
            <v>Circulating electric pump</v>
          </cell>
          <cell r="E417">
            <v>1</v>
          </cell>
          <cell r="F417">
            <v>9</v>
          </cell>
          <cell r="G417" t="str">
            <v>Heavy Machinery</v>
          </cell>
          <cell r="H417">
            <v>25</v>
          </cell>
          <cell r="I417">
            <v>0.8</v>
          </cell>
          <cell r="J417">
            <v>2</v>
          </cell>
        </row>
        <row r="418">
          <cell r="D418" t="str">
            <v>Circulating electric pump type_____</v>
          </cell>
          <cell r="E418">
            <v>1</v>
          </cell>
          <cell r="F418">
            <v>9</v>
          </cell>
          <cell r="G418" t="str">
            <v>Heavy Machinery</v>
          </cell>
          <cell r="H418">
            <v>25</v>
          </cell>
          <cell r="I418">
            <v>0.8</v>
          </cell>
          <cell r="J418">
            <v>2</v>
          </cell>
        </row>
        <row r="419">
          <cell r="D419" t="str">
            <v>Circulation electric pump type 2CIH-19A</v>
          </cell>
          <cell r="E419">
            <v>1</v>
          </cell>
          <cell r="F419">
            <v>9</v>
          </cell>
          <cell r="G419" t="str">
            <v>Heavy Machinery</v>
          </cell>
          <cell r="H419">
            <v>25</v>
          </cell>
          <cell r="I419">
            <v>0.8</v>
          </cell>
          <cell r="J419">
            <v>2</v>
          </cell>
        </row>
        <row r="420">
          <cell r="D420" t="str">
            <v>Clarifier PMIM 200 t</v>
          </cell>
          <cell r="E420">
            <v>1</v>
          </cell>
          <cell r="F420">
            <v>9</v>
          </cell>
          <cell r="G420" t="str">
            <v>Heavy Machinery</v>
          </cell>
          <cell r="H420">
            <v>25</v>
          </cell>
          <cell r="I420">
            <v>0.8</v>
          </cell>
          <cell r="J420">
            <v>2</v>
          </cell>
        </row>
        <row r="421">
          <cell r="D421" t="str">
            <v>Cleaning system with spheres</v>
          </cell>
          <cell r="E421">
            <v>2</v>
          </cell>
          <cell r="F421">
            <v>9</v>
          </cell>
          <cell r="G421" t="str">
            <v>Heavy Machinery</v>
          </cell>
          <cell r="H421">
            <v>25</v>
          </cell>
          <cell r="I421">
            <v>0.8</v>
          </cell>
          <cell r="J421">
            <v>2</v>
          </cell>
        </row>
        <row r="422">
          <cell r="D422" t="str">
            <v>Combined panel</v>
          </cell>
          <cell r="E422">
            <v>1</v>
          </cell>
          <cell r="F422">
            <v>16</v>
          </cell>
          <cell r="G422" t="str">
            <v>Panel</v>
          </cell>
          <cell r="H422">
            <v>20</v>
          </cell>
          <cell r="I422">
            <v>0.8</v>
          </cell>
          <cell r="J422">
            <v>1</v>
          </cell>
        </row>
        <row r="423">
          <cell r="D423" t="str">
            <v>Command Switch Gear LW 2-W-276</v>
          </cell>
          <cell r="E423">
            <v>1</v>
          </cell>
          <cell r="F423">
            <v>14</v>
          </cell>
          <cell r="G423" t="str">
            <v>Switch gear, Disch, Disconn.</v>
          </cell>
          <cell r="H423">
            <v>30</v>
          </cell>
          <cell r="I423">
            <v>0.75</v>
          </cell>
          <cell r="J423">
            <v>2</v>
          </cell>
        </row>
        <row r="424">
          <cell r="D424" t="str">
            <v>Condenser 110 kv</v>
          </cell>
          <cell r="E424">
            <v>1</v>
          </cell>
          <cell r="F424">
            <v>4</v>
          </cell>
          <cell r="G424" t="str">
            <v>Machinery</v>
          </cell>
          <cell r="H424">
            <v>15</v>
          </cell>
          <cell r="I424">
            <v>0.8</v>
          </cell>
          <cell r="J424">
            <v>2</v>
          </cell>
        </row>
        <row r="425">
          <cell r="D425" t="str">
            <v>Condenser 220 kv</v>
          </cell>
          <cell r="E425">
            <v>1</v>
          </cell>
          <cell r="F425">
            <v>4</v>
          </cell>
          <cell r="G425" t="str">
            <v>Machinery</v>
          </cell>
          <cell r="H425">
            <v>15</v>
          </cell>
          <cell r="I425">
            <v>0.8</v>
          </cell>
          <cell r="J425">
            <v>2</v>
          </cell>
        </row>
        <row r="426">
          <cell r="D426" t="str">
            <v>Condenser electric pump</v>
          </cell>
          <cell r="E426">
            <v>1</v>
          </cell>
          <cell r="F426">
            <v>9</v>
          </cell>
          <cell r="G426" t="str">
            <v>Heavy Machinery</v>
          </cell>
          <cell r="H426">
            <v>25</v>
          </cell>
          <cell r="I426">
            <v>0.8</v>
          </cell>
          <cell r="J426">
            <v>2</v>
          </cell>
        </row>
        <row r="427">
          <cell r="D427" t="str">
            <v>Condenser electric pump type_____</v>
          </cell>
          <cell r="E427">
            <v>1</v>
          </cell>
          <cell r="F427">
            <v>9</v>
          </cell>
          <cell r="G427" t="str">
            <v>Heavy Machinery</v>
          </cell>
          <cell r="H427">
            <v>25</v>
          </cell>
          <cell r="I427">
            <v>0.8</v>
          </cell>
          <cell r="J427">
            <v>2</v>
          </cell>
        </row>
        <row r="428">
          <cell r="D428" t="str">
            <v>Control board XL-11</v>
          </cell>
          <cell r="E428">
            <v>1</v>
          </cell>
          <cell r="F428">
            <v>16</v>
          </cell>
          <cell r="G428" t="str">
            <v>Panel</v>
          </cell>
          <cell r="H428">
            <v>20</v>
          </cell>
          <cell r="I428">
            <v>0.8</v>
          </cell>
          <cell r="J428">
            <v>1</v>
          </cell>
        </row>
        <row r="429">
          <cell r="D429" t="str">
            <v>Control board XL-8</v>
          </cell>
          <cell r="E429">
            <v>1</v>
          </cell>
          <cell r="F429">
            <v>16</v>
          </cell>
          <cell r="G429" t="str">
            <v>Panel</v>
          </cell>
          <cell r="H429">
            <v>20</v>
          </cell>
          <cell r="I429">
            <v>0.8</v>
          </cell>
          <cell r="J429">
            <v>1</v>
          </cell>
        </row>
        <row r="430">
          <cell r="D430" t="str">
            <v>Control board XM-7</v>
          </cell>
          <cell r="E430">
            <v>1</v>
          </cell>
          <cell r="F430">
            <v>16</v>
          </cell>
          <cell r="G430" t="str">
            <v>Panel</v>
          </cell>
          <cell r="H430">
            <v>20</v>
          </cell>
          <cell r="I430">
            <v>0.8</v>
          </cell>
          <cell r="J430">
            <v>1</v>
          </cell>
        </row>
        <row r="431">
          <cell r="D431" t="str">
            <v>Control board YK-3</v>
          </cell>
          <cell r="E431">
            <v>1</v>
          </cell>
          <cell r="F431">
            <v>16</v>
          </cell>
          <cell r="G431" t="str">
            <v>Panel</v>
          </cell>
          <cell r="H431">
            <v>20</v>
          </cell>
          <cell r="I431">
            <v>0.8</v>
          </cell>
          <cell r="J431">
            <v>1</v>
          </cell>
        </row>
        <row r="432">
          <cell r="D432" t="str">
            <v>Control panel B 142</v>
          </cell>
          <cell r="E432">
            <v>1</v>
          </cell>
          <cell r="F432">
            <v>16</v>
          </cell>
          <cell r="G432" t="str">
            <v>Panel</v>
          </cell>
          <cell r="H432">
            <v>20</v>
          </cell>
          <cell r="I432">
            <v>0.8</v>
          </cell>
          <cell r="J432">
            <v>1</v>
          </cell>
        </row>
        <row r="433">
          <cell r="D433" t="str">
            <v>Control panel PK1</v>
          </cell>
          <cell r="E433">
            <v>1</v>
          </cell>
          <cell r="F433">
            <v>16</v>
          </cell>
          <cell r="G433" t="str">
            <v>Panel</v>
          </cell>
          <cell r="H433">
            <v>20</v>
          </cell>
          <cell r="I433">
            <v>0.8</v>
          </cell>
          <cell r="J433">
            <v>1</v>
          </cell>
        </row>
        <row r="434">
          <cell r="D434" t="str">
            <v>Control panel x1-8</v>
          </cell>
          <cell r="E434">
            <v>1</v>
          </cell>
          <cell r="F434">
            <v>16</v>
          </cell>
          <cell r="G434" t="str">
            <v>Panel</v>
          </cell>
          <cell r="H434">
            <v>20</v>
          </cell>
          <cell r="I434">
            <v>0.8</v>
          </cell>
          <cell r="J434">
            <v>1</v>
          </cell>
        </row>
        <row r="435">
          <cell r="D435" t="str">
            <v>Control panel XK-1</v>
          </cell>
          <cell r="E435">
            <v>1</v>
          </cell>
          <cell r="F435">
            <v>16</v>
          </cell>
          <cell r="G435" t="str">
            <v>Panel</v>
          </cell>
          <cell r="H435">
            <v>20</v>
          </cell>
          <cell r="I435">
            <v>0.8</v>
          </cell>
          <cell r="J435">
            <v>1</v>
          </cell>
        </row>
        <row r="436">
          <cell r="D436" t="str">
            <v>Control panel YCM</v>
          </cell>
          <cell r="E436">
            <v>1</v>
          </cell>
          <cell r="F436">
            <v>16</v>
          </cell>
          <cell r="G436" t="str">
            <v>Panel</v>
          </cell>
          <cell r="H436">
            <v>20</v>
          </cell>
          <cell r="I436">
            <v>0.8</v>
          </cell>
          <cell r="J436">
            <v>1</v>
          </cell>
        </row>
        <row r="437">
          <cell r="D437" t="str">
            <v>Control Switch Gear LW 2</v>
          </cell>
          <cell r="E437">
            <v>1</v>
          </cell>
          <cell r="F437">
            <v>14</v>
          </cell>
          <cell r="G437" t="str">
            <v>Switch gear, Disch, Disconn.</v>
          </cell>
          <cell r="H437">
            <v>30</v>
          </cell>
          <cell r="I437">
            <v>0.75</v>
          </cell>
          <cell r="J437">
            <v>2</v>
          </cell>
        </row>
        <row r="438">
          <cell r="D438" t="str">
            <v>Control Switch Gear LW 2 - 10</v>
          </cell>
          <cell r="E438">
            <v>1</v>
          </cell>
          <cell r="F438">
            <v>14</v>
          </cell>
          <cell r="G438" t="str">
            <v>Switch gear, Disch, Disconn.</v>
          </cell>
          <cell r="H438">
            <v>30</v>
          </cell>
          <cell r="I438">
            <v>0.75</v>
          </cell>
          <cell r="J438">
            <v>2</v>
          </cell>
        </row>
        <row r="439">
          <cell r="D439" t="str">
            <v>Control Switch Gear LW 2-W276</v>
          </cell>
          <cell r="E439">
            <v>1</v>
          </cell>
          <cell r="F439">
            <v>14</v>
          </cell>
          <cell r="G439" t="str">
            <v>Switch gear, Disch, Disconn.</v>
          </cell>
          <cell r="H439">
            <v>30</v>
          </cell>
          <cell r="I439">
            <v>0.75</v>
          </cell>
          <cell r="J439">
            <v>2</v>
          </cell>
        </row>
        <row r="440">
          <cell r="D440" t="str">
            <v>Control Switch Gear W2-W</v>
          </cell>
          <cell r="E440">
            <v>1</v>
          </cell>
          <cell r="F440">
            <v>14</v>
          </cell>
          <cell r="G440" t="str">
            <v>Switch gear, Disch, Disconn.</v>
          </cell>
          <cell r="H440">
            <v>30</v>
          </cell>
          <cell r="I440">
            <v>0.75</v>
          </cell>
          <cell r="J440">
            <v>2</v>
          </cell>
        </row>
        <row r="441">
          <cell r="D441" t="str">
            <v>Cooling air conditioner</v>
          </cell>
          <cell r="E441">
            <v>1</v>
          </cell>
          <cell r="F441">
            <v>9</v>
          </cell>
          <cell r="G441" t="str">
            <v>Heavy Machinery</v>
          </cell>
          <cell r="H441">
            <v>25</v>
          </cell>
          <cell r="I441">
            <v>0.8</v>
          </cell>
          <cell r="J441">
            <v>2</v>
          </cell>
        </row>
        <row r="442">
          <cell r="D442" t="str">
            <v>Current stirrer panel</v>
          </cell>
          <cell r="E442">
            <v>1</v>
          </cell>
          <cell r="F442">
            <v>4</v>
          </cell>
          <cell r="G442" t="str">
            <v>Machinery</v>
          </cell>
          <cell r="H442">
            <v>15</v>
          </cell>
          <cell r="I442">
            <v>0.8</v>
          </cell>
          <cell r="J442">
            <v>2</v>
          </cell>
        </row>
        <row r="443">
          <cell r="D443" t="str">
            <v>Current transformer 35 kv</v>
          </cell>
          <cell r="E443">
            <v>1</v>
          </cell>
          <cell r="F443">
            <v>3</v>
          </cell>
          <cell r="G443" t="str">
            <v>Current/Voltage trafo</v>
          </cell>
          <cell r="H443">
            <v>30</v>
          </cell>
          <cell r="I443">
            <v>0.75</v>
          </cell>
          <cell r="J443">
            <v>2</v>
          </cell>
        </row>
        <row r="444">
          <cell r="D444" t="str">
            <v>Current transformer APV 300/5</v>
          </cell>
          <cell r="E444">
            <v>1</v>
          </cell>
          <cell r="F444">
            <v>3</v>
          </cell>
          <cell r="G444" t="str">
            <v>Current/Voltage trafo</v>
          </cell>
          <cell r="H444">
            <v>30</v>
          </cell>
          <cell r="I444">
            <v>0.75</v>
          </cell>
          <cell r="J444">
            <v>2</v>
          </cell>
        </row>
        <row r="445">
          <cell r="D445" t="str">
            <v>Current transformer LAC-3</v>
          </cell>
          <cell r="E445">
            <v>1</v>
          </cell>
          <cell r="F445">
            <v>3</v>
          </cell>
          <cell r="G445" t="str">
            <v>Current/Voltage trafo</v>
          </cell>
          <cell r="H445">
            <v>30</v>
          </cell>
          <cell r="I445">
            <v>0.75</v>
          </cell>
          <cell r="J445">
            <v>2</v>
          </cell>
        </row>
        <row r="446">
          <cell r="D446" t="str">
            <v>Current transformer LCDW-110</v>
          </cell>
          <cell r="E446">
            <v>1</v>
          </cell>
          <cell r="F446">
            <v>3</v>
          </cell>
          <cell r="G446" t="str">
            <v>Current/Voltage trafo</v>
          </cell>
          <cell r="H446">
            <v>30</v>
          </cell>
          <cell r="I446">
            <v>0.75</v>
          </cell>
          <cell r="J446">
            <v>2</v>
          </cell>
        </row>
        <row r="447">
          <cell r="D447" t="str">
            <v>Current transformer LCDW-152</v>
          </cell>
          <cell r="E447">
            <v>1</v>
          </cell>
          <cell r="F447">
            <v>3</v>
          </cell>
          <cell r="G447" t="str">
            <v>Current/Voltage trafo</v>
          </cell>
          <cell r="H447">
            <v>30</v>
          </cell>
          <cell r="I447">
            <v>0.75</v>
          </cell>
          <cell r="J447">
            <v>2</v>
          </cell>
        </row>
        <row r="448">
          <cell r="D448" t="str">
            <v>Current transformer LDC 1000/5</v>
          </cell>
          <cell r="E448">
            <v>1</v>
          </cell>
          <cell r="F448">
            <v>3</v>
          </cell>
          <cell r="G448" t="str">
            <v>Current/Voltage trafo</v>
          </cell>
          <cell r="H448">
            <v>30</v>
          </cell>
          <cell r="I448">
            <v>0.75</v>
          </cell>
          <cell r="J448">
            <v>2</v>
          </cell>
        </row>
        <row r="449">
          <cell r="D449" t="str">
            <v>Current transformer LDC 10-5-3 400/5</v>
          </cell>
          <cell r="E449">
            <v>1</v>
          </cell>
          <cell r="F449">
            <v>3</v>
          </cell>
          <cell r="G449" t="str">
            <v>Current/Voltage trafo</v>
          </cell>
          <cell r="H449">
            <v>30</v>
          </cell>
          <cell r="I449">
            <v>0.75</v>
          </cell>
          <cell r="J449">
            <v>2</v>
          </cell>
        </row>
        <row r="450">
          <cell r="D450" t="str">
            <v>Current transformer LDC 10-5-3 600/5</v>
          </cell>
          <cell r="E450">
            <v>1</v>
          </cell>
          <cell r="F450">
            <v>3</v>
          </cell>
          <cell r="G450" t="str">
            <v>Current/Voltage trafo</v>
          </cell>
          <cell r="H450">
            <v>30</v>
          </cell>
          <cell r="I450">
            <v>0.75</v>
          </cell>
          <cell r="J450">
            <v>2</v>
          </cell>
        </row>
        <row r="451">
          <cell r="D451" t="str">
            <v>Current transformer LDC 750/5</v>
          </cell>
          <cell r="E451">
            <v>1</v>
          </cell>
          <cell r="F451">
            <v>3</v>
          </cell>
          <cell r="G451" t="str">
            <v>Current/Voltage trafo</v>
          </cell>
          <cell r="H451">
            <v>30</v>
          </cell>
          <cell r="I451">
            <v>0.75</v>
          </cell>
          <cell r="J451">
            <v>2</v>
          </cell>
        </row>
        <row r="452">
          <cell r="D452" t="str">
            <v>Current transformer LFC 150/5</v>
          </cell>
          <cell r="E452">
            <v>1</v>
          </cell>
          <cell r="F452">
            <v>3</v>
          </cell>
          <cell r="G452" t="str">
            <v>Current/Voltage trafo</v>
          </cell>
          <cell r="H452">
            <v>30</v>
          </cell>
          <cell r="I452">
            <v>0.75</v>
          </cell>
          <cell r="J452">
            <v>2</v>
          </cell>
        </row>
        <row r="453">
          <cell r="D453" t="str">
            <v>Current transformer LFC 3000/5</v>
          </cell>
          <cell r="E453">
            <v>1</v>
          </cell>
          <cell r="F453">
            <v>3</v>
          </cell>
          <cell r="G453" t="str">
            <v>Current/Voltage trafo</v>
          </cell>
          <cell r="H453">
            <v>30</v>
          </cell>
          <cell r="I453">
            <v>0.75</v>
          </cell>
          <cell r="J453">
            <v>2</v>
          </cell>
        </row>
        <row r="454">
          <cell r="D454" t="str">
            <v>Current transformer LJ</v>
          </cell>
          <cell r="E454">
            <v>1</v>
          </cell>
          <cell r="F454">
            <v>3</v>
          </cell>
          <cell r="G454" t="str">
            <v>Current/Voltage trafo</v>
          </cell>
          <cell r="H454">
            <v>30</v>
          </cell>
          <cell r="I454">
            <v>0.75</v>
          </cell>
          <cell r="J454">
            <v>2</v>
          </cell>
        </row>
        <row r="455">
          <cell r="D455" t="str">
            <v>Current transformer LMC 10 4000/5</v>
          </cell>
          <cell r="E455">
            <v>1</v>
          </cell>
          <cell r="F455">
            <v>3</v>
          </cell>
          <cell r="G455" t="str">
            <v>Current/Voltage trafo</v>
          </cell>
          <cell r="H455">
            <v>30</v>
          </cell>
          <cell r="I455">
            <v>0.75</v>
          </cell>
          <cell r="J455">
            <v>2</v>
          </cell>
        </row>
        <row r="456">
          <cell r="D456" t="str">
            <v>Current transformer LMCD 10 2000/5</v>
          </cell>
          <cell r="E456">
            <v>1</v>
          </cell>
          <cell r="F456">
            <v>3</v>
          </cell>
          <cell r="G456" t="str">
            <v>Current/Voltage trafo</v>
          </cell>
          <cell r="H456">
            <v>30</v>
          </cell>
          <cell r="I456">
            <v>0.75</v>
          </cell>
          <cell r="J456">
            <v>2</v>
          </cell>
        </row>
        <row r="457">
          <cell r="D457" t="str">
            <v>Current transformer LMCD 10 300/5</v>
          </cell>
          <cell r="E457">
            <v>1</v>
          </cell>
          <cell r="F457">
            <v>3</v>
          </cell>
          <cell r="G457" t="str">
            <v>Current/Voltage trafo</v>
          </cell>
          <cell r="H457">
            <v>30</v>
          </cell>
          <cell r="I457">
            <v>0.75</v>
          </cell>
          <cell r="J457">
            <v>2</v>
          </cell>
        </row>
        <row r="458">
          <cell r="D458" t="str">
            <v>Current transformer LMCD 10 4000/5</v>
          </cell>
          <cell r="E458">
            <v>1</v>
          </cell>
          <cell r="F458">
            <v>3</v>
          </cell>
          <cell r="G458" t="str">
            <v>Current/Voltage trafo</v>
          </cell>
          <cell r="H458">
            <v>30</v>
          </cell>
          <cell r="I458">
            <v>0.75</v>
          </cell>
          <cell r="J458">
            <v>2</v>
          </cell>
        </row>
        <row r="459">
          <cell r="D459" t="str">
            <v>Current transformer LMCD 10-0,5 750/5</v>
          </cell>
          <cell r="E459">
            <v>1</v>
          </cell>
          <cell r="F459">
            <v>3</v>
          </cell>
          <cell r="G459" t="str">
            <v>Current/Voltage trafo</v>
          </cell>
          <cell r="H459">
            <v>30</v>
          </cell>
          <cell r="I459">
            <v>0.75</v>
          </cell>
          <cell r="J459">
            <v>2</v>
          </cell>
        </row>
        <row r="460">
          <cell r="D460" t="str">
            <v>Current transformer LMLD 10-0,5 2000/5</v>
          </cell>
          <cell r="E460">
            <v>1</v>
          </cell>
          <cell r="F460">
            <v>3</v>
          </cell>
          <cell r="G460" t="str">
            <v>Current/Voltage trafo</v>
          </cell>
          <cell r="H460">
            <v>30</v>
          </cell>
          <cell r="I460">
            <v>0.75</v>
          </cell>
          <cell r="J460">
            <v>2</v>
          </cell>
        </row>
        <row r="461">
          <cell r="D461" t="str">
            <v>Current transformer LXHZ</v>
          </cell>
          <cell r="E461">
            <v>1</v>
          </cell>
          <cell r="F461">
            <v>3</v>
          </cell>
          <cell r="G461" t="str">
            <v>Current/Voltage trafo</v>
          </cell>
          <cell r="H461">
            <v>30</v>
          </cell>
          <cell r="I461">
            <v>0.75</v>
          </cell>
          <cell r="J461">
            <v>2</v>
          </cell>
        </row>
        <row r="462">
          <cell r="D462" t="str">
            <v>Current transmitter CMR-152</v>
          </cell>
          <cell r="E462">
            <v>1</v>
          </cell>
          <cell r="F462">
            <v>4</v>
          </cell>
          <cell r="G462" t="str">
            <v>Machinery</v>
          </cell>
          <cell r="H462">
            <v>15</v>
          </cell>
          <cell r="I462">
            <v>0.8</v>
          </cell>
          <cell r="J462">
            <v>2</v>
          </cell>
        </row>
        <row r="463">
          <cell r="D463" t="str">
            <v>Current transmitter GDR</v>
          </cell>
          <cell r="E463">
            <v>1</v>
          </cell>
          <cell r="F463">
            <v>4</v>
          </cell>
          <cell r="G463" t="str">
            <v>Machinery</v>
          </cell>
          <cell r="H463">
            <v>15</v>
          </cell>
          <cell r="I463">
            <v>0.8</v>
          </cell>
          <cell r="J463">
            <v>2</v>
          </cell>
        </row>
        <row r="464">
          <cell r="D464" t="str">
            <v>Cylindrical air reservoir 12 m3</v>
          </cell>
          <cell r="E464">
            <v>1</v>
          </cell>
          <cell r="F464">
            <v>9</v>
          </cell>
          <cell r="G464" t="str">
            <v>Heavy Machinery</v>
          </cell>
          <cell r="H464">
            <v>25</v>
          </cell>
          <cell r="I464">
            <v>0.8</v>
          </cell>
          <cell r="J464">
            <v>2</v>
          </cell>
        </row>
        <row r="465">
          <cell r="D465" t="str">
            <v>Cylindrical mazout heater 307/h</v>
          </cell>
          <cell r="E465">
            <v>1</v>
          </cell>
          <cell r="F465">
            <v>9</v>
          </cell>
          <cell r="G465" t="str">
            <v>Heavy Machinery</v>
          </cell>
          <cell r="H465">
            <v>25</v>
          </cell>
          <cell r="I465">
            <v>0.8</v>
          </cell>
          <cell r="J465">
            <v>2</v>
          </cell>
        </row>
        <row r="466">
          <cell r="D466" t="str">
            <v>Cylindrical oil heater 307/h</v>
          </cell>
          <cell r="E466">
            <v>1</v>
          </cell>
          <cell r="F466">
            <v>9</v>
          </cell>
          <cell r="G466" t="str">
            <v>Heavy Machinery</v>
          </cell>
          <cell r="H466">
            <v>25</v>
          </cell>
          <cell r="I466">
            <v>0.8</v>
          </cell>
          <cell r="J466">
            <v>2</v>
          </cell>
        </row>
        <row r="467">
          <cell r="D467" t="str">
            <v>Cylindrical solar heater</v>
          </cell>
          <cell r="E467">
            <v>1</v>
          </cell>
          <cell r="F467">
            <v>9</v>
          </cell>
          <cell r="G467" t="str">
            <v>Heavy Machinery</v>
          </cell>
          <cell r="H467">
            <v>25</v>
          </cell>
          <cell r="I467">
            <v>0.8</v>
          </cell>
          <cell r="J467">
            <v>2</v>
          </cell>
        </row>
        <row r="468">
          <cell r="D468" t="str">
            <v xml:space="preserve">Diesel filter 125 Vv/cm2  cylindrical </v>
          </cell>
          <cell r="E468">
            <v>1</v>
          </cell>
          <cell r="F468">
            <v>4</v>
          </cell>
          <cell r="G468" t="str">
            <v>Machinery</v>
          </cell>
          <cell r="H468">
            <v>15</v>
          </cell>
          <cell r="I468">
            <v>0.8</v>
          </cell>
          <cell r="J468">
            <v>2</v>
          </cell>
        </row>
        <row r="469">
          <cell r="D469" t="str">
            <v>Diesel filter 144Vv/cm2 cylindrical</v>
          </cell>
          <cell r="E469">
            <v>1</v>
          </cell>
          <cell r="F469">
            <v>4</v>
          </cell>
          <cell r="G469" t="str">
            <v>Machinery</v>
          </cell>
          <cell r="H469">
            <v>15</v>
          </cell>
          <cell r="I469">
            <v>0.8</v>
          </cell>
          <cell r="J469">
            <v>2</v>
          </cell>
        </row>
        <row r="470">
          <cell r="D470" t="str">
            <v>Diesel filter 25Vv/cm2 cylindrical</v>
          </cell>
          <cell r="E470">
            <v>1</v>
          </cell>
          <cell r="F470">
            <v>4</v>
          </cell>
          <cell r="G470" t="str">
            <v>Machinery</v>
          </cell>
          <cell r="H470">
            <v>15</v>
          </cell>
          <cell r="I470">
            <v>0.8</v>
          </cell>
          <cell r="J470">
            <v>2</v>
          </cell>
        </row>
        <row r="471">
          <cell r="D471" t="str">
            <v>Diesel filter 400Vv/cm2 cylindrical</v>
          </cell>
          <cell r="E471">
            <v>1</v>
          </cell>
          <cell r="F471">
            <v>4</v>
          </cell>
          <cell r="G471" t="str">
            <v>Machinery</v>
          </cell>
          <cell r="H471">
            <v>15</v>
          </cell>
          <cell r="I471">
            <v>0.8</v>
          </cell>
          <cell r="J471">
            <v>2</v>
          </cell>
        </row>
        <row r="472">
          <cell r="D472" t="str">
            <v xml:space="preserve">Diesel filter 446 Vv/cm2  </v>
          </cell>
          <cell r="E472">
            <v>1</v>
          </cell>
          <cell r="F472">
            <v>4</v>
          </cell>
          <cell r="G472" t="str">
            <v>Machinery</v>
          </cell>
          <cell r="H472">
            <v>15</v>
          </cell>
          <cell r="I472">
            <v>0.8</v>
          </cell>
          <cell r="J472">
            <v>2</v>
          </cell>
        </row>
        <row r="473">
          <cell r="D473" t="str">
            <v>Diesel heater tube over tube 307/h</v>
          </cell>
          <cell r="E473">
            <v>1</v>
          </cell>
          <cell r="F473">
            <v>9</v>
          </cell>
          <cell r="G473" t="str">
            <v>Heavy Machinery</v>
          </cell>
          <cell r="H473">
            <v>25</v>
          </cell>
          <cell r="I473">
            <v>0.8</v>
          </cell>
          <cell r="J473">
            <v>2</v>
          </cell>
        </row>
        <row r="474">
          <cell r="D474" t="str">
            <v>Diesel quantity regulator</v>
          </cell>
          <cell r="E474">
            <v>1</v>
          </cell>
          <cell r="F474">
            <v>4</v>
          </cell>
          <cell r="G474" t="str">
            <v>Machinery</v>
          </cell>
          <cell r="H474">
            <v>15</v>
          </cell>
          <cell r="I474">
            <v>0.8</v>
          </cell>
          <cell r="J474">
            <v>2</v>
          </cell>
        </row>
        <row r="475">
          <cell r="D475" t="str">
            <v>Different relay</v>
          </cell>
          <cell r="E475">
            <v>1</v>
          </cell>
          <cell r="F475">
            <v>4</v>
          </cell>
          <cell r="G475" t="str">
            <v>Machinery</v>
          </cell>
          <cell r="H475">
            <v>15</v>
          </cell>
          <cell r="I475">
            <v>0.8</v>
          </cell>
          <cell r="J475">
            <v>2</v>
          </cell>
        </row>
        <row r="476">
          <cell r="D476" t="str">
            <v>Differential transmitter BBC</v>
          </cell>
          <cell r="E476">
            <v>2</v>
          </cell>
          <cell r="F476">
            <v>9</v>
          </cell>
          <cell r="G476" t="str">
            <v>Heavy Machinery</v>
          </cell>
          <cell r="H476">
            <v>25</v>
          </cell>
          <cell r="I476">
            <v>0.8</v>
          </cell>
          <cell r="J476">
            <v>2</v>
          </cell>
        </row>
        <row r="477">
          <cell r="D477" t="str">
            <v>Differentiator</v>
          </cell>
          <cell r="E477">
            <v>1</v>
          </cell>
          <cell r="F477">
            <v>4</v>
          </cell>
          <cell r="G477" t="str">
            <v>Machinery</v>
          </cell>
          <cell r="H477">
            <v>15</v>
          </cell>
          <cell r="I477">
            <v>0.8</v>
          </cell>
          <cell r="J477">
            <v>2</v>
          </cell>
        </row>
        <row r="478">
          <cell r="D478" t="str">
            <v>Discharger  GZA 135</v>
          </cell>
          <cell r="E478">
            <v>1</v>
          </cell>
          <cell r="F478">
            <v>14</v>
          </cell>
          <cell r="G478" t="str">
            <v>Switch gear, Disch, Disconn.</v>
          </cell>
          <cell r="H478">
            <v>30</v>
          </cell>
          <cell r="I478">
            <v>0.75</v>
          </cell>
          <cell r="J478">
            <v>2</v>
          </cell>
        </row>
        <row r="479">
          <cell r="D479" t="str">
            <v>Discharger  GZA 35</v>
          </cell>
          <cell r="E479">
            <v>1</v>
          </cell>
          <cell r="F479">
            <v>14</v>
          </cell>
          <cell r="G479" t="str">
            <v>Switch gear, Disch, Disconn.</v>
          </cell>
          <cell r="H479">
            <v>30</v>
          </cell>
          <cell r="I479">
            <v>0.75</v>
          </cell>
          <cell r="J479">
            <v>2</v>
          </cell>
        </row>
        <row r="480">
          <cell r="D480" t="str">
            <v>Discharger 245</v>
          </cell>
          <cell r="E480">
            <v>1</v>
          </cell>
          <cell r="F480">
            <v>14</v>
          </cell>
          <cell r="G480" t="str">
            <v>Switch gear, Disch, Disconn.</v>
          </cell>
          <cell r="H480">
            <v>30</v>
          </cell>
          <cell r="I480">
            <v>0.75</v>
          </cell>
          <cell r="J480">
            <v>2</v>
          </cell>
        </row>
        <row r="481">
          <cell r="D481" t="str">
            <v>Disconnector &amp;W5110W (35W)</v>
          </cell>
          <cell r="E481">
            <v>1</v>
          </cell>
          <cell r="F481">
            <v>14</v>
          </cell>
          <cell r="G481" t="str">
            <v>Switch gear, Disch, Disconn.</v>
          </cell>
          <cell r="H481">
            <v>30</v>
          </cell>
          <cell r="I481">
            <v>0.75</v>
          </cell>
          <cell r="J481">
            <v>2</v>
          </cell>
        </row>
        <row r="482">
          <cell r="D482" t="str">
            <v>Disconnector control panel</v>
          </cell>
          <cell r="E482">
            <v>1</v>
          </cell>
          <cell r="F482">
            <v>14</v>
          </cell>
          <cell r="G482" t="str">
            <v>Switch gear, Disch, Disconn.</v>
          </cell>
          <cell r="H482">
            <v>30</v>
          </cell>
          <cell r="I482">
            <v>0.75</v>
          </cell>
          <cell r="J482">
            <v>2</v>
          </cell>
        </row>
        <row r="483">
          <cell r="D483" t="str">
            <v>Disconnector Switch Gear 10 A 3/800</v>
          </cell>
          <cell r="E483">
            <v>1</v>
          </cell>
          <cell r="F483">
            <v>14</v>
          </cell>
          <cell r="G483" t="str">
            <v>Switch gear, Disch, Disconn.</v>
          </cell>
          <cell r="H483">
            <v>30</v>
          </cell>
          <cell r="I483">
            <v>0.75</v>
          </cell>
          <cell r="J483">
            <v>2</v>
          </cell>
        </row>
        <row r="484">
          <cell r="D484" t="str">
            <v>Dispatch pump of H2SO9</v>
          </cell>
          <cell r="E484">
            <v>1</v>
          </cell>
          <cell r="F484">
            <v>9</v>
          </cell>
          <cell r="G484" t="str">
            <v>Heavy Machinery</v>
          </cell>
          <cell r="H484">
            <v>25</v>
          </cell>
          <cell r="I484">
            <v>0.8</v>
          </cell>
          <cell r="J484">
            <v>2</v>
          </cell>
        </row>
        <row r="485">
          <cell r="D485" t="str">
            <v>Dispenser 200 t/h</v>
          </cell>
          <cell r="E485">
            <v>1</v>
          </cell>
          <cell r="F485">
            <v>4</v>
          </cell>
          <cell r="G485" t="str">
            <v>Machinery</v>
          </cell>
          <cell r="H485">
            <v>15</v>
          </cell>
          <cell r="I485">
            <v>0.8</v>
          </cell>
          <cell r="J485">
            <v>2</v>
          </cell>
        </row>
        <row r="486">
          <cell r="D486" t="str">
            <v>Dispensing board Xl-5-1</v>
          </cell>
          <cell r="E486">
            <v>1</v>
          </cell>
          <cell r="F486">
            <v>4</v>
          </cell>
          <cell r="G486" t="str">
            <v>Machinery</v>
          </cell>
          <cell r="H486">
            <v>15</v>
          </cell>
          <cell r="I486">
            <v>0.8</v>
          </cell>
          <cell r="J486">
            <v>2</v>
          </cell>
        </row>
        <row r="487">
          <cell r="D487" t="str">
            <v>Dispensing panel BCW-1</v>
          </cell>
          <cell r="E487">
            <v>1</v>
          </cell>
          <cell r="F487">
            <v>16</v>
          </cell>
          <cell r="G487" t="str">
            <v>Panel</v>
          </cell>
          <cell r="H487">
            <v>20</v>
          </cell>
          <cell r="I487">
            <v>0.8</v>
          </cell>
          <cell r="J487">
            <v>1</v>
          </cell>
        </row>
        <row r="488">
          <cell r="D488" t="str">
            <v>Dispensing panel BLK 1</v>
          </cell>
          <cell r="E488">
            <v>1</v>
          </cell>
          <cell r="F488">
            <v>16</v>
          </cell>
          <cell r="G488" t="str">
            <v>Panel</v>
          </cell>
          <cell r="H488">
            <v>20</v>
          </cell>
          <cell r="I488">
            <v>0.8</v>
          </cell>
          <cell r="J488">
            <v>1</v>
          </cell>
        </row>
        <row r="489">
          <cell r="D489" t="str">
            <v>Dispensing panel XL-0</v>
          </cell>
          <cell r="E489">
            <v>1</v>
          </cell>
          <cell r="F489">
            <v>16</v>
          </cell>
          <cell r="G489" t="str">
            <v>Panel</v>
          </cell>
          <cell r="H489">
            <v>20</v>
          </cell>
          <cell r="I489">
            <v>0.8</v>
          </cell>
          <cell r="J489">
            <v>1</v>
          </cell>
        </row>
        <row r="490">
          <cell r="D490" t="str">
            <v>Dispensing panel XLE-15</v>
          </cell>
          <cell r="E490">
            <v>1</v>
          </cell>
          <cell r="F490">
            <v>16</v>
          </cell>
          <cell r="G490" t="str">
            <v>Panel</v>
          </cell>
          <cell r="H490">
            <v>20</v>
          </cell>
          <cell r="I490">
            <v>0.8</v>
          </cell>
          <cell r="J490">
            <v>1</v>
          </cell>
        </row>
        <row r="491">
          <cell r="D491" t="str">
            <v>Dolomite feeder</v>
          </cell>
          <cell r="E491">
            <v>2</v>
          </cell>
          <cell r="F491">
            <v>9</v>
          </cell>
          <cell r="G491" t="str">
            <v>Heavy Machinery</v>
          </cell>
          <cell r="H491">
            <v>25</v>
          </cell>
          <cell r="I491">
            <v>0.8</v>
          </cell>
          <cell r="J491">
            <v>2</v>
          </cell>
        </row>
        <row r="492">
          <cell r="D492" t="str">
            <v>Dolomite feeder J.I.Q -250</v>
          </cell>
          <cell r="E492">
            <v>1</v>
          </cell>
          <cell r="F492">
            <v>9</v>
          </cell>
          <cell r="G492" t="str">
            <v>Heavy Machinery</v>
          </cell>
          <cell r="H492">
            <v>25</v>
          </cell>
          <cell r="I492">
            <v>0.8</v>
          </cell>
          <cell r="J492">
            <v>2</v>
          </cell>
        </row>
        <row r="493">
          <cell r="D493" t="str">
            <v>Dolomite ventilator</v>
          </cell>
          <cell r="E493">
            <v>1</v>
          </cell>
          <cell r="F493">
            <v>9</v>
          </cell>
          <cell r="G493" t="str">
            <v>Heavy Machinery</v>
          </cell>
          <cell r="H493">
            <v>25</v>
          </cell>
          <cell r="I493">
            <v>0.8</v>
          </cell>
          <cell r="J493">
            <v>2</v>
          </cell>
        </row>
        <row r="494">
          <cell r="D494" t="str">
            <v>Dosage pump  N2H4, NH3</v>
          </cell>
          <cell r="E494">
            <v>1</v>
          </cell>
          <cell r="F494">
            <v>4</v>
          </cell>
          <cell r="G494" t="str">
            <v>Machinery</v>
          </cell>
          <cell r="H494">
            <v>15</v>
          </cell>
          <cell r="I494">
            <v>0.8</v>
          </cell>
          <cell r="J494">
            <v>2</v>
          </cell>
        </row>
        <row r="495">
          <cell r="D495" t="str">
            <v>Dosage pump of Na3PO4 W-931</v>
          </cell>
          <cell r="E495">
            <v>1</v>
          </cell>
          <cell r="F495">
            <v>4</v>
          </cell>
          <cell r="G495" t="str">
            <v>Machinery</v>
          </cell>
          <cell r="H495">
            <v>15</v>
          </cell>
          <cell r="I495">
            <v>0.8</v>
          </cell>
          <cell r="J495">
            <v>2</v>
          </cell>
        </row>
        <row r="496">
          <cell r="D496" t="str">
            <v>Doser H2SO4 1.2 m3</v>
          </cell>
          <cell r="E496">
            <v>1</v>
          </cell>
          <cell r="F496">
            <v>18</v>
          </cell>
          <cell r="G496" t="str">
            <v>Working tool</v>
          </cell>
          <cell r="H496">
            <v>12</v>
          </cell>
          <cell r="I496">
            <v>0.8</v>
          </cell>
          <cell r="J496">
            <v>1</v>
          </cell>
        </row>
        <row r="497">
          <cell r="D497" t="str">
            <v>Drainage reservoir</v>
          </cell>
          <cell r="E497">
            <v>1</v>
          </cell>
          <cell r="F497">
            <v>2</v>
          </cell>
          <cell r="G497" t="str">
            <v>Real Estate</v>
          </cell>
          <cell r="H497">
            <v>45</v>
          </cell>
          <cell r="I497">
            <v>0.9</v>
          </cell>
          <cell r="J497">
            <v>2</v>
          </cell>
        </row>
        <row r="498">
          <cell r="D498" t="str">
            <v>Drainage wider</v>
          </cell>
          <cell r="E498">
            <v>2</v>
          </cell>
          <cell r="F498">
            <v>9</v>
          </cell>
          <cell r="G498" t="str">
            <v>Heavy Machinery</v>
          </cell>
          <cell r="H498">
            <v>25</v>
          </cell>
          <cell r="I498">
            <v>0.8</v>
          </cell>
          <cell r="J498">
            <v>2</v>
          </cell>
        </row>
        <row r="499">
          <cell r="D499" t="str">
            <v>Draining filter 80 t/h</v>
          </cell>
          <cell r="E499">
            <v>1</v>
          </cell>
          <cell r="F499">
            <v>9</v>
          </cell>
          <cell r="G499" t="str">
            <v>Heavy Machinery</v>
          </cell>
          <cell r="H499">
            <v>25</v>
          </cell>
          <cell r="I499">
            <v>0.8</v>
          </cell>
          <cell r="J499">
            <v>2</v>
          </cell>
        </row>
        <row r="500">
          <cell r="D500" t="str">
            <v>Electric amplifyer</v>
          </cell>
          <cell r="E500">
            <v>1</v>
          </cell>
          <cell r="F500">
            <v>4</v>
          </cell>
          <cell r="G500" t="str">
            <v>Machinery</v>
          </cell>
          <cell r="H500">
            <v>15</v>
          </cell>
          <cell r="I500">
            <v>0.8</v>
          </cell>
          <cell r="J500">
            <v>2</v>
          </cell>
        </row>
        <row r="501">
          <cell r="D501" t="str">
            <v>Electric drill v 75-25</v>
          </cell>
          <cell r="E501">
            <v>1</v>
          </cell>
          <cell r="F501">
            <v>4</v>
          </cell>
          <cell r="G501" t="str">
            <v>Machinery</v>
          </cell>
          <cell r="H501">
            <v>15</v>
          </cell>
          <cell r="I501">
            <v>0.8</v>
          </cell>
          <cell r="J501">
            <v>2</v>
          </cell>
        </row>
        <row r="502">
          <cell r="D502" t="str">
            <v>Electric measurer</v>
          </cell>
          <cell r="E502">
            <v>1</v>
          </cell>
          <cell r="F502">
            <v>19</v>
          </cell>
          <cell r="G502" t="str">
            <v>Metering</v>
          </cell>
          <cell r="H502">
            <v>15</v>
          </cell>
          <cell r="I502">
            <v>0.8</v>
          </cell>
          <cell r="J502">
            <v>1</v>
          </cell>
        </row>
        <row r="503">
          <cell r="D503" t="str">
            <v>Electric potentiometer EWP 103</v>
          </cell>
          <cell r="E503">
            <v>1</v>
          </cell>
          <cell r="F503">
            <v>19</v>
          </cell>
          <cell r="G503" t="str">
            <v>Metering</v>
          </cell>
          <cell r="H503">
            <v>15</v>
          </cell>
          <cell r="I503">
            <v>0.8</v>
          </cell>
          <cell r="J503">
            <v>1</v>
          </cell>
        </row>
        <row r="504">
          <cell r="D504" t="str">
            <v>Electric potentiometer EWX 103</v>
          </cell>
          <cell r="E504">
            <v>1</v>
          </cell>
          <cell r="F504">
            <v>19</v>
          </cell>
          <cell r="G504" t="str">
            <v>Metering</v>
          </cell>
          <cell r="H504">
            <v>15</v>
          </cell>
          <cell r="I504">
            <v>0.8</v>
          </cell>
          <cell r="J504">
            <v>1</v>
          </cell>
        </row>
        <row r="505">
          <cell r="D505" t="str">
            <v>Electric regulator</v>
          </cell>
          <cell r="E505">
            <v>1</v>
          </cell>
          <cell r="F505">
            <v>4</v>
          </cell>
          <cell r="G505" t="str">
            <v>Machinery</v>
          </cell>
          <cell r="H505">
            <v>15</v>
          </cell>
          <cell r="I505">
            <v>0.8</v>
          </cell>
          <cell r="J505">
            <v>2</v>
          </cell>
        </row>
        <row r="506">
          <cell r="D506" t="str">
            <v xml:space="preserve">Electric regulator </v>
          </cell>
          <cell r="E506">
            <v>1</v>
          </cell>
          <cell r="F506">
            <v>4</v>
          </cell>
          <cell r="G506" t="str">
            <v>Machinery</v>
          </cell>
          <cell r="H506">
            <v>15</v>
          </cell>
          <cell r="I506">
            <v>0.8</v>
          </cell>
          <cell r="J506">
            <v>2</v>
          </cell>
        </row>
        <row r="507">
          <cell r="D507" t="str">
            <v>Electric regulator omk</v>
          </cell>
          <cell r="E507">
            <v>1</v>
          </cell>
          <cell r="F507">
            <v>4</v>
          </cell>
          <cell r="G507" t="str">
            <v>Machinery</v>
          </cell>
          <cell r="H507">
            <v>15</v>
          </cell>
          <cell r="I507">
            <v>0.8</v>
          </cell>
          <cell r="J507">
            <v>2</v>
          </cell>
        </row>
        <row r="508">
          <cell r="D508" t="str">
            <v>Electrical Pump</v>
          </cell>
          <cell r="E508">
            <v>1</v>
          </cell>
          <cell r="F508">
            <v>4</v>
          </cell>
          <cell r="G508" t="str">
            <v>Machinery</v>
          </cell>
          <cell r="H508">
            <v>15</v>
          </cell>
          <cell r="I508">
            <v>0.8</v>
          </cell>
          <cell r="J508">
            <v>2</v>
          </cell>
        </row>
        <row r="509">
          <cell r="D509" t="str">
            <v>Electromotor</v>
          </cell>
          <cell r="E509">
            <v>2</v>
          </cell>
          <cell r="F509">
            <v>4</v>
          </cell>
          <cell r="G509" t="str">
            <v>Machinery</v>
          </cell>
          <cell r="H509">
            <v>15</v>
          </cell>
          <cell r="I509">
            <v>0.8</v>
          </cell>
          <cell r="J509">
            <v>2</v>
          </cell>
        </row>
        <row r="510">
          <cell r="D510" t="str">
            <v xml:space="preserve">Electronic Bridge   </v>
          </cell>
          <cell r="E510">
            <v>1</v>
          </cell>
          <cell r="F510">
            <v>9</v>
          </cell>
          <cell r="G510" t="str">
            <v>Heavy Machinery</v>
          </cell>
          <cell r="H510">
            <v>25</v>
          </cell>
          <cell r="I510">
            <v>0.8</v>
          </cell>
          <cell r="J510">
            <v>2</v>
          </cell>
        </row>
        <row r="511">
          <cell r="D511" t="str">
            <v>Electronic bridge EQS 53</v>
          </cell>
          <cell r="E511">
            <v>1</v>
          </cell>
          <cell r="F511">
            <v>9</v>
          </cell>
          <cell r="G511" t="str">
            <v>Heavy Machinery</v>
          </cell>
          <cell r="H511">
            <v>25</v>
          </cell>
          <cell r="I511">
            <v>0.8</v>
          </cell>
          <cell r="J511">
            <v>2</v>
          </cell>
        </row>
        <row r="512">
          <cell r="D512" t="str">
            <v>Electronic bridge EQS-53</v>
          </cell>
          <cell r="E512">
            <v>1</v>
          </cell>
          <cell r="F512">
            <v>9</v>
          </cell>
          <cell r="G512" t="str">
            <v>Heavy Machinery</v>
          </cell>
          <cell r="H512">
            <v>25</v>
          </cell>
          <cell r="I512">
            <v>0.8</v>
          </cell>
          <cell r="J512">
            <v>2</v>
          </cell>
        </row>
        <row r="513">
          <cell r="D513" t="str">
            <v>Electronic Recorder</v>
          </cell>
          <cell r="E513">
            <v>1</v>
          </cell>
          <cell r="F513">
            <v>4</v>
          </cell>
          <cell r="G513" t="str">
            <v>Machinery</v>
          </cell>
          <cell r="H513">
            <v>15</v>
          </cell>
          <cell r="I513">
            <v>0.8</v>
          </cell>
          <cell r="J513">
            <v>2</v>
          </cell>
        </row>
        <row r="514">
          <cell r="D514" t="str">
            <v>Emery rock fi 300</v>
          </cell>
          <cell r="E514">
            <v>1</v>
          </cell>
          <cell r="F514">
            <v>13</v>
          </cell>
          <cell r="G514" t="str">
            <v>Other tools</v>
          </cell>
          <cell r="H514">
            <v>5</v>
          </cell>
          <cell r="I514">
            <v>0.9</v>
          </cell>
          <cell r="J514">
            <v>1</v>
          </cell>
        </row>
        <row r="515">
          <cell r="D515" t="str">
            <v>Emery rock fi 400</v>
          </cell>
          <cell r="E515">
            <v>1</v>
          </cell>
          <cell r="F515">
            <v>13</v>
          </cell>
          <cell r="G515" t="str">
            <v>Other tools</v>
          </cell>
          <cell r="H515">
            <v>5</v>
          </cell>
          <cell r="I515">
            <v>0.9</v>
          </cell>
          <cell r="J515">
            <v>1</v>
          </cell>
        </row>
        <row r="516">
          <cell r="D516" t="str">
            <v>Equipment  N.D. 6 AAGT</v>
          </cell>
          <cell r="E516">
            <v>1</v>
          </cell>
          <cell r="F516">
            <v>5</v>
          </cell>
          <cell r="G516" t="str">
            <v>Electric equipment</v>
          </cell>
          <cell r="H516">
            <v>8</v>
          </cell>
          <cell r="I516">
            <v>0.9</v>
          </cell>
          <cell r="J516">
            <v>1</v>
          </cell>
        </row>
        <row r="517">
          <cell r="D517" t="str">
            <v>Equipment F C 1790</v>
          </cell>
          <cell r="E517">
            <v>1</v>
          </cell>
          <cell r="F517">
            <v>5</v>
          </cell>
          <cell r="G517" t="str">
            <v>Electric equipment</v>
          </cell>
          <cell r="H517">
            <v>8</v>
          </cell>
          <cell r="I517">
            <v>0.9</v>
          </cell>
          <cell r="J517">
            <v>1</v>
          </cell>
        </row>
        <row r="518">
          <cell r="D518" t="str">
            <v>Equipment F Z T 401</v>
          </cell>
          <cell r="E518">
            <v>1</v>
          </cell>
          <cell r="F518">
            <v>5</v>
          </cell>
          <cell r="G518" t="str">
            <v>Electric equipment</v>
          </cell>
          <cell r="H518">
            <v>8</v>
          </cell>
          <cell r="I518">
            <v>0.9</v>
          </cell>
          <cell r="J518">
            <v>1</v>
          </cell>
        </row>
        <row r="519">
          <cell r="D519" t="str">
            <v>Equipment FL VZJ</v>
          </cell>
          <cell r="E519">
            <v>1</v>
          </cell>
          <cell r="F519">
            <v>5</v>
          </cell>
          <cell r="G519" t="str">
            <v>Electric equipment</v>
          </cell>
          <cell r="H519">
            <v>8</v>
          </cell>
          <cell r="I519">
            <v>0.9</v>
          </cell>
          <cell r="J519">
            <v>1</v>
          </cell>
        </row>
        <row r="520">
          <cell r="D520" t="str">
            <v>Equipment PL ETG</v>
          </cell>
          <cell r="E520">
            <v>1</v>
          </cell>
          <cell r="F520">
            <v>5</v>
          </cell>
          <cell r="G520" t="str">
            <v>Electric equipment</v>
          </cell>
          <cell r="H520">
            <v>8</v>
          </cell>
          <cell r="I520">
            <v>0.9</v>
          </cell>
          <cell r="J520">
            <v>1</v>
          </cell>
        </row>
        <row r="521">
          <cell r="D521" t="str">
            <v>Equipment PLC-10W</v>
          </cell>
          <cell r="E521">
            <v>1</v>
          </cell>
          <cell r="F521">
            <v>5</v>
          </cell>
          <cell r="G521" t="str">
            <v>Electric equipment</v>
          </cell>
          <cell r="H521">
            <v>8</v>
          </cell>
          <cell r="I521">
            <v>0.9</v>
          </cell>
          <cell r="J521">
            <v>1</v>
          </cell>
        </row>
        <row r="522">
          <cell r="D522" t="str">
            <v>Exciter ZL-110</v>
          </cell>
          <cell r="E522">
            <v>1</v>
          </cell>
          <cell r="F522">
            <v>9</v>
          </cell>
          <cell r="G522" t="str">
            <v>Heavy Machinery</v>
          </cell>
          <cell r="H522">
            <v>25</v>
          </cell>
          <cell r="I522">
            <v>0.8</v>
          </cell>
          <cell r="J522">
            <v>2</v>
          </cell>
        </row>
        <row r="523">
          <cell r="D523" t="str">
            <v>Exciter ZLG-70</v>
          </cell>
          <cell r="E523">
            <v>1</v>
          </cell>
          <cell r="F523">
            <v>9</v>
          </cell>
          <cell r="G523" t="str">
            <v>Heavy Machinery</v>
          </cell>
          <cell r="H523">
            <v>25</v>
          </cell>
          <cell r="I523">
            <v>0.8</v>
          </cell>
          <cell r="J523">
            <v>2</v>
          </cell>
        </row>
        <row r="524">
          <cell r="D524" t="str">
            <v>Extractor ventilator 6245-11</v>
          </cell>
          <cell r="E524">
            <v>1</v>
          </cell>
          <cell r="F524">
            <v>4</v>
          </cell>
          <cell r="G524" t="str">
            <v>Machinery</v>
          </cell>
          <cell r="H524">
            <v>15</v>
          </cell>
          <cell r="I524">
            <v>0.8</v>
          </cell>
          <cell r="J524">
            <v>2</v>
          </cell>
        </row>
        <row r="525">
          <cell r="D525" t="str">
            <v>Feeding automat Switch Gears</v>
          </cell>
          <cell r="E525">
            <v>1</v>
          </cell>
          <cell r="F525">
            <v>14</v>
          </cell>
          <cell r="G525" t="str">
            <v>Switch gear, Disch, Disconn.</v>
          </cell>
          <cell r="H525">
            <v>30</v>
          </cell>
          <cell r="I525">
            <v>0.75</v>
          </cell>
          <cell r="J525">
            <v>2</v>
          </cell>
        </row>
        <row r="526">
          <cell r="D526" t="str">
            <v>Filter</v>
          </cell>
          <cell r="E526">
            <v>2</v>
          </cell>
          <cell r="F526">
            <v>4</v>
          </cell>
          <cell r="G526" t="str">
            <v>Machinery</v>
          </cell>
          <cell r="H526">
            <v>15</v>
          </cell>
          <cell r="I526">
            <v>0.8</v>
          </cell>
          <cell r="J526">
            <v>2</v>
          </cell>
        </row>
        <row r="527">
          <cell r="D527" t="str">
            <v>Filter pump 6 DA 13-2</v>
          </cell>
          <cell r="E527">
            <v>1</v>
          </cell>
          <cell r="F527">
            <v>4</v>
          </cell>
          <cell r="G527" t="str">
            <v>Machinery</v>
          </cell>
          <cell r="H527">
            <v>15</v>
          </cell>
          <cell r="I527">
            <v>0.8</v>
          </cell>
          <cell r="J527">
            <v>2</v>
          </cell>
        </row>
        <row r="528">
          <cell r="D528" t="str">
            <v>Filter pump T.SV-50</v>
          </cell>
          <cell r="E528">
            <v>1</v>
          </cell>
          <cell r="F528">
            <v>9</v>
          </cell>
          <cell r="G528" t="str">
            <v>Heavy Machinery</v>
          </cell>
          <cell r="H528">
            <v>25</v>
          </cell>
          <cell r="I528">
            <v>0.8</v>
          </cell>
          <cell r="J528">
            <v>2</v>
          </cell>
        </row>
        <row r="529">
          <cell r="D529" t="str">
            <v>Fixer</v>
          </cell>
          <cell r="E529">
            <v>3</v>
          </cell>
          <cell r="F529">
            <v>13</v>
          </cell>
          <cell r="G529" t="str">
            <v>Other tools</v>
          </cell>
          <cell r="H529">
            <v>5</v>
          </cell>
          <cell r="I529">
            <v>0.9</v>
          </cell>
          <cell r="J529">
            <v>1</v>
          </cell>
        </row>
        <row r="530">
          <cell r="D530" t="str">
            <v>Forging machine</v>
          </cell>
          <cell r="E530">
            <v>1</v>
          </cell>
          <cell r="F530">
            <v>13</v>
          </cell>
          <cell r="G530" t="str">
            <v>Other tools</v>
          </cell>
          <cell r="H530">
            <v>5</v>
          </cell>
          <cell r="I530">
            <v>0.9</v>
          </cell>
          <cell r="J530">
            <v>1</v>
          </cell>
        </row>
        <row r="531">
          <cell r="D531" t="str">
            <v>Frequency condenser Y463-10/01</v>
          </cell>
          <cell r="E531">
            <v>1</v>
          </cell>
          <cell r="F531">
            <v>4</v>
          </cell>
          <cell r="G531" t="str">
            <v>Machinery</v>
          </cell>
          <cell r="H531">
            <v>15</v>
          </cell>
          <cell r="I531">
            <v>0.8</v>
          </cell>
          <cell r="J531">
            <v>2</v>
          </cell>
        </row>
        <row r="532">
          <cell r="D532" t="str">
            <v>Fuse TNRW2-35</v>
          </cell>
          <cell r="E532">
            <v>1</v>
          </cell>
          <cell r="F532">
            <v>13</v>
          </cell>
          <cell r="G532" t="str">
            <v>Other tools</v>
          </cell>
          <cell r="H532">
            <v>5</v>
          </cell>
          <cell r="I532">
            <v>0.9</v>
          </cell>
          <cell r="J532">
            <v>1</v>
          </cell>
        </row>
        <row r="533">
          <cell r="D533" t="str">
            <v>Gas pressure adjuster ASAP 25 m3/h</v>
          </cell>
          <cell r="E533">
            <v>1</v>
          </cell>
          <cell r="F533">
            <v>4</v>
          </cell>
          <cell r="G533" t="str">
            <v>Machinery</v>
          </cell>
          <cell r="H533">
            <v>15</v>
          </cell>
          <cell r="I533">
            <v>0.8</v>
          </cell>
          <cell r="J533">
            <v>2</v>
          </cell>
        </row>
        <row r="534">
          <cell r="D534" t="str">
            <v>Gas pressure adjuster T 643 TVB</v>
          </cell>
          <cell r="E534">
            <v>1</v>
          </cell>
          <cell r="F534">
            <v>4</v>
          </cell>
          <cell r="G534" t="str">
            <v>Machinery</v>
          </cell>
          <cell r="H534">
            <v>15</v>
          </cell>
          <cell r="I534">
            <v>0.8</v>
          </cell>
          <cell r="J534">
            <v>2</v>
          </cell>
        </row>
        <row r="535">
          <cell r="D535" t="str">
            <v>Gas protection Switch Gear SFG252KV/1250A</v>
          </cell>
          <cell r="E535">
            <v>1</v>
          </cell>
          <cell r="F535">
            <v>14</v>
          </cell>
          <cell r="G535" t="str">
            <v>Switch gear, Disch, Disconn.</v>
          </cell>
          <cell r="H535">
            <v>30</v>
          </cell>
          <cell r="I535">
            <v>0.75</v>
          </cell>
          <cell r="J535">
            <v>2</v>
          </cell>
        </row>
        <row r="536">
          <cell r="D536" t="str">
            <v>Gas quantity regulator</v>
          </cell>
          <cell r="E536">
            <v>1</v>
          </cell>
          <cell r="F536">
            <v>4</v>
          </cell>
          <cell r="G536" t="str">
            <v>Machinery</v>
          </cell>
          <cell r="H536">
            <v>15</v>
          </cell>
          <cell r="I536">
            <v>0.8</v>
          </cell>
          <cell r="J536">
            <v>2</v>
          </cell>
        </row>
        <row r="537">
          <cell r="D537" t="str">
            <v>Gas Switch Gear 40.5kV 1600A</v>
          </cell>
          <cell r="E537">
            <v>1</v>
          </cell>
          <cell r="F537">
            <v>14</v>
          </cell>
          <cell r="G537" t="str">
            <v>Switch gear, Disch, Disconn.</v>
          </cell>
          <cell r="H537">
            <v>30</v>
          </cell>
          <cell r="I537">
            <v>0.75</v>
          </cell>
          <cell r="J537">
            <v>2</v>
          </cell>
        </row>
        <row r="538">
          <cell r="D538" t="str">
            <v>Gas Switch Gear Sf6 126kV</v>
          </cell>
          <cell r="E538">
            <v>1</v>
          </cell>
          <cell r="F538">
            <v>14</v>
          </cell>
          <cell r="G538" t="str">
            <v>Switch gear, Disch, Disconn.</v>
          </cell>
          <cell r="H538">
            <v>30</v>
          </cell>
          <cell r="I538">
            <v>0.75</v>
          </cell>
          <cell r="J538">
            <v>2</v>
          </cell>
        </row>
        <row r="539">
          <cell r="D539" t="str">
            <v>Gas Switch Gear SFE 14/250 A</v>
          </cell>
          <cell r="E539">
            <v>1</v>
          </cell>
          <cell r="F539">
            <v>14</v>
          </cell>
          <cell r="G539" t="str">
            <v>Switch gear, Disch, Disconn.</v>
          </cell>
          <cell r="H539">
            <v>30</v>
          </cell>
          <cell r="I539">
            <v>0.75</v>
          </cell>
          <cell r="J539">
            <v>2</v>
          </cell>
        </row>
        <row r="540">
          <cell r="D540" t="str">
            <v>Gear oil electric pump</v>
          </cell>
          <cell r="E540">
            <v>1</v>
          </cell>
          <cell r="F540">
            <v>5</v>
          </cell>
          <cell r="G540" t="str">
            <v>Electric equipment</v>
          </cell>
          <cell r="H540">
            <v>8</v>
          </cell>
          <cell r="I540">
            <v>0.9</v>
          </cell>
          <cell r="J540">
            <v>1</v>
          </cell>
        </row>
        <row r="541">
          <cell r="D541" t="str">
            <v>Gear oil pump</v>
          </cell>
          <cell r="E541">
            <v>1</v>
          </cell>
          <cell r="F541">
            <v>4</v>
          </cell>
          <cell r="G541" t="str">
            <v>Machinery</v>
          </cell>
          <cell r="H541">
            <v>15</v>
          </cell>
          <cell r="I541">
            <v>0.8</v>
          </cell>
          <cell r="J541">
            <v>2</v>
          </cell>
        </row>
        <row r="542">
          <cell r="D542" t="str">
            <v xml:space="preserve">Gear pump  </v>
          </cell>
          <cell r="E542">
            <v>1</v>
          </cell>
          <cell r="F542">
            <v>4</v>
          </cell>
          <cell r="G542" t="str">
            <v>Machinery</v>
          </cell>
          <cell r="H542">
            <v>15</v>
          </cell>
          <cell r="I542">
            <v>0.8</v>
          </cell>
          <cell r="J542">
            <v>2</v>
          </cell>
        </row>
        <row r="543">
          <cell r="D543" t="str">
            <v>Gear pump 11/275 5,4 m3/h</v>
          </cell>
          <cell r="E543">
            <v>1</v>
          </cell>
          <cell r="F543">
            <v>4</v>
          </cell>
          <cell r="G543" t="str">
            <v>Machinery</v>
          </cell>
          <cell r="H543">
            <v>15</v>
          </cell>
          <cell r="I543">
            <v>0.8</v>
          </cell>
          <cell r="J543">
            <v>2</v>
          </cell>
        </row>
        <row r="544">
          <cell r="D544" t="str">
            <v>Gear pump KEB 2901174 m3/h</v>
          </cell>
          <cell r="E544">
            <v>1</v>
          </cell>
          <cell r="F544">
            <v>4</v>
          </cell>
          <cell r="G544" t="str">
            <v>Machinery</v>
          </cell>
          <cell r="H544">
            <v>15</v>
          </cell>
          <cell r="I544">
            <v>0.8</v>
          </cell>
          <cell r="J544">
            <v>2</v>
          </cell>
        </row>
        <row r="545">
          <cell r="D545" t="str">
            <v>Generator 12 MW</v>
          </cell>
          <cell r="E545">
            <v>1</v>
          </cell>
          <cell r="F545">
            <v>9</v>
          </cell>
          <cell r="G545" t="str">
            <v>Heavy Machinery</v>
          </cell>
          <cell r="H545">
            <v>25</v>
          </cell>
          <cell r="I545">
            <v>0.8</v>
          </cell>
          <cell r="J545">
            <v>2</v>
          </cell>
        </row>
        <row r="546">
          <cell r="D546" t="str">
            <v>Generator 25 MW</v>
          </cell>
          <cell r="E546">
            <v>1</v>
          </cell>
          <cell r="F546">
            <v>9</v>
          </cell>
          <cell r="G546" t="str">
            <v>Heavy Machinery</v>
          </cell>
          <cell r="H546">
            <v>25</v>
          </cell>
          <cell r="I546">
            <v>0.8</v>
          </cell>
          <cell r="J546">
            <v>2</v>
          </cell>
        </row>
        <row r="547">
          <cell r="D547" t="str">
            <v>Generator 60 MW</v>
          </cell>
          <cell r="E547">
            <v>1</v>
          </cell>
          <cell r="F547">
            <v>9</v>
          </cell>
          <cell r="G547" t="str">
            <v>Heavy Machinery</v>
          </cell>
          <cell r="H547">
            <v>25</v>
          </cell>
          <cell r="I547">
            <v>0.8</v>
          </cell>
          <cell r="J547">
            <v>2</v>
          </cell>
        </row>
        <row r="548">
          <cell r="D548" t="str">
            <v>Generator ET</v>
          </cell>
          <cell r="E548">
            <v>1</v>
          </cell>
          <cell r="F548">
            <v>4</v>
          </cell>
          <cell r="G548" t="str">
            <v>Machinery</v>
          </cell>
          <cell r="H548">
            <v>15</v>
          </cell>
          <cell r="I548">
            <v>0.8</v>
          </cell>
          <cell r="J548">
            <v>2</v>
          </cell>
        </row>
        <row r="549">
          <cell r="D549" t="str">
            <v>Generator for the soldering of the boiler</v>
          </cell>
          <cell r="E549">
            <v>1</v>
          </cell>
          <cell r="F549">
            <v>9</v>
          </cell>
          <cell r="G549" t="str">
            <v>Heavy Machinery</v>
          </cell>
          <cell r="H549">
            <v>25</v>
          </cell>
          <cell r="I549">
            <v>0.8</v>
          </cell>
          <cell r="J549">
            <v>2</v>
          </cell>
        </row>
        <row r="550">
          <cell r="D550" t="str">
            <v>Grinder with roller 4h-04</v>
          </cell>
          <cell r="E550">
            <v>1</v>
          </cell>
          <cell r="F550">
            <v>4</v>
          </cell>
          <cell r="G550" t="str">
            <v>Machinery</v>
          </cell>
          <cell r="H550">
            <v>15</v>
          </cell>
          <cell r="I550">
            <v>0.8</v>
          </cell>
          <cell r="J550">
            <v>2</v>
          </cell>
        </row>
        <row r="551">
          <cell r="D551" t="str">
            <v>Grinding machine</v>
          </cell>
          <cell r="E551">
            <v>1</v>
          </cell>
          <cell r="F551">
            <v>4</v>
          </cell>
          <cell r="G551" t="str">
            <v>Machinery</v>
          </cell>
          <cell r="H551">
            <v>15</v>
          </cell>
          <cell r="I551">
            <v>0.8</v>
          </cell>
          <cell r="J551">
            <v>2</v>
          </cell>
        </row>
        <row r="552">
          <cell r="D552" t="str">
            <v>H2SO4 96% storage facility</v>
          </cell>
          <cell r="E552">
            <v>1</v>
          </cell>
          <cell r="F552">
            <v>4</v>
          </cell>
          <cell r="G552" t="str">
            <v>Machinery</v>
          </cell>
          <cell r="H552">
            <v>15</v>
          </cell>
          <cell r="I552">
            <v>0.8</v>
          </cell>
          <cell r="J552">
            <v>2</v>
          </cell>
        </row>
        <row r="553">
          <cell r="D553" t="str">
            <v>Hall air conditioner TK2</v>
          </cell>
          <cell r="E553">
            <v>1</v>
          </cell>
          <cell r="F553">
            <v>4</v>
          </cell>
          <cell r="G553" t="str">
            <v>Machinery</v>
          </cell>
          <cell r="H553">
            <v>15</v>
          </cell>
          <cell r="I553">
            <v>0.8</v>
          </cell>
          <cell r="J553">
            <v>2</v>
          </cell>
        </row>
        <row r="554">
          <cell r="D554" t="str">
            <v>handy pressing pump</v>
          </cell>
          <cell r="E554">
            <v>1</v>
          </cell>
          <cell r="F554">
            <v>4</v>
          </cell>
          <cell r="G554" t="str">
            <v>Machinery</v>
          </cell>
          <cell r="H554">
            <v>15</v>
          </cell>
          <cell r="I554">
            <v>0.8</v>
          </cell>
          <cell r="J554">
            <v>2</v>
          </cell>
        </row>
        <row r="555">
          <cell r="D555" t="str">
            <v>Heater for chemical water of first level</v>
          </cell>
          <cell r="E555">
            <v>1</v>
          </cell>
          <cell r="F555">
            <v>9</v>
          </cell>
          <cell r="G555" t="str">
            <v>Heavy Machinery</v>
          </cell>
          <cell r="H555">
            <v>25</v>
          </cell>
          <cell r="I555">
            <v>0.8</v>
          </cell>
          <cell r="J555">
            <v>2</v>
          </cell>
        </row>
        <row r="556">
          <cell r="D556" t="str">
            <v>Heater for chemical water of second level</v>
          </cell>
          <cell r="E556">
            <v>1</v>
          </cell>
          <cell r="F556">
            <v>9</v>
          </cell>
          <cell r="G556" t="str">
            <v>Heavy Machinery</v>
          </cell>
          <cell r="H556">
            <v>25</v>
          </cell>
          <cell r="I556">
            <v>0.8</v>
          </cell>
          <cell r="J556">
            <v>2</v>
          </cell>
        </row>
        <row r="557">
          <cell r="D557" t="str">
            <v>Heater network pump</v>
          </cell>
          <cell r="E557">
            <v>1</v>
          </cell>
          <cell r="F557">
            <v>4</v>
          </cell>
          <cell r="G557" t="str">
            <v>Machinery</v>
          </cell>
          <cell r="H557">
            <v>15</v>
          </cell>
          <cell r="I557">
            <v>0.8</v>
          </cell>
          <cell r="J557">
            <v>2</v>
          </cell>
        </row>
        <row r="558">
          <cell r="D558" t="str">
            <v>Heaters Pl</v>
          </cell>
          <cell r="E558">
            <v>1</v>
          </cell>
          <cell r="F558">
            <v>9</v>
          </cell>
          <cell r="G558" t="str">
            <v>Heavy Machinery</v>
          </cell>
          <cell r="H558">
            <v>25</v>
          </cell>
          <cell r="I558">
            <v>0.8</v>
          </cell>
          <cell r="J558">
            <v>2</v>
          </cell>
        </row>
        <row r="559">
          <cell r="D559" t="str">
            <v>Heaters PM</v>
          </cell>
          <cell r="E559">
            <v>1</v>
          </cell>
          <cell r="F559">
            <v>9</v>
          </cell>
          <cell r="G559" t="str">
            <v>Heavy Machinery</v>
          </cell>
          <cell r="H559">
            <v>25</v>
          </cell>
          <cell r="I559">
            <v>0.8</v>
          </cell>
          <cell r="J559">
            <v>2</v>
          </cell>
        </row>
        <row r="560">
          <cell r="D560" t="str">
            <v>Heaters PU</v>
          </cell>
          <cell r="E560">
            <v>1</v>
          </cell>
          <cell r="F560">
            <v>9</v>
          </cell>
          <cell r="G560" t="str">
            <v>Heavy Machinery</v>
          </cell>
          <cell r="H560">
            <v>25</v>
          </cell>
          <cell r="I560">
            <v>0.8</v>
          </cell>
          <cell r="J560">
            <v>2</v>
          </cell>
        </row>
        <row r="561">
          <cell r="D561" t="str">
            <v>Heating system of the control room</v>
          </cell>
          <cell r="E561">
            <v>1</v>
          </cell>
          <cell r="F561">
            <v>9</v>
          </cell>
          <cell r="G561" t="str">
            <v>Heavy Machinery</v>
          </cell>
          <cell r="H561">
            <v>25</v>
          </cell>
          <cell r="I561">
            <v>0.8</v>
          </cell>
          <cell r="J561">
            <v>2</v>
          </cell>
        </row>
        <row r="562">
          <cell r="D562" t="str">
            <v>Helicoidal pump  3GY22/30</v>
          </cell>
          <cell r="E562">
            <v>1</v>
          </cell>
          <cell r="F562">
            <v>9</v>
          </cell>
          <cell r="G562" t="str">
            <v>Heavy Machinery</v>
          </cell>
          <cell r="H562">
            <v>25</v>
          </cell>
          <cell r="I562">
            <v>0.8</v>
          </cell>
          <cell r="J562">
            <v>2</v>
          </cell>
        </row>
        <row r="563">
          <cell r="D563" t="str">
            <v>Helicoidal pump  3GY5,4/31</v>
          </cell>
          <cell r="E563">
            <v>1</v>
          </cell>
          <cell r="F563">
            <v>9</v>
          </cell>
          <cell r="G563" t="str">
            <v>Heavy Machinery</v>
          </cell>
          <cell r="H563">
            <v>25</v>
          </cell>
          <cell r="I563">
            <v>0.8</v>
          </cell>
          <cell r="J563">
            <v>2</v>
          </cell>
        </row>
        <row r="564">
          <cell r="D564" t="str">
            <v>Helicoidal pump L.N. MA 100</v>
          </cell>
          <cell r="E564">
            <v>1</v>
          </cell>
          <cell r="F564">
            <v>9</v>
          </cell>
          <cell r="G564" t="str">
            <v>Heavy Machinery</v>
          </cell>
          <cell r="H564">
            <v>25</v>
          </cell>
          <cell r="I564">
            <v>0.8</v>
          </cell>
          <cell r="J564">
            <v>2</v>
          </cell>
        </row>
        <row r="565">
          <cell r="D565" t="str">
            <v>Helicoidal pump L.N. MA Hg 274</v>
          </cell>
          <cell r="E565">
            <v>1</v>
          </cell>
          <cell r="F565">
            <v>9</v>
          </cell>
          <cell r="G565" t="str">
            <v>Heavy Machinery</v>
          </cell>
          <cell r="H565">
            <v>25</v>
          </cell>
          <cell r="I565">
            <v>0.8</v>
          </cell>
          <cell r="J565">
            <v>2</v>
          </cell>
        </row>
        <row r="566">
          <cell r="D566" t="str">
            <v>High frequency condenser 0010</v>
          </cell>
          <cell r="E566">
            <v>1</v>
          </cell>
          <cell r="F566">
            <v>4</v>
          </cell>
          <cell r="G566" t="str">
            <v>Machinery</v>
          </cell>
          <cell r="H566">
            <v>15</v>
          </cell>
          <cell r="I566">
            <v>0.8</v>
          </cell>
          <cell r="J566">
            <v>2</v>
          </cell>
        </row>
        <row r="567">
          <cell r="D567" t="str">
            <v>High frequency motor generator</v>
          </cell>
          <cell r="E567">
            <v>1</v>
          </cell>
          <cell r="F567">
            <v>9</v>
          </cell>
          <cell r="G567" t="str">
            <v>Heavy Machinery</v>
          </cell>
          <cell r="H567">
            <v>25</v>
          </cell>
          <cell r="I567">
            <v>0.8</v>
          </cell>
          <cell r="J567">
            <v>2</v>
          </cell>
        </row>
        <row r="568">
          <cell r="D568" t="str">
            <v>Horizontal lathe</v>
          </cell>
          <cell r="E568">
            <v>1</v>
          </cell>
          <cell r="F568">
            <v>17</v>
          </cell>
          <cell r="G568" t="str">
            <v>Factory furniture</v>
          </cell>
          <cell r="H568">
            <v>20</v>
          </cell>
          <cell r="I568">
            <v>0.9</v>
          </cell>
          <cell r="J568">
            <v>1</v>
          </cell>
        </row>
        <row r="569">
          <cell r="D569" t="str">
            <v>Horizontal lathe SN 401</v>
          </cell>
          <cell r="E569">
            <v>1</v>
          </cell>
          <cell r="F569">
            <v>17</v>
          </cell>
          <cell r="G569" t="str">
            <v>Factory furniture</v>
          </cell>
          <cell r="H569">
            <v>20</v>
          </cell>
          <cell r="I569">
            <v>0.9</v>
          </cell>
          <cell r="J569">
            <v>1</v>
          </cell>
        </row>
        <row r="570">
          <cell r="D570" t="str">
            <v xml:space="preserve">Indicator  </v>
          </cell>
          <cell r="E570">
            <v>1</v>
          </cell>
          <cell r="F570">
            <v>19</v>
          </cell>
          <cell r="G570" t="str">
            <v>Metering</v>
          </cell>
          <cell r="H570">
            <v>15</v>
          </cell>
          <cell r="I570">
            <v>0.8</v>
          </cell>
          <cell r="J570">
            <v>1</v>
          </cell>
        </row>
        <row r="571">
          <cell r="D571" t="str">
            <v>Indicator O2</v>
          </cell>
          <cell r="E571">
            <v>1</v>
          </cell>
          <cell r="F571">
            <v>19</v>
          </cell>
          <cell r="G571" t="str">
            <v>Metering</v>
          </cell>
          <cell r="H571">
            <v>15</v>
          </cell>
          <cell r="I571">
            <v>0.8</v>
          </cell>
          <cell r="J571">
            <v>1</v>
          </cell>
        </row>
        <row r="572">
          <cell r="D572" t="str">
            <v>Inductive transmitter C7-107</v>
          </cell>
          <cell r="E572">
            <v>1</v>
          </cell>
          <cell r="F572">
            <v>4</v>
          </cell>
          <cell r="G572" t="str">
            <v>Machinery</v>
          </cell>
          <cell r="H572">
            <v>15</v>
          </cell>
          <cell r="I572">
            <v>0.8</v>
          </cell>
          <cell r="J572">
            <v>2</v>
          </cell>
        </row>
        <row r="573">
          <cell r="D573" t="str">
            <v>Inductive transmitter CF-107</v>
          </cell>
          <cell r="E573">
            <v>1</v>
          </cell>
          <cell r="F573">
            <v>4</v>
          </cell>
          <cell r="G573" t="str">
            <v>Machinery</v>
          </cell>
          <cell r="H573">
            <v>15</v>
          </cell>
          <cell r="I573">
            <v>0.8</v>
          </cell>
          <cell r="J573">
            <v>2</v>
          </cell>
        </row>
        <row r="574">
          <cell r="D574" t="str">
            <v>Inductive transmitter D 612</v>
          </cell>
          <cell r="E574">
            <v>1</v>
          </cell>
          <cell r="F574">
            <v>4</v>
          </cell>
          <cell r="G574" t="str">
            <v>Machinery</v>
          </cell>
          <cell r="H574">
            <v>15</v>
          </cell>
          <cell r="I574">
            <v>0.8</v>
          </cell>
          <cell r="J574">
            <v>2</v>
          </cell>
        </row>
        <row r="575">
          <cell r="D575" t="str">
            <v>Intermediate relay DZ-52</v>
          </cell>
          <cell r="E575">
            <v>1</v>
          </cell>
          <cell r="F575">
            <v>4</v>
          </cell>
          <cell r="G575" t="str">
            <v>Machinery</v>
          </cell>
          <cell r="H575">
            <v>15</v>
          </cell>
          <cell r="I575">
            <v>0.8</v>
          </cell>
          <cell r="J575">
            <v>2</v>
          </cell>
        </row>
        <row r="576">
          <cell r="D576" t="str">
            <v>Lighting board</v>
          </cell>
          <cell r="E576">
            <v>1</v>
          </cell>
          <cell r="F576">
            <v>4</v>
          </cell>
          <cell r="G576" t="str">
            <v>Machinery</v>
          </cell>
          <cell r="H576">
            <v>15</v>
          </cell>
          <cell r="I576">
            <v>0.8</v>
          </cell>
          <cell r="J576">
            <v>2</v>
          </cell>
        </row>
        <row r="577">
          <cell r="D577" t="str">
            <v>Lighting board XM-1</v>
          </cell>
          <cell r="E577">
            <v>1</v>
          </cell>
          <cell r="F577">
            <v>4</v>
          </cell>
          <cell r="G577" t="str">
            <v>Machinery</v>
          </cell>
          <cell r="H577">
            <v>15</v>
          </cell>
          <cell r="I577">
            <v>0.8</v>
          </cell>
          <cell r="J577">
            <v>2</v>
          </cell>
        </row>
        <row r="578">
          <cell r="D578" t="str">
            <v>Lighting panel XM-7</v>
          </cell>
          <cell r="E578">
            <v>1</v>
          </cell>
          <cell r="F578">
            <v>4</v>
          </cell>
          <cell r="G578" t="str">
            <v>Machinery</v>
          </cell>
          <cell r="H578">
            <v>15</v>
          </cell>
          <cell r="I578">
            <v>0.8</v>
          </cell>
          <cell r="J578">
            <v>2</v>
          </cell>
        </row>
        <row r="579">
          <cell r="D579" t="str">
            <v>Lighting transformer 220/36 V</v>
          </cell>
          <cell r="E579">
            <v>1</v>
          </cell>
          <cell r="F579">
            <v>4</v>
          </cell>
          <cell r="G579" t="str">
            <v>Machinery</v>
          </cell>
          <cell r="H579">
            <v>15</v>
          </cell>
          <cell r="I579">
            <v>0.8</v>
          </cell>
          <cell r="J579">
            <v>2</v>
          </cell>
        </row>
        <row r="580">
          <cell r="D580" t="str">
            <v>Lime crane 25 t</v>
          </cell>
          <cell r="E580">
            <v>1</v>
          </cell>
          <cell r="F580">
            <v>23</v>
          </cell>
          <cell r="G580" t="str">
            <v>Long life Machinery</v>
          </cell>
          <cell r="H580">
            <v>40</v>
          </cell>
          <cell r="I580">
            <v>0.85</v>
          </cell>
          <cell r="J580">
            <v>2</v>
          </cell>
        </row>
        <row r="581">
          <cell r="D581" t="str">
            <v>Lime doser o,1 m8</v>
          </cell>
          <cell r="E581">
            <v>1</v>
          </cell>
          <cell r="F581">
            <v>4</v>
          </cell>
          <cell r="G581" t="str">
            <v>Machinery</v>
          </cell>
          <cell r="H581">
            <v>15</v>
          </cell>
          <cell r="I581">
            <v>0.8</v>
          </cell>
          <cell r="J581">
            <v>2</v>
          </cell>
        </row>
        <row r="582">
          <cell r="D582" t="str">
            <v>Lime pump 108 t/h</v>
          </cell>
          <cell r="E582">
            <v>1</v>
          </cell>
          <cell r="F582">
            <v>4</v>
          </cell>
          <cell r="G582" t="str">
            <v>Machinery</v>
          </cell>
          <cell r="H582">
            <v>15</v>
          </cell>
          <cell r="I582">
            <v>0.8</v>
          </cell>
          <cell r="J582">
            <v>2</v>
          </cell>
        </row>
        <row r="583">
          <cell r="D583" t="str">
            <v>Limiter</v>
          </cell>
          <cell r="E583">
            <v>1</v>
          </cell>
          <cell r="F583">
            <v>4</v>
          </cell>
          <cell r="G583" t="str">
            <v>Machinery</v>
          </cell>
          <cell r="H583">
            <v>15</v>
          </cell>
          <cell r="I583">
            <v>0.8</v>
          </cell>
          <cell r="J583">
            <v>2</v>
          </cell>
        </row>
        <row r="584">
          <cell r="D584" t="str">
            <v>Line Trap</v>
          </cell>
          <cell r="E584">
            <v>2</v>
          </cell>
          <cell r="F584">
            <v>4</v>
          </cell>
          <cell r="G584" t="str">
            <v>Machinery</v>
          </cell>
          <cell r="H584">
            <v>15</v>
          </cell>
          <cell r="I584">
            <v>0.8</v>
          </cell>
          <cell r="J584">
            <v>2</v>
          </cell>
        </row>
        <row r="585">
          <cell r="D585" t="str">
            <v>Logometer ELZ-110</v>
          </cell>
          <cell r="E585">
            <v>1</v>
          </cell>
          <cell r="F585">
            <v>19</v>
          </cell>
          <cell r="G585" t="str">
            <v>Metering</v>
          </cell>
          <cell r="H585">
            <v>15</v>
          </cell>
          <cell r="I585">
            <v>0.8</v>
          </cell>
          <cell r="J585">
            <v>1</v>
          </cell>
        </row>
        <row r="586">
          <cell r="D586" t="str">
            <v>Low point electric pump</v>
          </cell>
          <cell r="E586">
            <v>1</v>
          </cell>
          <cell r="F586">
            <v>4</v>
          </cell>
          <cell r="G586" t="str">
            <v>Machinery</v>
          </cell>
          <cell r="H586">
            <v>15</v>
          </cell>
          <cell r="I586">
            <v>0.8</v>
          </cell>
          <cell r="J586">
            <v>2</v>
          </cell>
        </row>
        <row r="587">
          <cell r="D587" t="str">
            <v>Machine nr 3</v>
          </cell>
          <cell r="E587">
            <v>1</v>
          </cell>
          <cell r="F587">
            <v>23</v>
          </cell>
          <cell r="G587" t="str">
            <v>Long life Machinery</v>
          </cell>
          <cell r="H587">
            <v>40</v>
          </cell>
          <cell r="I587">
            <v>0.85</v>
          </cell>
          <cell r="J587">
            <v>2</v>
          </cell>
        </row>
        <row r="588">
          <cell r="D588" t="str">
            <v>Magnetic releaser Q10-10</v>
          </cell>
          <cell r="E588">
            <v>1</v>
          </cell>
          <cell r="F588">
            <v>4</v>
          </cell>
          <cell r="G588" t="str">
            <v>Machinery</v>
          </cell>
          <cell r="H588">
            <v>15</v>
          </cell>
          <cell r="I588">
            <v>0.8</v>
          </cell>
          <cell r="J588">
            <v>2</v>
          </cell>
        </row>
        <row r="589">
          <cell r="D589" t="str">
            <v>Magnetic releaser Q10-20</v>
          </cell>
          <cell r="E589">
            <v>1</v>
          </cell>
          <cell r="F589">
            <v>4</v>
          </cell>
          <cell r="G589" t="str">
            <v>Machinery</v>
          </cell>
          <cell r="H589">
            <v>15</v>
          </cell>
          <cell r="I589">
            <v>0.8</v>
          </cell>
          <cell r="J589">
            <v>2</v>
          </cell>
        </row>
        <row r="590">
          <cell r="D590" t="str">
            <v>Magnetic releaser Q54</v>
          </cell>
          <cell r="E590">
            <v>1</v>
          </cell>
          <cell r="F590">
            <v>4</v>
          </cell>
          <cell r="G590" t="str">
            <v>Machinery</v>
          </cell>
          <cell r="H590">
            <v>15</v>
          </cell>
          <cell r="I590">
            <v>0.8</v>
          </cell>
          <cell r="J590">
            <v>2</v>
          </cell>
        </row>
        <row r="591">
          <cell r="D591" t="str">
            <v>Magnetic releaser QC1-121</v>
          </cell>
          <cell r="E591">
            <v>1</v>
          </cell>
          <cell r="F591">
            <v>4</v>
          </cell>
          <cell r="G591" t="str">
            <v>Machinery</v>
          </cell>
          <cell r="H591">
            <v>15</v>
          </cell>
          <cell r="I591">
            <v>0.8</v>
          </cell>
          <cell r="J591">
            <v>2</v>
          </cell>
        </row>
        <row r="592">
          <cell r="D592" t="str">
            <v>Magnetic releaser QC1-2</v>
          </cell>
          <cell r="E592">
            <v>1</v>
          </cell>
          <cell r="F592">
            <v>4</v>
          </cell>
          <cell r="G592" t="str">
            <v>Machinery</v>
          </cell>
          <cell r="H592">
            <v>15</v>
          </cell>
          <cell r="I592">
            <v>0.8</v>
          </cell>
          <cell r="J592">
            <v>2</v>
          </cell>
        </row>
        <row r="593">
          <cell r="D593" t="str">
            <v>Magnetic releaser QS1</v>
          </cell>
          <cell r="E593">
            <v>1</v>
          </cell>
          <cell r="F593">
            <v>4</v>
          </cell>
          <cell r="G593" t="str">
            <v>Machinery</v>
          </cell>
          <cell r="H593">
            <v>15</v>
          </cell>
          <cell r="I593">
            <v>0.8</v>
          </cell>
          <cell r="J593">
            <v>2</v>
          </cell>
        </row>
        <row r="594">
          <cell r="D594" t="str">
            <v>Magnetic releaser QS2</v>
          </cell>
          <cell r="E594">
            <v>1</v>
          </cell>
          <cell r="F594">
            <v>4</v>
          </cell>
          <cell r="G594" t="str">
            <v>Machinery</v>
          </cell>
          <cell r="H594">
            <v>15</v>
          </cell>
          <cell r="I594">
            <v>0.8</v>
          </cell>
          <cell r="J594">
            <v>2</v>
          </cell>
        </row>
        <row r="595">
          <cell r="D595" t="str">
            <v>Main oil electric pump</v>
          </cell>
          <cell r="E595">
            <v>1</v>
          </cell>
          <cell r="F595">
            <v>9</v>
          </cell>
          <cell r="G595" t="str">
            <v>Heavy Machinery</v>
          </cell>
          <cell r="H595">
            <v>25</v>
          </cell>
          <cell r="I595">
            <v>0.8</v>
          </cell>
          <cell r="J595">
            <v>2</v>
          </cell>
        </row>
        <row r="596">
          <cell r="D596" t="str">
            <v>Manhole electric pump Y-D42-2</v>
          </cell>
          <cell r="E596">
            <v>1</v>
          </cell>
          <cell r="F596">
            <v>4</v>
          </cell>
          <cell r="G596" t="str">
            <v>Machinery</v>
          </cell>
          <cell r="H596">
            <v>15</v>
          </cell>
          <cell r="I596">
            <v>0.8</v>
          </cell>
          <cell r="J596">
            <v>2</v>
          </cell>
        </row>
        <row r="597">
          <cell r="D597" t="str">
            <v>Manometer</v>
          </cell>
          <cell r="E597">
            <v>1</v>
          </cell>
          <cell r="F597">
            <v>19</v>
          </cell>
          <cell r="G597" t="str">
            <v>Metering</v>
          </cell>
          <cell r="H597">
            <v>15</v>
          </cell>
          <cell r="I597">
            <v>0.8</v>
          </cell>
          <cell r="J597">
            <v>1</v>
          </cell>
        </row>
        <row r="598">
          <cell r="D598" t="str">
            <v>Mazout filter 446 Vv/cm2</v>
          </cell>
          <cell r="E598">
            <v>1</v>
          </cell>
          <cell r="F598">
            <v>4</v>
          </cell>
          <cell r="G598" t="str">
            <v>Machinery</v>
          </cell>
          <cell r="H598">
            <v>15</v>
          </cell>
          <cell r="I598">
            <v>0.8</v>
          </cell>
          <cell r="J598">
            <v>2</v>
          </cell>
        </row>
        <row r="599">
          <cell r="D599" t="str">
            <v>Mazout pressure measurer</v>
          </cell>
          <cell r="E599">
            <v>1</v>
          </cell>
          <cell r="F599">
            <v>19</v>
          </cell>
          <cell r="G599" t="str">
            <v>Metering</v>
          </cell>
          <cell r="H599">
            <v>15</v>
          </cell>
          <cell r="I599">
            <v>0.8</v>
          </cell>
          <cell r="J599">
            <v>1</v>
          </cell>
        </row>
        <row r="600">
          <cell r="D600" t="str">
            <v>Mazout quantity regulator</v>
          </cell>
          <cell r="E600">
            <v>1</v>
          </cell>
          <cell r="F600">
            <v>4</v>
          </cell>
          <cell r="G600" t="str">
            <v>Machinery</v>
          </cell>
          <cell r="H600">
            <v>15</v>
          </cell>
          <cell r="I600">
            <v>0.8</v>
          </cell>
          <cell r="J600">
            <v>2</v>
          </cell>
        </row>
        <row r="601">
          <cell r="D601" t="str">
            <v>Measure panel PLH</v>
          </cell>
          <cell r="E601">
            <v>1</v>
          </cell>
          <cell r="F601">
            <v>16</v>
          </cell>
          <cell r="G601" t="str">
            <v>Panel</v>
          </cell>
          <cell r="H601">
            <v>20</v>
          </cell>
          <cell r="I601">
            <v>0.8</v>
          </cell>
          <cell r="J601">
            <v>1</v>
          </cell>
        </row>
        <row r="602">
          <cell r="D602" t="str">
            <v>Meccanic saw</v>
          </cell>
          <cell r="E602">
            <v>1</v>
          </cell>
          <cell r="F602">
            <v>4</v>
          </cell>
          <cell r="G602" t="str">
            <v>Machinery</v>
          </cell>
          <cell r="H602">
            <v>15</v>
          </cell>
          <cell r="I602">
            <v>0.8</v>
          </cell>
          <cell r="J602">
            <v>2</v>
          </cell>
        </row>
        <row r="603">
          <cell r="D603" t="str">
            <v>Mechanical filter 20 t/h</v>
          </cell>
          <cell r="E603">
            <v>1</v>
          </cell>
          <cell r="F603">
            <v>4</v>
          </cell>
          <cell r="G603" t="str">
            <v>Machinery</v>
          </cell>
          <cell r="H603">
            <v>15</v>
          </cell>
          <cell r="I603">
            <v>0.8</v>
          </cell>
          <cell r="J603">
            <v>2</v>
          </cell>
        </row>
        <row r="604">
          <cell r="D604" t="str">
            <v>Mechanical filter SG - 3000   80t/h</v>
          </cell>
          <cell r="E604">
            <v>1</v>
          </cell>
          <cell r="F604">
            <v>4</v>
          </cell>
          <cell r="G604" t="str">
            <v>Machinery</v>
          </cell>
          <cell r="H604">
            <v>15</v>
          </cell>
          <cell r="I604">
            <v>0.8</v>
          </cell>
          <cell r="J604">
            <v>2</v>
          </cell>
        </row>
        <row r="605">
          <cell r="D605" t="str">
            <v>Metering panel</v>
          </cell>
          <cell r="E605">
            <v>1</v>
          </cell>
          <cell r="F605">
            <v>16</v>
          </cell>
          <cell r="G605" t="str">
            <v>Panel</v>
          </cell>
          <cell r="H605">
            <v>20</v>
          </cell>
          <cell r="I605">
            <v>0.8</v>
          </cell>
          <cell r="J605">
            <v>1</v>
          </cell>
        </row>
        <row r="606">
          <cell r="D606" t="str">
            <v>Milivoltmeter EFZ 110</v>
          </cell>
          <cell r="E606">
            <v>2</v>
          </cell>
          <cell r="F606">
            <v>19</v>
          </cell>
          <cell r="G606" t="str">
            <v>Metering</v>
          </cell>
          <cell r="H606">
            <v>15</v>
          </cell>
          <cell r="I606">
            <v>0.8</v>
          </cell>
          <cell r="J606">
            <v>1</v>
          </cell>
        </row>
        <row r="607">
          <cell r="D607" t="str">
            <v>Milling machine TOSS</v>
          </cell>
          <cell r="E607">
            <v>1</v>
          </cell>
          <cell r="F607">
            <v>4</v>
          </cell>
          <cell r="G607" t="str">
            <v>Machinery</v>
          </cell>
          <cell r="H607">
            <v>15</v>
          </cell>
          <cell r="I607">
            <v>0.8</v>
          </cell>
          <cell r="J607">
            <v>2</v>
          </cell>
        </row>
        <row r="608">
          <cell r="D608" t="str">
            <v>Motor panel te RX</v>
          </cell>
          <cell r="E608">
            <v>1</v>
          </cell>
          <cell r="F608">
            <v>13</v>
          </cell>
          <cell r="G608" t="str">
            <v>Other tools</v>
          </cell>
          <cell r="H608">
            <v>5</v>
          </cell>
          <cell r="I608">
            <v>0.9</v>
          </cell>
          <cell r="J608">
            <v>1</v>
          </cell>
        </row>
        <row r="609">
          <cell r="D609" t="str">
            <v>Multi point Switch Gears FK 1|4</v>
          </cell>
          <cell r="E609">
            <v>2</v>
          </cell>
          <cell r="F609">
            <v>14</v>
          </cell>
          <cell r="G609" t="str">
            <v>Switch gear, Disch, Disconn.</v>
          </cell>
          <cell r="H609">
            <v>30</v>
          </cell>
          <cell r="I609">
            <v>0.75</v>
          </cell>
          <cell r="J609">
            <v>2</v>
          </cell>
        </row>
        <row r="610">
          <cell r="D610" t="str">
            <v>Multi point Switch Gears FK 6</v>
          </cell>
          <cell r="E610">
            <v>1</v>
          </cell>
          <cell r="F610">
            <v>14</v>
          </cell>
          <cell r="G610" t="str">
            <v>Switch gear, Disch, Disconn.</v>
          </cell>
          <cell r="H610">
            <v>30</v>
          </cell>
          <cell r="I610">
            <v>0.75</v>
          </cell>
          <cell r="J610">
            <v>2</v>
          </cell>
        </row>
        <row r="611">
          <cell r="D611" t="str">
            <v>Multipoint sentinel</v>
          </cell>
          <cell r="E611">
            <v>1</v>
          </cell>
          <cell r="F611">
            <v>19</v>
          </cell>
          <cell r="G611" t="str">
            <v>Metering</v>
          </cell>
          <cell r="H611">
            <v>15</v>
          </cell>
          <cell r="I611">
            <v>0.8</v>
          </cell>
          <cell r="J611">
            <v>1</v>
          </cell>
        </row>
        <row r="612">
          <cell r="D612" t="str">
            <v>Multipoint Switch gears</v>
          </cell>
          <cell r="E612">
            <v>2</v>
          </cell>
          <cell r="F612">
            <v>14</v>
          </cell>
          <cell r="G612" t="str">
            <v>Switch gear, Disch, Disconn.</v>
          </cell>
          <cell r="H612">
            <v>30</v>
          </cell>
          <cell r="I612">
            <v>0.75</v>
          </cell>
          <cell r="J612">
            <v>2</v>
          </cell>
        </row>
        <row r="613">
          <cell r="D613" t="str">
            <v xml:space="preserve">Na3PO4 0,4 m3 storage facility </v>
          </cell>
          <cell r="E613">
            <v>1</v>
          </cell>
          <cell r="F613">
            <v>9</v>
          </cell>
          <cell r="G613" t="str">
            <v>Heavy Machinery</v>
          </cell>
          <cell r="H613">
            <v>25</v>
          </cell>
          <cell r="I613">
            <v>0.8</v>
          </cell>
          <cell r="J613">
            <v>2</v>
          </cell>
        </row>
        <row r="614">
          <cell r="D614" t="str">
            <v>Nacl pump 100 t/h</v>
          </cell>
          <cell r="E614">
            <v>1</v>
          </cell>
          <cell r="F614">
            <v>4</v>
          </cell>
          <cell r="G614" t="str">
            <v>Machinery</v>
          </cell>
          <cell r="H614">
            <v>15</v>
          </cell>
          <cell r="I614">
            <v>0.8</v>
          </cell>
          <cell r="J614">
            <v>2</v>
          </cell>
        </row>
        <row r="615">
          <cell r="D615" t="str">
            <v>Nacl pump 50 t/h</v>
          </cell>
          <cell r="E615">
            <v>1</v>
          </cell>
          <cell r="F615">
            <v>4</v>
          </cell>
          <cell r="G615" t="str">
            <v>Machinery</v>
          </cell>
          <cell r="H615">
            <v>15</v>
          </cell>
          <cell r="I615">
            <v>0.8</v>
          </cell>
          <cell r="J615">
            <v>2</v>
          </cell>
        </row>
        <row r="616">
          <cell r="D616" t="str">
            <v>NaOH 30 t/h pump</v>
          </cell>
          <cell r="E616">
            <v>1</v>
          </cell>
          <cell r="F616">
            <v>4</v>
          </cell>
          <cell r="G616" t="str">
            <v>Machinery</v>
          </cell>
          <cell r="H616">
            <v>15</v>
          </cell>
          <cell r="I616">
            <v>0.8</v>
          </cell>
          <cell r="J616">
            <v>2</v>
          </cell>
        </row>
        <row r="617">
          <cell r="D617" t="str">
            <v>Ng PL type JG-100-1</v>
          </cell>
          <cell r="E617">
            <v>1</v>
          </cell>
          <cell r="F617">
            <v>4</v>
          </cell>
          <cell r="G617" t="str">
            <v>Machinery</v>
          </cell>
          <cell r="H617">
            <v>15</v>
          </cell>
          <cell r="I617">
            <v>0.8</v>
          </cell>
          <cell r="J617">
            <v>2</v>
          </cell>
        </row>
        <row r="618">
          <cell r="D618" t="str">
            <v>Ng PM type JG-80-1</v>
          </cell>
          <cell r="E618">
            <v>1</v>
          </cell>
          <cell r="F618">
            <v>4</v>
          </cell>
          <cell r="G618" t="str">
            <v>Machinery</v>
          </cell>
          <cell r="H618">
            <v>15</v>
          </cell>
          <cell r="I618">
            <v>0.8</v>
          </cell>
          <cell r="J618">
            <v>2</v>
          </cell>
        </row>
        <row r="619">
          <cell r="D619" t="str">
            <v>Ng PU type JG-40-1</v>
          </cell>
          <cell r="E619">
            <v>1</v>
          </cell>
          <cell r="F619">
            <v>4</v>
          </cell>
          <cell r="G619" t="str">
            <v>Machinery</v>
          </cell>
          <cell r="H619">
            <v>15</v>
          </cell>
          <cell r="I619">
            <v>0.8</v>
          </cell>
          <cell r="J619">
            <v>2</v>
          </cell>
        </row>
        <row r="620">
          <cell r="D620" t="str">
            <v>NH3 S-43 pump</v>
          </cell>
          <cell r="E620">
            <v>1</v>
          </cell>
          <cell r="F620">
            <v>4</v>
          </cell>
          <cell r="G620" t="str">
            <v>Machinery</v>
          </cell>
          <cell r="H620">
            <v>15</v>
          </cell>
          <cell r="I620">
            <v>0.8</v>
          </cell>
          <cell r="J620">
            <v>2</v>
          </cell>
        </row>
        <row r="621">
          <cell r="D621" t="str">
            <v>O2s analyser</v>
          </cell>
          <cell r="E621">
            <v>1</v>
          </cell>
          <cell r="F621">
            <v>4</v>
          </cell>
          <cell r="G621" t="str">
            <v>Machinery</v>
          </cell>
          <cell r="H621">
            <v>15</v>
          </cell>
          <cell r="I621">
            <v>0.8</v>
          </cell>
          <cell r="J621">
            <v>2</v>
          </cell>
        </row>
        <row r="622">
          <cell r="D622" t="str">
            <v>Oil cooler</v>
          </cell>
          <cell r="E622">
            <v>1</v>
          </cell>
          <cell r="F622">
            <v>4</v>
          </cell>
          <cell r="G622" t="str">
            <v>Machinery</v>
          </cell>
          <cell r="H622">
            <v>15</v>
          </cell>
          <cell r="I622">
            <v>0.8</v>
          </cell>
          <cell r="J622">
            <v>2</v>
          </cell>
        </row>
        <row r="623">
          <cell r="D623" t="str">
            <v>Oil cooler type DB-65-1</v>
          </cell>
          <cell r="E623">
            <v>1</v>
          </cell>
          <cell r="F623">
            <v>4</v>
          </cell>
          <cell r="G623" t="str">
            <v>Machinery</v>
          </cell>
          <cell r="H623">
            <v>15</v>
          </cell>
          <cell r="I623">
            <v>0.8</v>
          </cell>
          <cell r="J623">
            <v>2</v>
          </cell>
        </row>
        <row r="624">
          <cell r="D624" t="str">
            <v>Oil cooler type YL-38-1</v>
          </cell>
          <cell r="E624">
            <v>1</v>
          </cell>
          <cell r="F624">
            <v>4</v>
          </cell>
          <cell r="G624" t="str">
            <v>Machinery</v>
          </cell>
          <cell r="H624">
            <v>15</v>
          </cell>
          <cell r="I624">
            <v>0.8</v>
          </cell>
          <cell r="J624">
            <v>2</v>
          </cell>
        </row>
        <row r="625">
          <cell r="D625" t="str">
            <v>Oil electric pump type DA-8+7</v>
          </cell>
          <cell r="E625">
            <v>1</v>
          </cell>
          <cell r="F625">
            <v>4</v>
          </cell>
          <cell r="G625" t="str">
            <v>Machinery</v>
          </cell>
          <cell r="H625">
            <v>15</v>
          </cell>
          <cell r="I625">
            <v>0.8</v>
          </cell>
          <cell r="J625">
            <v>2</v>
          </cell>
        </row>
        <row r="626">
          <cell r="D626" t="str">
            <v>Oil electric pump type GY 5-6</v>
          </cell>
          <cell r="E626">
            <v>1</v>
          </cell>
          <cell r="F626">
            <v>4</v>
          </cell>
          <cell r="G626" t="str">
            <v>Machinery</v>
          </cell>
          <cell r="H626">
            <v>15</v>
          </cell>
          <cell r="I626">
            <v>0.8</v>
          </cell>
          <cell r="J626">
            <v>2</v>
          </cell>
        </row>
        <row r="627">
          <cell r="D627" t="str">
            <v>Oil filter 1-2G</v>
          </cell>
          <cell r="E627">
            <v>1</v>
          </cell>
          <cell r="F627">
            <v>4</v>
          </cell>
          <cell r="G627" t="str">
            <v>Machinery</v>
          </cell>
          <cell r="H627">
            <v>15</v>
          </cell>
          <cell r="I627">
            <v>0.8</v>
          </cell>
          <cell r="J627">
            <v>2</v>
          </cell>
        </row>
        <row r="628">
          <cell r="D628" t="str">
            <v>Oil filter Y-50</v>
          </cell>
          <cell r="E628">
            <v>1</v>
          </cell>
          <cell r="F628">
            <v>4</v>
          </cell>
          <cell r="G628" t="str">
            <v>Machinery</v>
          </cell>
          <cell r="H628">
            <v>15</v>
          </cell>
          <cell r="I628">
            <v>0.8</v>
          </cell>
          <cell r="J628">
            <v>2</v>
          </cell>
        </row>
        <row r="629">
          <cell r="D629" t="str">
            <v>Oil pression relay</v>
          </cell>
          <cell r="E629">
            <v>1</v>
          </cell>
          <cell r="F629">
            <v>4</v>
          </cell>
          <cell r="G629" t="str">
            <v>Machinery</v>
          </cell>
          <cell r="H629">
            <v>15</v>
          </cell>
          <cell r="I629">
            <v>0.8</v>
          </cell>
          <cell r="J629">
            <v>2</v>
          </cell>
        </row>
        <row r="630">
          <cell r="D630" t="str">
            <v>Oil pump 45 t/h</v>
          </cell>
          <cell r="E630">
            <v>1</v>
          </cell>
          <cell r="F630">
            <v>4</v>
          </cell>
          <cell r="G630" t="str">
            <v>Machinery</v>
          </cell>
          <cell r="H630">
            <v>15</v>
          </cell>
          <cell r="I630">
            <v>0.8</v>
          </cell>
          <cell r="J630">
            <v>2</v>
          </cell>
        </row>
        <row r="631">
          <cell r="D631" t="str">
            <v>Oil Switch Gear 8 v 7-26</v>
          </cell>
          <cell r="E631">
            <v>1</v>
          </cell>
          <cell r="F631">
            <v>14</v>
          </cell>
          <cell r="G631" t="str">
            <v>Switch gear, Disch, Disconn.</v>
          </cell>
          <cell r="H631">
            <v>30</v>
          </cell>
          <cell r="I631">
            <v>0.75</v>
          </cell>
          <cell r="J631">
            <v>2</v>
          </cell>
        </row>
        <row r="632">
          <cell r="D632" t="str">
            <v>Oil Switch Gear HPCE 1250 A</v>
          </cell>
          <cell r="E632">
            <v>1</v>
          </cell>
          <cell r="F632">
            <v>14</v>
          </cell>
          <cell r="G632" t="str">
            <v>Switch gear, Disch, Disconn.</v>
          </cell>
          <cell r="H632">
            <v>30</v>
          </cell>
          <cell r="I632">
            <v>0.75</v>
          </cell>
          <cell r="J632">
            <v>2</v>
          </cell>
        </row>
        <row r="633">
          <cell r="D633" t="str">
            <v>Oil Switch Gear SN1  600/1000A</v>
          </cell>
          <cell r="E633">
            <v>1</v>
          </cell>
          <cell r="F633">
            <v>14</v>
          </cell>
          <cell r="G633" t="str">
            <v>Switch gear, Disch, Disconn.</v>
          </cell>
          <cell r="H633">
            <v>30</v>
          </cell>
          <cell r="I633">
            <v>0.75</v>
          </cell>
          <cell r="J633">
            <v>2</v>
          </cell>
        </row>
        <row r="634">
          <cell r="D634" t="str">
            <v>Oil Switch Gear SN2 -10  1000 A</v>
          </cell>
          <cell r="E634">
            <v>1</v>
          </cell>
          <cell r="F634">
            <v>14</v>
          </cell>
          <cell r="G634" t="str">
            <v>Switch gear, Disch, Disconn.</v>
          </cell>
          <cell r="H634">
            <v>30</v>
          </cell>
          <cell r="I634">
            <v>0.75</v>
          </cell>
          <cell r="J634">
            <v>2</v>
          </cell>
        </row>
        <row r="635">
          <cell r="D635" t="str">
            <v>Oil Switch Gear SN-2-10 4000 A</v>
          </cell>
          <cell r="E635">
            <v>1</v>
          </cell>
          <cell r="F635">
            <v>14</v>
          </cell>
          <cell r="G635" t="str">
            <v>Switch gear, Disch, Disconn.</v>
          </cell>
          <cell r="H635">
            <v>30</v>
          </cell>
          <cell r="I635">
            <v>0.75</v>
          </cell>
          <cell r="J635">
            <v>2</v>
          </cell>
        </row>
        <row r="636">
          <cell r="D636" t="str">
            <v>Oil Switch Gear SN3-106  3000 A</v>
          </cell>
          <cell r="E636">
            <v>1</v>
          </cell>
          <cell r="F636">
            <v>14</v>
          </cell>
          <cell r="G636" t="str">
            <v>Switch gear, Disch, Disconn.</v>
          </cell>
          <cell r="H636">
            <v>30</v>
          </cell>
          <cell r="I636">
            <v>0.75</v>
          </cell>
          <cell r="J636">
            <v>2</v>
          </cell>
        </row>
        <row r="637">
          <cell r="D637" t="str">
            <v>Oil Switch Gear SN4-10 4000 A</v>
          </cell>
          <cell r="E637">
            <v>1</v>
          </cell>
          <cell r="F637">
            <v>14</v>
          </cell>
          <cell r="G637" t="str">
            <v>Switch gear, Disch, Disconn.</v>
          </cell>
          <cell r="H637">
            <v>30</v>
          </cell>
          <cell r="I637">
            <v>0.75</v>
          </cell>
          <cell r="J637">
            <v>2</v>
          </cell>
        </row>
        <row r="638">
          <cell r="D638" t="str">
            <v>Oil Switch Gear SW3-110</v>
          </cell>
          <cell r="E638">
            <v>1</v>
          </cell>
          <cell r="F638">
            <v>14</v>
          </cell>
          <cell r="G638" t="str">
            <v>Switch gear, Disch, Disconn.</v>
          </cell>
          <cell r="H638">
            <v>30</v>
          </cell>
          <cell r="I638">
            <v>0.75</v>
          </cell>
          <cell r="J638">
            <v>2</v>
          </cell>
        </row>
        <row r="639">
          <cell r="D639" t="str">
            <v>Oil Switch Gear SW6 220 kv</v>
          </cell>
          <cell r="E639">
            <v>1</v>
          </cell>
          <cell r="F639">
            <v>14</v>
          </cell>
          <cell r="G639" t="str">
            <v>Switch gear, Disch, Disconn.</v>
          </cell>
          <cell r="H639">
            <v>30</v>
          </cell>
          <cell r="I639">
            <v>0.75</v>
          </cell>
          <cell r="J639">
            <v>2</v>
          </cell>
        </row>
        <row r="640">
          <cell r="D640" t="str">
            <v>Oil Switch Gear SW6 35 kv/110W</v>
          </cell>
          <cell r="E640">
            <v>1</v>
          </cell>
          <cell r="F640">
            <v>14</v>
          </cell>
          <cell r="G640" t="str">
            <v>Switch gear, Disch, Disconn.</v>
          </cell>
          <cell r="H640">
            <v>30</v>
          </cell>
          <cell r="I640">
            <v>0.75</v>
          </cell>
          <cell r="J640">
            <v>2</v>
          </cell>
        </row>
        <row r="641">
          <cell r="D641" t="str">
            <v>Oil Switch Gear YP4 220 kw</v>
          </cell>
          <cell r="E641">
            <v>1</v>
          </cell>
          <cell r="F641">
            <v>14</v>
          </cell>
          <cell r="G641" t="str">
            <v>Switch gear, Disch, Disconn.</v>
          </cell>
          <cell r="H641">
            <v>30</v>
          </cell>
          <cell r="I641">
            <v>0.75</v>
          </cell>
          <cell r="J641">
            <v>2</v>
          </cell>
        </row>
        <row r="642">
          <cell r="D642" t="str">
            <v>Oil Switch Gears panel SW3</v>
          </cell>
          <cell r="E642">
            <v>1</v>
          </cell>
          <cell r="F642">
            <v>14</v>
          </cell>
          <cell r="G642" t="str">
            <v>Switch gear, Disch, Disconn.</v>
          </cell>
          <cell r="H642">
            <v>30</v>
          </cell>
          <cell r="I642">
            <v>0.75</v>
          </cell>
          <cell r="J642">
            <v>2</v>
          </cell>
        </row>
        <row r="643">
          <cell r="D643" t="str">
            <v>Oil tank 35 m3</v>
          </cell>
          <cell r="E643">
            <v>1</v>
          </cell>
          <cell r="F643">
            <v>23</v>
          </cell>
          <cell r="G643" t="str">
            <v>Long life Machinery</v>
          </cell>
          <cell r="H643">
            <v>40</v>
          </cell>
          <cell r="I643">
            <v>0.85</v>
          </cell>
          <cell r="J643">
            <v>2</v>
          </cell>
        </row>
        <row r="644">
          <cell r="D644" t="str">
            <v>Oil turbopump</v>
          </cell>
          <cell r="E644">
            <v>1</v>
          </cell>
          <cell r="F644">
            <v>4</v>
          </cell>
          <cell r="G644" t="str">
            <v>Machinery</v>
          </cell>
          <cell r="H644">
            <v>15</v>
          </cell>
          <cell r="I644">
            <v>0.8</v>
          </cell>
          <cell r="J644">
            <v>2</v>
          </cell>
        </row>
        <row r="645">
          <cell r="D645" t="str">
            <v>Oil turbopump type PG-12-150</v>
          </cell>
          <cell r="E645">
            <v>1</v>
          </cell>
          <cell r="F645">
            <v>4</v>
          </cell>
          <cell r="G645" t="str">
            <v>Machinery</v>
          </cell>
          <cell r="H645">
            <v>15</v>
          </cell>
          <cell r="I645">
            <v>0.8</v>
          </cell>
          <cell r="J645">
            <v>2</v>
          </cell>
        </row>
        <row r="646">
          <cell r="D646" t="str">
            <v>Oil valve KMJ 2</v>
          </cell>
          <cell r="E646">
            <v>1</v>
          </cell>
          <cell r="F646">
            <v>13</v>
          </cell>
          <cell r="G646" t="str">
            <v>Other tools</v>
          </cell>
          <cell r="H646">
            <v>5</v>
          </cell>
          <cell r="I646">
            <v>0.9</v>
          </cell>
          <cell r="J646">
            <v>1</v>
          </cell>
        </row>
        <row r="647">
          <cell r="D647" t="str">
            <v>One-phase Disconnector 35 KV</v>
          </cell>
          <cell r="E647">
            <v>1</v>
          </cell>
          <cell r="F647">
            <v>14</v>
          </cell>
          <cell r="G647" t="str">
            <v>Switch gear, Disch, Disconn.</v>
          </cell>
          <cell r="H647">
            <v>30</v>
          </cell>
          <cell r="I647">
            <v>0.75</v>
          </cell>
          <cell r="J647">
            <v>2</v>
          </cell>
        </row>
        <row r="648">
          <cell r="D648" t="str">
            <v>One-phase Disconnector 6 KV</v>
          </cell>
          <cell r="E648">
            <v>1</v>
          </cell>
          <cell r="F648">
            <v>14</v>
          </cell>
          <cell r="G648" t="str">
            <v>Switch gear, Disch, Disconn.</v>
          </cell>
          <cell r="H648">
            <v>30</v>
          </cell>
          <cell r="I648">
            <v>0.75</v>
          </cell>
          <cell r="J648">
            <v>2</v>
          </cell>
        </row>
        <row r="649">
          <cell r="D649" t="str">
            <v>One-phase Disconnector G W 2</v>
          </cell>
          <cell r="E649">
            <v>1</v>
          </cell>
          <cell r="F649">
            <v>14</v>
          </cell>
          <cell r="G649" t="str">
            <v>Switch gear, Disch, Disconn.</v>
          </cell>
          <cell r="H649">
            <v>30</v>
          </cell>
          <cell r="I649">
            <v>0.75</v>
          </cell>
          <cell r="J649">
            <v>2</v>
          </cell>
        </row>
        <row r="650">
          <cell r="D650" t="str">
            <v>One-phase Disconnector G W 2 -1100</v>
          </cell>
          <cell r="E650">
            <v>1</v>
          </cell>
          <cell r="F650">
            <v>14</v>
          </cell>
          <cell r="G650" t="str">
            <v>Switch gear, Disch, Disconn.</v>
          </cell>
          <cell r="H650">
            <v>30</v>
          </cell>
          <cell r="I650">
            <v>0.75</v>
          </cell>
          <cell r="J650">
            <v>2</v>
          </cell>
        </row>
        <row r="651">
          <cell r="D651" t="str">
            <v>Operational air compressor</v>
          </cell>
          <cell r="E651">
            <v>2</v>
          </cell>
          <cell r="F651">
            <v>9</v>
          </cell>
          <cell r="G651" t="str">
            <v>Heavy Machinery</v>
          </cell>
          <cell r="H651">
            <v>25</v>
          </cell>
          <cell r="I651">
            <v>0.8</v>
          </cell>
          <cell r="J651">
            <v>2</v>
          </cell>
        </row>
        <row r="652">
          <cell r="D652" t="str">
            <v>Oscilloscope</v>
          </cell>
          <cell r="E652">
            <v>1</v>
          </cell>
          <cell r="F652">
            <v>5</v>
          </cell>
          <cell r="G652" t="str">
            <v>Electric equipment</v>
          </cell>
          <cell r="H652">
            <v>8</v>
          </cell>
          <cell r="I652">
            <v>0.9</v>
          </cell>
          <cell r="J652">
            <v>1</v>
          </cell>
        </row>
        <row r="653">
          <cell r="D653" t="str">
            <v>Oval wheel equipment</v>
          </cell>
          <cell r="E653">
            <v>1</v>
          </cell>
          <cell r="F653">
            <v>4</v>
          </cell>
          <cell r="G653" t="str">
            <v>Machinery</v>
          </cell>
          <cell r="H653">
            <v>15</v>
          </cell>
          <cell r="I653">
            <v>0.8</v>
          </cell>
          <cell r="J653">
            <v>2</v>
          </cell>
        </row>
        <row r="654">
          <cell r="D654" t="str">
            <v>Oxygen measurer EQX 1</v>
          </cell>
          <cell r="E654">
            <v>1</v>
          </cell>
          <cell r="F654">
            <v>19</v>
          </cell>
          <cell r="G654" t="str">
            <v>Metering</v>
          </cell>
          <cell r="H654">
            <v>15</v>
          </cell>
          <cell r="I654">
            <v>0.8</v>
          </cell>
          <cell r="J654">
            <v>1</v>
          </cell>
        </row>
        <row r="655">
          <cell r="D655" t="str">
            <v>Package feeder Switch Gears</v>
          </cell>
          <cell r="E655">
            <v>2</v>
          </cell>
          <cell r="F655">
            <v>14</v>
          </cell>
          <cell r="G655" t="str">
            <v>Switch gear, Disch, Disconn.</v>
          </cell>
          <cell r="H655">
            <v>30</v>
          </cell>
          <cell r="I655">
            <v>0.75</v>
          </cell>
          <cell r="J655">
            <v>2</v>
          </cell>
        </row>
        <row r="656">
          <cell r="D656" t="str">
            <v>Panel GH-1</v>
          </cell>
          <cell r="E656">
            <v>1</v>
          </cell>
          <cell r="F656">
            <v>16</v>
          </cell>
          <cell r="G656" t="str">
            <v>Panel</v>
          </cell>
          <cell r="H656">
            <v>20</v>
          </cell>
          <cell r="I656">
            <v>0.8</v>
          </cell>
          <cell r="J656">
            <v>1</v>
          </cell>
        </row>
        <row r="657">
          <cell r="D657" t="str">
            <v>Philips panel</v>
          </cell>
          <cell r="E657">
            <v>1</v>
          </cell>
          <cell r="F657">
            <v>16</v>
          </cell>
          <cell r="G657" t="str">
            <v>Panel</v>
          </cell>
          <cell r="H657">
            <v>20</v>
          </cell>
          <cell r="I657">
            <v>0.8</v>
          </cell>
          <cell r="J657">
            <v>1</v>
          </cell>
        </row>
        <row r="658">
          <cell r="D658" t="str">
            <v>Ph-meter</v>
          </cell>
          <cell r="E658">
            <v>1</v>
          </cell>
          <cell r="F658">
            <v>19</v>
          </cell>
          <cell r="G658" t="str">
            <v>Metering</v>
          </cell>
          <cell r="H658">
            <v>15</v>
          </cell>
          <cell r="I658">
            <v>0.8</v>
          </cell>
          <cell r="J658">
            <v>1</v>
          </cell>
        </row>
        <row r="659">
          <cell r="D659" t="str">
            <v>Phosphate mixer 33,8 l/ore</v>
          </cell>
          <cell r="E659">
            <v>1</v>
          </cell>
          <cell r="F659">
            <v>9</v>
          </cell>
          <cell r="G659" t="str">
            <v>Heavy Machinery</v>
          </cell>
          <cell r="H659">
            <v>25</v>
          </cell>
          <cell r="I659">
            <v>0.8</v>
          </cell>
          <cell r="J659">
            <v>2</v>
          </cell>
        </row>
        <row r="660">
          <cell r="D660" t="str">
            <v>Phosphate pump 162 l/ sek</v>
          </cell>
          <cell r="E660">
            <v>1</v>
          </cell>
          <cell r="F660">
            <v>9</v>
          </cell>
          <cell r="G660" t="str">
            <v>Heavy Machinery</v>
          </cell>
          <cell r="H660">
            <v>25</v>
          </cell>
          <cell r="I660">
            <v>0.8</v>
          </cell>
          <cell r="J660">
            <v>2</v>
          </cell>
        </row>
        <row r="661">
          <cell r="D661" t="str">
            <v>Phosphatic pump</v>
          </cell>
          <cell r="E661">
            <v>1</v>
          </cell>
          <cell r="F661">
            <v>4</v>
          </cell>
          <cell r="G661" t="str">
            <v>Machinery</v>
          </cell>
          <cell r="H661">
            <v>15</v>
          </cell>
          <cell r="I661">
            <v>0.8</v>
          </cell>
          <cell r="J661">
            <v>2</v>
          </cell>
        </row>
        <row r="662">
          <cell r="D662" t="str">
            <v xml:space="preserve">Pillar   </v>
          </cell>
          <cell r="E662">
            <v>1</v>
          </cell>
          <cell r="F662">
            <v>9</v>
          </cell>
          <cell r="G662" t="str">
            <v>Heavy Machinery</v>
          </cell>
          <cell r="H662">
            <v>25</v>
          </cell>
          <cell r="I662">
            <v>0.8</v>
          </cell>
          <cell r="J662">
            <v>2</v>
          </cell>
        </row>
        <row r="663">
          <cell r="D663" t="str">
            <v>Pillar drill</v>
          </cell>
          <cell r="E663">
            <v>2</v>
          </cell>
          <cell r="F663">
            <v>9</v>
          </cell>
          <cell r="G663" t="str">
            <v>Heavy Machinery</v>
          </cell>
          <cell r="H663">
            <v>25</v>
          </cell>
          <cell r="I663">
            <v>0.8</v>
          </cell>
          <cell r="J663">
            <v>2</v>
          </cell>
        </row>
        <row r="664">
          <cell r="D664" t="str">
            <v>Piston steam pump 2QYR-30</v>
          </cell>
          <cell r="E664">
            <v>1</v>
          </cell>
          <cell r="F664">
            <v>9</v>
          </cell>
          <cell r="G664" t="str">
            <v>Heavy Machinery</v>
          </cell>
          <cell r="H664">
            <v>25</v>
          </cell>
          <cell r="I664">
            <v>0.8</v>
          </cell>
          <cell r="J664">
            <v>2</v>
          </cell>
        </row>
        <row r="665">
          <cell r="D665" t="str">
            <v>Pllo 40 m3 tank</v>
          </cell>
          <cell r="E665">
            <v>1</v>
          </cell>
          <cell r="F665">
            <v>23</v>
          </cell>
          <cell r="G665" t="str">
            <v>Long life Machinery</v>
          </cell>
          <cell r="H665">
            <v>40</v>
          </cell>
          <cell r="I665">
            <v>0.85</v>
          </cell>
          <cell r="J665">
            <v>2</v>
          </cell>
        </row>
        <row r="666">
          <cell r="D666" t="str">
            <v>Pneumatic hammer</v>
          </cell>
          <cell r="E666">
            <v>1</v>
          </cell>
          <cell r="F666">
            <v>9</v>
          </cell>
          <cell r="G666" t="str">
            <v>Heavy Machinery</v>
          </cell>
          <cell r="H666">
            <v>25</v>
          </cell>
          <cell r="I666">
            <v>0.8</v>
          </cell>
          <cell r="J666">
            <v>2</v>
          </cell>
        </row>
        <row r="667">
          <cell r="D667" t="str">
            <v>Power transformer 1 MW</v>
          </cell>
          <cell r="E667">
            <v>1</v>
          </cell>
          <cell r="F667">
            <v>7</v>
          </cell>
          <cell r="G667" t="str">
            <v>Trafo</v>
          </cell>
          <cell r="H667">
            <v>40</v>
          </cell>
          <cell r="I667">
            <v>0.75</v>
          </cell>
          <cell r="J667">
            <v>2</v>
          </cell>
        </row>
        <row r="668">
          <cell r="D668" t="str">
            <v>Power transformer 56-30</v>
          </cell>
          <cell r="E668">
            <v>1</v>
          </cell>
          <cell r="F668">
            <v>7</v>
          </cell>
          <cell r="G668" t="str">
            <v>Trafo</v>
          </cell>
          <cell r="H668">
            <v>40</v>
          </cell>
          <cell r="I668">
            <v>0.75</v>
          </cell>
          <cell r="J668">
            <v>2</v>
          </cell>
        </row>
        <row r="669">
          <cell r="D669" t="str">
            <v>Power transformer 7,5 MW</v>
          </cell>
          <cell r="E669">
            <v>1</v>
          </cell>
          <cell r="F669">
            <v>7</v>
          </cell>
          <cell r="G669" t="str">
            <v>Trafo</v>
          </cell>
          <cell r="H669">
            <v>40</v>
          </cell>
          <cell r="I669">
            <v>0.75</v>
          </cell>
          <cell r="J669">
            <v>2</v>
          </cell>
        </row>
        <row r="670">
          <cell r="D670" t="str">
            <v>Power transformer 75 MW</v>
          </cell>
          <cell r="E670">
            <v>1</v>
          </cell>
          <cell r="F670">
            <v>7</v>
          </cell>
          <cell r="G670" t="str">
            <v>Trafo</v>
          </cell>
          <cell r="H670">
            <v>40</v>
          </cell>
          <cell r="I670">
            <v>0.75</v>
          </cell>
          <cell r="J670">
            <v>2</v>
          </cell>
        </row>
        <row r="671">
          <cell r="D671" t="str">
            <v>Press filter 3 t/h</v>
          </cell>
          <cell r="E671">
            <v>1</v>
          </cell>
          <cell r="F671">
            <v>4</v>
          </cell>
          <cell r="G671" t="str">
            <v>Machinery</v>
          </cell>
          <cell r="H671">
            <v>15</v>
          </cell>
          <cell r="I671">
            <v>0.8</v>
          </cell>
          <cell r="J671">
            <v>2</v>
          </cell>
        </row>
        <row r="672">
          <cell r="D672" t="str">
            <v>Pressure adapter</v>
          </cell>
          <cell r="E672">
            <v>1</v>
          </cell>
          <cell r="F672">
            <v>4</v>
          </cell>
          <cell r="G672" t="str">
            <v>Machinery</v>
          </cell>
          <cell r="H672">
            <v>15</v>
          </cell>
          <cell r="I672">
            <v>0.8</v>
          </cell>
          <cell r="J672">
            <v>2</v>
          </cell>
        </row>
        <row r="673">
          <cell r="D673" t="str">
            <v>Pressure measurer</v>
          </cell>
          <cell r="E673">
            <v>2</v>
          </cell>
          <cell r="F673">
            <v>19</v>
          </cell>
          <cell r="G673" t="str">
            <v>Metering</v>
          </cell>
          <cell r="H673">
            <v>15</v>
          </cell>
          <cell r="I673">
            <v>0.8</v>
          </cell>
          <cell r="J673">
            <v>1</v>
          </cell>
        </row>
        <row r="674">
          <cell r="D674" t="str">
            <v>Pressure regulator 20-30 atm</v>
          </cell>
          <cell r="E674">
            <v>1</v>
          </cell>
          <cell r="F674">
            <v>4</v>
          </cell>
          <cell r="G674" t="str">
            <v>Machinery</v>
          </cell>
          <cell r="H674">
            <v>15</v>
          </cell>
          <cell r="I674">
            <v>0.8</v>
          </cell>
          <cell r="J674">
            <v>2</v>
          </cell>
        </row>
        <row r="675">
          <cell r="D675" t="str">
            <v>Programmer</v>
          </cell>
          <cell r="E675">
            <v>1</v>
          </cell>
          <cell r="F675">
            <v>4</v>
          </cell>
          <cell r="G675" t="str">
            <v>Machinery</v>
          </cell>
          <cell r="H675">
            <v>15</v>
          </cell>
          <cell r="I675">
            <v>0.8</v>
          </cell>
          <cell r="J675">
            <v>2</v>
          </cell>
        </row>
        <row r="676">
          <cell r="D676" t="str">
            <v>Protection panel D-111</v>
          </cell>
          <cell r="E676">
            <v>1</v>
          </cell>
          <cell r="F676">
            <v>16</v>
          </cell>
          <cell r="G676" t="str">
            <v>Panel</v>
          </cell>
          <cell r="H676">
            <v>20</v>
          </cell>
          <cell r="I676">
            <v>0.8</v>
          </cell>
          <cell r="J676">
            <v>1</v>
          </cell>
        </row>
        <row r="677">
          <cell r="D677" t="str">
            <v>Protection panel PK1</v>
          </cell>
          <cell r="E677">
            <v>1</v>
          </cell>
          <cell r="F677">
            <v>16</v>
          </cell>
          <cell r="G677" t="str">
            <v>Panel</v>
          </cell>
          <cell r="H677">
            <v>20</v>
          </cell>
          <cell r="I677">
            <v>0.8</v>
          </cell>
          <cell r="J677">
            <v>1</v>
          </cell>
        </row>
        <row r="678">
          <cell r="D678" t="str">
            <v>RAT panel</v>
          </cell>
          <cell r="E678">
            <v>1</v>
          </cell>
          <cell r="F678">
            <v>16</v>
          </cell>
          <cell r="G678" t="str">
            <v>Panel</v>
          </cell>
          <cell r="H678">
            <v>20</v>
          </cell>
          <cell r="I678">
            <v>0.8</v>
          </cell>
          <cell r="J678">
            <v>1</v>
          </cell>
        </row>
        <row r="679">
          <cell r="D679" t="str">
            <v>Reactor NK6 1000</v>
          </cell>
          <cell r="E679">
            <v>1</v>
          </cell>
          <cell r="F679">
            <v>23</v>
          </cell>
          <cell r="G679" t="str">
            <v>Long life Machinery</v>
          </cell>
          <cell r="H679">
            <v>40</v>
          </cell>
          <cell r="I679">
            <v>0.85</v>
          </cell>
          <cell r="J679">
            <v>2</v>
          </cell>
        </row>
        <row r="680">
          <cell r="D680" t="str">
            <v>Reactor NK6 2000</v>
          </cell>
          <cell r="E680">
            <v>1</v>
          </cell>
          <cell r="F680">
            <v>23</v>
          </cell>
          <cell r="G680" t="str">
            <v>Long life Machinery</v>
          </cell>
          <cell r="H680">
            <v>40</v>
          </cell>
          <cell r="I680">
            <v>0.85</v>
          </cell>
          <cell r="J680">
            <v>2</v>
          </cell>
        </row>
        <row r="681">
          <cell r="D681" t="str">
            <v>Reactor NK6 300-3</v>
          </cell>
          <cell r="E681">
            <v>1</v>
          </cell>
          <cell r="F681">
            <v>23</v>
          </cell>
          <cell r="G681" t="str">
            <v>Long life Machinery</v>
          </cell>
          <cell r="H681">
            <v>40</v>
          </cell>
          <cell r="I681">
            <v>0.85</v>
          </cell>
          <cell r="J681">
            <v>2</v>
          </cell>
        </row>
        <row r="682">
          <cell r="D682" t="str">
            <v>Reactor NK6 300-4</v>
          </cell>
          <cell r="E682">
            <v>1</v>
          </cell>
          <cell r="F682">
            <v>23</v>
          </cell>
          <cell r="G682" t="str">
            <v>Long life Machinery</v>
          </cell>
          <cell r="H682">
            <v>40</v>
          </cell>
          <cell r="I682">
            <v>0.85</v>
          </cell>
          <cell r="J682">
            <v>2</v>
          </cell>
        </row>
        <row r="683">
          <cell r="D683" t="str">
            <v>Reactor NK6 500</v>
          </cell>
          <cell r="E683">
            <v>1</v>
          </cell>
          <cell r="F683">
            <v>23</v>
          </cell>
          <cell r="G683" t="str">
            <v>Long life Machinery</v>
          </cell>
          <cell r="H683">
            <v>40</v>
          </cell>
          <cell r="I683">
            <v>0.85</v>
          </cell>
          <cell r="J683">
            <v>2</v>
          </cell>
        </row>
        <row r="684">
          <cell r="D684" t="str">
            <v>Recorder</v>
          </cell>
          <cell r="E684">
            <v>7</v>
          </cell>
          <cell r="F684">
            <v>9</v>
          </cell>
          <cell r="G684" t="str">
            <v>Heavy Machinery</v>
          </cell>
          <cell r="H684">
            <v>25</v>
          </cell>
          <cell r="I684">
            <v>0.8</v>
          </cell>
          <cell r="J684">
            <v>2</v>
          </cell>
        </row>
        <row r="685">
          <cell r="D685" t="str">
            <v>Recorder manometer IP-610</v>
          </cell>
          <cell r="E685">
            <v>1</v>
          </cell>
          <cell r="F685">
            <v>19</v>
          </cell>
          <cell r="G685" t="str">
            <v>Metering</v>
          </cell>
          <cell r="H685">
            <v>15</v>
          </cell>
          <cell r="I685">
            <v>0.8</v>
          </cell>
          <cell r="J685">
            <v>1</v>
          </cell>
        </row>
        <row r="686">
          <cell r="D686" t="str">
            <v>Recorder manometer V5-610</v>
          </cell>
          <cell r="E686">
            <v>1</v>
          </cell>
          <cell r="F686">
            <v>19</v>
          </cell>
          <cell r="G686" t="str">
            <v>Metering</v>
          </cell>
          <cell r="H686">
            <v>15</v>
          </cell>
          <cell r="I686">
            <v>0.8</v>
          </cell>
          <cell r="J686">
            <v>1</v>
          </cell>
        </row>
        <row r="687">
          <cell r="D687" t="str">
            <v>Recording Secondary</v>
          </cell>
          <cell r="E687">
            <v>1</v>
          </cell>
          <cell r="F687">
            <v>9</v>
          </cell>
          <cell r="G687" t="str">
            <v>Heavy Machinery</v>
          </cell>
          <cell r="H687">
            <v>25</v>
          </cell>
          <cell r="I687">
            <v>0.8</v>
          </cell>
          <cell r="J687">
            <v>2</v>
          </cell>
        </row>
        <row r="688">
          <cell r="D688" t="str">
            <v>Rectifier 48x1</v>
          </cell>
          <cell r="E688">
            <v>1</v>
          </cell>
          <cell r="F688">
            <v>15</v>
          </cell>
          <cell r="G688" t="str">
            <v>Rectifier</v>
          </cell>
          <cell r="H688">
            <v>20</v>
          </cell>
          <cell r="I688">
            <v>0.75</v>
          </cell>
          <cell r="J688">
            <v>2</v>
          </cell>
        </row>
        <row r="689">
          <cell r="D689" t="str">
            <v>Rectifier CB</v>
          </cell>
          <cell r="E689">
            <v>1</v>
          </cell>
          <cell r="F689">
            <v>15</v>
          </cell>
          <cell r="G689" t="str">
            <v>Rectifier</v>
          </cell>
          <cell r="H689">
            <v>20</v>
          </cell>
          <cell r="I689">
            <v>0.75</v>
          </cell>
          <cell r="J689">
            <v>2</v>
          </cell>
        </row>
        <row r="690">
          <cell r="D690" t="str">
            <v>Relay LZ 96 A</v>
          </cell>
          <cell r="E690">
            <v>1</v>
          </cell>
          <cell r="F690">
            <v>4</v>
          </cell>
          <cell r="G690" t="str">
            <v>Machinery</v>
          </cell>
          <cell r="H690">
            <v>15</v>
          </cell>
          <cell r="I690">
            <v>0.8</v>
          </cell>
          <cell r="J690">
            <v>2</v>
          </cell>
        </row>
        <row r="691">
          <cell r="D691" t="str">
            <v>Remote control</v>
          </cell>
          <cell r="E691">
            <v>1</v>
          </cell>
          <cell r="F691">
            <v>16</v>
          </cell>
          <cell r="G691" t="str">
            <v>Panel</v>
          </cell>
          <cell r="H691">
            <v>20</v>
          </cell>
          <cell r="I691">
            <v>0.8</v>
          </cell>
          <cell r="J691">
            <v>1</v>
          </cell>
        </row>
        <row r="692">
          <cell r="D692" t="str">
            <v>Remote control Switch Gears</v>
          </cell>
          <cell r="E692">
            <v>1</v>
          </cell>
          <cell r="F692">
            <v>16</v>
          </cell>
          <cell r="G692" t="str">
            <v>Panel</v>
          </cell>
          <cell r="H692">
            <v>20</v>
          </cell>
          <cell r="I692">
            <v>0.8</v>
          </cell>
          <cell r="J692">
            <v>1</v>
          </cell>
        </row>
        <row r="693">
          <cell r="D693" t="str">
            <v xml:space="preserve">Resistance  </v>
          </cell>
          <cell r="E693">
            <v>1</v>
          </cell>
          <cell r="F693">
            <v>4</v>
          </cell>
          <cell r="G693" t="str">
            <v>Machinery</v>
          </cell>
          <cell r="H693">
            <v>15</v>
          </cell>
          <cell r="I693">
            <v>0.8</v>
          </cell>
          <cell r="J693">
            <v>2</v>
          </cell>
        </row>
        <row r="694">
          <cell r="D694" t="str">
            <v>Resistance CDM-35</v>
          </cell>
          <cell r="E694">
            <v>1</v>
          </cell>
          <cell r="F694">
            <v>4</v>
          </cell>
          <cell r="G694" t="str">
            <v>Machinery</v>
          </cell>
          <cell r="H694">
            <v>15</v>
          </cell>
          <cell r="I694">
            <v>0.8</v>
          </cell>
          <cell r="J694">
            <v>2</v>
          </cell>
        </row>
        <row r="695">
          <cell r="D695" t="str">
            <v>Rock pulverizer 500x250</v>
          </cell>
          <cell r="E695">
            <v>1</v>
          </cell>
          <cell r="F695">
            <v>4</v>
          </cell>
          <cell r="G695" t="str">
            <v>Machinery</v>
          </cell>
          <cell r="H695">
            <v>15</v>
          </cell>
          <cell r="I695">
            <v>0.8</v>
          </cell>
          <cell r="J695">
            <v>2</v>
          </cell>
        </row>
        <row r="696">
          <cell r="D696" t="str">
            <v>Rotary ZC-75</v>
          </cell>
          <cell r="E696">
            <v>1</v>
          </cell>
          <cell r="F696">
            <v>4</v>
          </cell>
          <cell r="G696" t="str">
            <v>Machinery</v>
          </cell>
          <cell r="H696">
            <v>15</v>
          </cell>
          <cell r="I696">
            <v>0.8</v>
          </cell>
          <cell r="J696">
            <v>2</v>
          </cell>
        </row>
        <row r="697">
          <cell r="D697" t="str">
            <v>Salt doser</v>
          </cell>
          <cell r="E697">
            <v>1</v>
          </cell>
          <cell r="F697">
            <v>4</v>
          </cell>
          <cell r="G697" t="str">
            <v>Machinery</v>
          </cell>
          <cell r="H697">
            <v>15</v>
          </cell>
          <cell r="I697">
            <v>0.8</v>
          </cell>
          <cell r="J697">
            <v>2</v>
          </cell>
        </row>
        <row r="698">
          <cell r="D698" t="str">
            <v>Salt ejector</v>
          </cell>
          <cell r="E698">
            <v>1</v>
          </cell>
          <cell r="F698">
            <v>4</v>
          </cell>
          <cell r="G698" t="str">
            <v>Machinery</v>
          </cell>
          <cell r="H698">
            <v>15</v>
          </cell>
          <cell r="I698">
            <v>0.8</v>
          </cell>
          <cell r="J698">
            <v>2</v>
          </cell>
        </row>
        <row r="699">
          <cell r="D699" t="str">
            <v>Salt tank 40 m3</v>
          </cell>
          <cell r="E699">
            <v>1</v>
          </cell>
          <cell r="F699">
            <v>23</v>
          </cell>
          <cell r="G699" t="str">
            <v>Long life Machinery</v>
          </cell>
          <cell r="H699">
            <v>40</v>
          </cell>
          <cell r="I699">
            <v>0.85</v>
          </cell>
          <cell r="J699">
            <v>2</v>
          </cell>
        </row>
        <row r="700">
          <cell r="D700" t="str">
            <v>Secondary indicator D 280</v>
          </cell>
          <cell r="E700">
            <v>2</v>
          </cell>
          <cell r="F700">
            <v>19</v>
          </cell>
          <cell r="G700" t="str">
            <v>Metering</v>
          </cell>
          <cell r="H700">
            <v>15</v>
          </cell>
          <cell r="I700">
            <v>0.8</v>
          </cell>
          <cell r="J700">
            <v>1</v>
          </cell>
        </row>
        <row r="701">
          <cell r="D701" t="str">
            <v>Secondary recorder D 612</v>
          </cell>
          <cell r="E701">
            <v>2</v>
          </cell>
          <cell r="F701">
            <v>4</v>
          </cell>
          <cell r="G701" t="str">
            <v>Machinery</v>
          </cell>
          <cell r="H701">
            <v>15</v>
          </cell>
          <cell r="I701">
            <v>0.8</v>
          </cell>
          <cell r="J701">
            <v>2</v>
          </cell>
        </row>
        <row r="702">
          <cell r="D702" t="str">
            <v>Sentinel IBI</v>
          </cell>
          <cell r="E702">
            <v>1</v>
          </cell>
          <cell r="F702">
            <v>19</v>
          </cell>
          <cell r="G702" t="str">
            <v>Metering</v>
          </cell>
          <cell r="H702">
            <v>15</v>
          </cell>
          <cell r="I702">
            <v>0.8</v>
          </cell>
          <cell r="J702">
            <v>1</v>
          </cell>
        </row>
        <row r="703">
          <cell r="D703" t="str">
            <v>Sentinel manometer</v>
          </cell>
          <cell r="E703">
            <v>1</v>
          </cell>
          <cell r="F703">
            <v>19</v>
          </cell>
          <cell r="G703" t="str">
            <v>Metering</v>
          </cell>
          <cell r="H703">
            <v>15</v>
          </cell>
          <cell r="I703">
            <v>0.8</v>
          </cell>
          <cell r="J703">
            <v>1</v>
          </cell>
        </row>
        <row r="704">
          <cell r="D704" t="str">
            <v>Sentinel Switch Gear</v>
          </cell>
          <cell r="E704">
            <v>1</v>
          </cell>
          <cell r="F704">
            <v>14</v>
          </cell>
          <cell r="G704" t="str">
            <v>Switch gear, Disch, Disconn.</v>
          </cell>
          <cell r="H704">
            <v>30</v>
          </cell>
          <cell r="I704">
            <v>0.75</v>
          </cell>
          <cell r="J704">
            <v>2</v>
          </cell>
        </row>
        <row r="705">
          <cell r="D705" t="str">
            <v>Separator 35 kv</v>
          </cell>
          <cell r="E705">
            <v>1</v>
          </cell>
          <cell r="F705">
            <v>14</v>
          </cell>
          <cell r="G705" t="str">
            <v>Switch gear, Disch, Disconn.</v>
          </cell>
          <cell r="H705">
            <v>30</v>
          </cell>
          <cell r="I705">
            <v>0.75</v>
          </cell>
          <cell r="J705">
            <v>2</v>
          </cell>
        </row>
        <row r="706">
          <cell r="D706" t="str">
            <v>Signal sentinel</v>
          </cell>
          <cell r="E706">
            <v>1</v>
          </cell>
          <cell r="F706">
            <v>19</v>
          </cell>
          <cell r="G706" t="str">
            <v>Metering</v>
          </cell>
          <cell r="H706">
            <v>15</v>
          </cell>
          <cell r="I706">
            <v>0.8</v>
          </cell>
          <cell r="J706">
            <v>1</v>
          </cell>
        </row>
        <row r="707">
          <cell r="D707" t="str">
            <v xml:space="preserve">Soda centrifugal pump </v>
          </cell>
          <cell r="E707">
            <v>1</v>
          </cell>
          <cell r="F707">
            <v>4</v>
          </cell>
          <cell r="G707" t="str">
            <v>Machinery</v>
          </cell>
          <cell r="H707">
            <v>15</v>
          </cell>
          <cell r="I707">
            <v>0.8</v>
          </cell>
          <cell r="J707">
            <v>2</v>
          </cell>
        </row>
        <row r="708">
          <cell r="D708" t="str">
            <v>Solar filter 103/a 20 m3/ore</v>
          </cell>
          <cell r="E708">
            <v>1</v>
          </cell>
          <cell r="F708">
            <v>4</v>
          </cell>
          <cell r="G708" t="str">
            <v>Machinery</v>
          </cell>
          <cell r="H708">
            <v>15</v>
          </cell>
          <cell r="I708">
            <v>0.8</v>
          </cell>
          <cell r="J708">
            <v>2</v>
          </cell>
        </row>
        <row r="709">
          <cell r="D709" t="str">
            <v>Sprinkler</v>
          </cell>
          <cell r="E709">
            <v>1</v>
          </cell>
          <cell r="F709">
            <v>4</v>
          </cell>
          <cell r="G709" t="str">
            <v>Machinery</v>
          </cell>
          <cell r="H709">
            <v>15</v>
          </cell>
          <cell r="I709">
            <v>0.8</v>
          </cell>
          <cell r="J709">
            <v>2</v>
          </cell>
        </row>
        <row r="710">
          <cell r="D710" t="str">
            <v>Sprinkler panel</v>
          </cell>
          <cell r="E710">
            <v>1</v>
          </cell>
          <cell r="F710">
            <v>16</v>
          </cell>
          <cell r="G710" t="str">
            <v>Panel</v>
          </cell>
          <cell r="H710">
            <v>20</v>
          </cell>
          <cell r="I710">
            <v>0.8</v>
          </cell>
          <cell r="J710">
            <v>1</v>
          </cell>
        </row>
        <row r="711">
          <cell r="D711" t="str">
            <v>Steam  quantity regulator</v>
          </cell>
          <cell r="E711">
            <v>1</v>
          </cell>
          <cell r="F711">
            <v>4</v>
          </cell>
          <cell r="G711" t="str">
            <v>Machinery</v>
          </cell>
          <cell r="H711">
            <v>15</v>
          </cell>
          <cell r="I711">
            <v>0.8</v>
          </cell>
          <cell r="J711">
            <v>2</v>
          </cell>
        </row>
        <row r="712">
          <cell r="D712" t="str">
            <v>Steam blowers</v>
          </cell>
          <cell r="E712">
            <v>1</v>
          </cell>
          <cell r="F712">
            <v>4</v>
          </cell>
          <cell r="G712" t="str">
            <v>Machinery</v>
          </cell>
          <cell r="H712">
            <v>15</v>
          </cell>
          <cell r="I712">
            <v>0.8</v>
          </cell>
          <cell r="J712">
            <v>2</v>
          </cell>
        </row>
        <row r="713">
          <cell r="D713" t="str">
            <v>Stirrer 28 kw</v>
          </cell>
          <cell r="E713">
            <v>1</v>
          </cell>
          <cell r="F713">
            <v>9</v>
          </cell>
          <cell r="G713" t="str">
            <v>Heavy Machinery</v>
          </cell>
          <cell r="H713">
            <v>25</v>
          </cell>
          <cell r="I713">
            <v>0.8</v>
          </cell>
          <cell r="J713">
            <v>2</v>
          </cell>
        </row>
        <row r="714">
          <cell r="D714" t="str">
            <v>Stock Exciter</v>
          </cell>
          <cell r="E714">
            <v>1</v>
          </cell>
          <cell r="F714">
            <v>9</v>
          </cell>
          <cell r="G714" t="str">
            <v>Heavy Machinery</v>
          </cell>
          <cell r="H714">
            <v>25</v>
          </cell>
          <cell r="I714">
            <v>0.8</v>
          </cell>
          <cell r="J714">
            <v>2</v>
          </cell>
        </row>
        <row r="715">
          <cell r="D715" t="str">
            <v>Stove</v>
          </cell>
          <cell r="E715">
            <v>1</v>
          </cell>
          <cell r="F715">
            <v>13</v>
          </cell>
          <cell r="G715" t="str">
            <v>Other tools</v>
          </cell>
          <cell r="H715">
            <v>5</v>
          </cell>
          <cell r="I715">
            <v>0.9</v>
          </cell>
          <cell r="J715">
            <v>1</v>
          </cell>
        </row>
        <row r="716">
          <cell r="D716" t="str">
            <v>Sulphate crane 0.1 t</v>
          </cell>
          <cell r="E716">
            <v>1</v>
          </cell>
          <cell r="F716">
            <v>23</v>
          </cell>
          <cell r="G716" t="str">
            <v>Long life Machinery</v>
          </cell>
          <cell r="H716">
            <v>40</v>
          </cell>
          <cell r="I716">
            <v>0.85</v>
          </cell>
          <cell r="J716">
            <v>2</v>
          </cell>
        </row>
        <row r="717">
          <cell r="D717" t="str">
            <v>Sulphate doser</v>
          </cell>
          <cell r="E717">
            <v>1</v>
          </cell>
          <cell r="F717">
            <v>22</v>
          </cell>
          <cell r="G717" t="str">
            <v>Truck</v>
          </cell>
          <cell r="H717">
            <v>12</v>
          </cell>
          <cell r="I717">
            <v>0.9</v>
          </cell>
          <cell r="J717">
            <v>1</v>
          </cell>
        </row>
        <row r="718">
          <cell r="D718" t="str">
            <v>Sulphate pump  F.H.A 51-25</v>
          </cell>
          <cell r="E718">
            <v>1</v>
          </cell>
          <cell r="F718">
            <v>4</v>
          </cell>
          <cell r="G718" t="str">
            <v>Machinery</v>
          </cell>
          <cell r="H718">
            <v>15</v>
          </cell>
          <cell r="I718">
            <v>0.8</v>
          </cell>
          <cell r="J718">
            <v>2</v>
          </cell>
        </row>
        <row r="719">
          <cell r="D719" t="str">
            <v>Sulphate pump 2 x 620 t/h</v>
          </cell>
          <cell r="E719">
            <v>1</v>
          </cell>
          <cell r="F719">
            <v>4</v>
          </cell>
          <cell r="G719" t="str">
            <v>Machinery</v>
          </cell>
          <cell r="H719">
            <v>15</v>
          </cell>
          <cell r="I719">
            <v>0.8</v>
          </cell>
          <cell r="J719">
            <v>2</v>
          </cell>
        </row>
        <row r="720">
          <cell r="D720" t="str">
            <v>Supply electric pump</v>
          </cell>
          <cell r="E720">
            <v>2</v>
          </cell>
          <cell r="F720">
            <v>4</v>
          </cell>
          <cell r="G720" t="str">
            <v>Machinery</v>
          </cell>
          <cell r="H720">
            <v>15</v>
          </cell>
          <cell r="I720">
            <v>0.8</v>
          </cell>
          <cell r="J720">
            <v>2</v>
          </cell>
        </row>
        <row r="721">
          <cell r="D721" t="str">
            <v>Supply panel</v>
          </cell>
          <cell r="E721">
            <v>1</v>
          </cell>
          <cell r="F721">
            <v>16</v>
          </cell>
          <cell r="G721" t="str">
            <v>Panel</v>
          </cell>
          <cell r="H721">
            <v>20</v>
          </cell>
          <cell r="I721">
            <v>0.8</v>
          </cell>
          <cell r="J721">
            <v>1</v>
          </cell>
        </row>
        <row r="722">
          <cell r="D722" t="str">
            <v>Supply source</v>
          </cell>
          <cell r="E722">
            <v>1</v>
          </cell>
          <cell r="F722">
            <v>4</v>
          </cell>
          <cell r="G722" t="str">
            <v>Machinery</v>
          </cell>
          <cell r="H722">
            <v>15</v>
          </cell>
          <cell r="I722">
            <v>0.8</v>
          </cell>
          <cell r="J722">
            <v>2</v>
          </cell>
        </row>
        <row r="723">
          <cell r="D723" t="str">
            <v>Supplying cool water electric pump</v>
          </cell>
          <cell r="E723">
            <v>1</v>
          </cell>
          <cell r="F723">
            <v>4</v>
          </cell>
          <cell r="G723" t="str">
            <v>Machinery</v>
          </cell>
          <cell r="H723">
            <v>15</v>
          </cell>
          <cell r="I723">
            <v>0.8</v>
          </cell>
          <cell r="J723">
            <v>2</v>
          </cell>
        </row>
        <row r="724">
          <cell r="D724" t="str">
            <v>Switch Gear Sf6 40.5kV 1600 A</v>
          </cell>
          <cell r="E724">
            <v>1</v>
          </cell>
          <cell r="F724">
            <v>14</v>
          </cell>
          <cell r="G724" t="str">
            <v>Switch gear, Disch, Disconn.</v>
          </cell>
          <cell r="H724">
            <v>30</v>
          </cell>
          <cell r="I724">
            <v>0.75</v>
          </cell>
          <cell r="J724">
            <v>2</v>
          </cell>
        </row>
        <row r="725">
          <cell r="D725" t="str">
            <v>Switch Gears with air KW-110</v>
          </cell>
          <cell r="E725">
            <v>1</v>
          </cell>
          <cell r="F725">
            <v>14</v>
          </cell>
          <cell r="G725" t="str">
            <v>Switch gear, Disch, Disconn.</v>
          </cell>
          <cell r="H725">
            <v>30</v>
          </cell>
          <cell r="I725">
            <v>0.75</v>
          </cell>
          <cell r="J725">
            <v>2</v>
          </cell>
        </row>
        <row r="726">
          <cell r="D726" t="str">
            <v>Tankers</v>
          </cell>
          <cell r="E726">
            <v>1</v>
          </cell>
          <cell r="F726">
            <v>9</v>
          </cell>
          <cell r="G726" t="str">
            <v>Heavy Machinery</v>
          </cell>
          <cell r="H726">
            <v>25</v>
          </cell>
          <cell r="I726">
            <v>0.8</v>
          </cell>
          <cell r="J726">
            <v>2</v>
          </cell>
        </row>
        <row r="727">
          <cell r="D727" t="str">
            <v>Temperature measurer</v>
          </cell>
          <cell r="E727">
            <v>3</v>
          </cell>
          <cell r="F727">
            <v>19</v>
          </cell>
          <cell r="G727" t="str">
            <v>Metering</v>
          </cell>
          <cell r="H727">
            <v>15</v>
          </cell>
          <cell r="I727">
            <v>0.8</v>
          </cell>
          <cell r="J727">
            <v>1</v>
          </cell>
        </row>
        <row r="728">
          <cell r="D728" t="str">
            <v>Tension rectifier CB</v>
          </cell>
          <cell r="E728">
            <v>1</v>
          </cell>
          <cell r="F728">
            <v>15</v>
          </cell>
          <cell r="G728" t="str">
            <v>Rectifier</v>
          </cell>
          <cell r="H728">
            <v>20</v>
          </cell>
          <cell r="I728">
            <v>0.75</v>
          </cell>
          <cell r="J728">
            <v>2</v>
          </cell>
        </row>
        <row r="729">
          <cell r="D729" t="str">
            <v>Test equipment</v>
          </cell>
          <cell r="E729">
            <v>1</v>
          </cell>
          <cell r="F729">
            <v>4</v>
          </cell>
          <cell r="G729" t="str">
            <v>Machinery</v>
          </cell>
          <cell r="H729">
            <v>15</v>
          </cell>
          <cell r="I729">
            <v>0.8</v>
          </cell>
          <cell r="J729">
            <v>2</v>
          </cell>
        </row>
        <row r="730">
          <cell r="D730" t="str">
            <v>Thermic network YR-90</v>
          </cell>
          <cell r="E730">
            <v>1</v>
          </cell>
          <cell r="F730">
            <v>9</v>
          </cell>
          <cell r="G730" t="str">
            <v>Heavy Machinery</v>
          </cell>
          <cell r="H730">
            <v>25</v>
          </cell>
          <cell r="I730">
            <v>0.8</v>
          </cell>
          <cell r="J730">
            <v>2</v>
          </cell>
        </row>
        <row r="731">
          <cell r="D731" t="str">
            <v>Three-phase Disconnector 10/1000 LN 3</v>
          </cell>
          <cell r="E731">
            <v>1</v>
          </cell>
          <cell r="F731">
            <v>14</v>
          </cell>
          <cell r="G731" t="str">
            <v>Switch gear, Disch, Disconn.</v>
          </cell>
          <cell r="H731">
            <v>30</v>
          </cell>
          <cell r="I731">
            <v>0.75</v>
          </cell>
          <cell r="J731">
            <v>2</v>
          </cell>
        </row>
        <row r="732">
          <cell r="D732" t="str">
            <v>Three-phase Disconnector 10/4000 LN 2</v>
          </cell>
          <cell r="E732">
            <v>1</v>
          </cell>
          <cell r="F732">
            <v>14</v>
          </cell>
          <cell r="G732" t="str">
            <v>Switch gear, Disch, Disconn.</v>
          </cell>
          <cell r="H732">
            <v>30</v>
          </cell>
          <cell r="I732">
            <v>0.75</v>
          </cell>
          <cell r="J732">
            <v>2</v>
          </cell>
        </row>
        <row r="733">
          <cell r="D733" t="str">
            <v>Three-phase Disconnector 10/4000 LN 3</v>
          </cell>
          <cell r="E733">
            <v>1</v>
          </cell>
          <cell r="F733">
            <v>14</v>
          </cell>
          <cell r="G733" t="str">
            <v>Switch gear, Disch, Disconn.</v>
          </cell>
          <cell r="H733">
            <v>30</v>
          </cell>
          <cell r="I733">
            <v>0.75</v>
          </cell>
          <cell r="J733">
            <v>2</v>
          </cell>
        </row>
        <row r="734">
          <cell r="D734" t="str">
            <v>Three-phase Disconnector 3000</v>
          </cell>
          <cell r="E734">
            <v>1</v>
          </cell>
          <cell r="F734">
            <v>14</v>
          </cell>
          <cell r="G734" t="str">
            <v>Switch gear, Disch, Disconn.</v>
          </cell>
          <cell r="H734">
            <v>30</v>
          </cell>
          <cell r="I734">
            <v>0.75</v>
          </cell>
          <cell r="J734">
            <v>2</v>
          </cell>
        </row>
        <row r="735">
          <cell r="D735" t="str">
            <v>Three-phase Disconnector 6/600 LN 2</v>
          </cell>
          <cell r="E735">
            <v>1</v>
          </cell>
          <cell r="F735">
            <v>14</v>
          </cell>
          <cell r="G735" t="str">
            <v>Switch gear, Disch, Disconn.</v>
          </cell>
          <cell r="H735">
            <v>30</v>
          </cell>
          <cell r="I735">
            <v>0.75</v>
          </cell>
          <cell r="J735">
            <v>2</v>
          </cell>
        </row>
        <row r="736">
          <cell r="D736" t="str">
            <v>Three-phase Disconnector G W 2 100</v>
          </cell>
          <cell r="E736">
            <v>1</v>
          </cell>
          <cell r="F736">
            <v>14</v>
          </cell>
          <cell r="G736" t="str">
            <v>Switch gear, Disch, Disconn.</v>
          </cell>
          <cell r="H736">
            <v>30</v>
          </cell>
          <cell r="I736">
            <v>0.75</v>
          </cell>
          <cell r="J736">
            <v>2</v>
          </cell>
        </row>
        <row r="737">
          <cell r="D737" t="str">
            <v>Three-phase Disconnector G W 2 110 D</v>
          </cell>
          <cell r="E737">
            <v>1</v>
          </cell>
          <cell r="F737">
            <v>14</v>
          </cell>
          <cell r="G737" t="str">
            <v>Switch gear, Disch, Disconn.</v>
          </cell>
          <cell r="H737">
            <v>30</v>
          </cell>
          <cell r="I737">
            <v>0.75</v>
          </cell>
          <cell r="J737">
            <v>2</v>
          </cell>
        </row>
        <row r="738">
          <cell r="D738" t="str">
            <v>Three-phase Disconnector G W 2 35</v>
          </cell>
          <cell r="E738">
            <v>1</v>
          </cell>
          <cell r="F738">
            <v>14</v>
          </cell>
          <cell r="G738" t="str">
            <v>Switch gear, Disch, Disconn.</v>
          </cell>
          <cell r="H738">
            <v>30</v>
          </cell>
          <cell r="I738">
            <v>0.75</v>
          </cell>
          <cell r="J738">
            <v>2</v>
          </cell>
        </row>
        <row r="739">
          <cell r="D739" t="str">
            <v>Three-phase Disconnector Jugosllave</v>
          </cell>
          <cell r="E739">
            <v>1</v>
          </cell>
          <cell r="F739">
            <v>14</v>
          </cell>
          <cell r="G739" t="str">
            <v>Switch gear, Disch, Disconn.</v>
          </cell>
          <cell r="H739">
            <v>30</v>
          </cell>
          <cell r="I739">
            <v>0.75</v>
          </cell>
          <cell r="J739">
            <v>2</v>
          </cell>
        </row>
        <row r="740">
          <cell r="D740" t="str">
            <v>Transformer 20 MVA</v>
          </cell>
          <cell r="E740">
            <v>1</v>
          </cell>
          <cell r="F740">
            <v>7</v>
          </cell>
          <cell r="G740" t="str">
            <v>Trafo</v>
          </cell>
          <cell r="H740">
            <v>40</v>
          </cell>
          <cell r="I740">
            <v>0.75</v>
          </cell>
          <cell r="J740">
            <v>2</v>
          </cell>
        </row>
        <row r="741">
          <cell r="D741" t="str">
            <v>Transformer 31,5 MVA</v>
          </cell>
          <cell r="E741">
            <v>1</v>
          </cell>
          <cell r="F741">
            <v>7</v>
          </cell>
          <cell r="G741" t="str">
            <v>Trafo</v>
          </cell>
          <cell r="H741">
            <v>40</v>
          </cell>
          <cell r="I741">
            <v>0.75</v>
          </cell>
          <cell r="J741">
            <v>2</v>
          </cell>
        </row>
        <row r="742">
          <cell r="D742" t="str">
            <v>Transformer 560 KVA</v>
          </cell>
          <cell r="E742">
            <v>1</v>
          </cell>
          <cell r="F742">
            <v>7</v>
          </cell>
          <cell r="G742" t="str">
            <v>Trafo</v>
          </cell>
          <cell r="H742">
            <v>40</v>
          </cell>
          <cell r="I742">
            <v>0.75</v>
          </cell>
          <cell r="J742">
            <v>2</v>
          </cell>
        </row>
        <row r="743">
          <cell r="D743" t="str">
            <v>Transformer panel 110 KV W31</v>
          </cell>
          <cell r="E743">
            <v>2</v>
          </cell>
          <cell r="F743">
            <v>16</v>
          </cell>
          <cell r="G743" t="str">
            <v>Panel</v>
          </cell>
          <cell r="H743">
            <v>20</v>
          </cell>
          <cell r="I743">
            <v>0.8</v>
          </cell>
          <cell r="J743">
            <v>1</v>
          </cell>
        </row>
        <row r="744">
          <cell r="D744" t="str">
            <v>Transformer panel 35 KV 31</v>
          </cell>
          <cell r="E744">
            <v>1</v>
          </cell>
          <cell r="F744">
            <v>16</v>
          </cell>
          <cell r="G744" t="str">
            <v>Panel</v>
          </cell>
          <cell r="H744">
            <v>20</v>
          </cell>
          <cell r="I744">
            <v>0.8</v>
          </cell>
          <cell r="J744">
            <v>1</v>
          </cell>
        </row>
        <row r="745">
          <cell r="D745" t="str">
            <v>Transition equipment</v>
          </cell>
          <cell r="E745">
            <v>1</v>
          </cell>
          <cell r="F745">
            <v>4</v>
          </cell>
          <cell r="G745" t="str">
            <v>Machinery</v>
          </cell>
          <cell r="H745">
            <v>15</v>
          </cell>
          <cell r="I745">
            <v>0.8</v>
          </cell>
          <cell r="J745">
            <v>2</v>
          </cell>
        </row>
        <row r="746">
          <cell r="D746" t="str">
            <v>Transporter with belt 1-4-7 /h</v>
          </cell>
          <cell r="E746">
            <v>1</v>
          </cell>
          <cell r="F746">
            <v>9</v>
          </cell>
          <cell r="G746" t="str">
            <v>Heavy Machinery</v>
          </cell>
          <cell r="H746">
            <v>25</v>
          </cell>
          <cell r="I746">
            <v>0.8</v>
          </cell>
          <cell r="J746">
            <v>2</v>
          </cell>
        </row>
        <row r="747">
          <cell r="D747" t="str">
            <v>Trumpet</v>
          </cell>
          <cell r="E747">
            <v>1</v>
          </cell>
          <cell r="F747">
            <v>5</v>
          </cell>
          <cell r="G747" t="str">
            <v>Electric equipment</v>
          </cell>
          <cell r="H747">
            <v>8</v>
          </cell>
          <cell r="I747">
            <v>0.9</v>
          </cell>
          <cell r="J747">
            <v>1</v>
          </cell>
        </row>
        <row r="748">
          <cell r="D748" t="str">
            <v>Turbine 34-12-1 + reconstruction 1997</v>
          </cell>
          <cell r="E748">
            <v>1</v>
          </cell>
          <cell r="F748">
            <v>9</v>
          </cell>
          <cell r="G748" t="str">
            <v>Heavy Machinery</v>
          </cell>
          <cell r="H748">
            <v>25</v>
          </cell>
          <cell r="I748">
            <v>0.8</v>
          </cell>
          <cell r="J748">
            <v>2</v>
          </cell>
        </row>
        <row r="749">
          <cell r="D749" t="str">
            <v>Turbine 34-25-26</v>
          </cell>
          <cell r="E749">
            <v>1</v>
          </cell>
          <cell r="F749">
            <v>9</v>
          </cell>
          <cell r="G749" t="str">
            <v>Heavy Machinery</v>
          </cell>
          <cell r="H749">
            <v>25</v>
          </cell>
          <cell r="I749">
            <v>0.8</v>
          </cell>
          <cell r="J749">
            <v>2</v>
          </cell>
        </row>
        <row r="750">
          <cell r="D750" t="str">
            <v>Turbine CK-60-90</v>
          </cell>
          <cell r="E750">
            <v>1</v>
          </cell>
          <cell r="F750">
            <v>9</v>
          </cell>
          <cell r="G750" t="str">
            <v>Heavy Machinery</v>
          </cell>
          <cell r="H750">
            <v>25</v>
          </cell>
          <cell r="I750">
            <v>0.8</v>
          </cell>
          <cell r="J750">
            <v>2</v>
          </cell>
        </row>
        <row r="751">
          <cell r="D751" t="str">
            <v>Twinkling panel FTK</v>
          </cell>
          <cell r="E751">
            <v>1</v>
          </cell>
          <cell r="F751">
            <v>16</v>
          </cell>
          <cell r="G751" t="str">
            <v>Panel</v>
          </cell>
          <cell r="H751">
            <v>20</v>
          </cell>
          <cell r="I751">
            <v>0.8</v>
          </cell>
          <cell r="J751">
            <v>1</v>
          </cell>
        </row>
        <row r="752">
          <cell r="D752" t="str">
            <v>Vacuum electric pump</v>
          </cell>
          <cell r="E752">
            <v>1</v>
          </cell>
          <cell r="F752">
            <v>4</v>
          </cell>
          <cell r="G752" t="str">
            <v>Machinery</v>
          </cell>
          <cell r="H752">
            <v>15</v>
          </cell>
          <cell r="I752">
            <v>0.8</v>
          </cell>
          <cell r="J752">
            <v>2</v>
          </cell>
        </row>
        <row r="753">
          <cell r="D753" t="str">
            <v>Valve discharger FCD-6</v>
          </cell>
          <cell r="E753">
            <v>1</v>
          </cell>
          <cell r="F753">
            <v>14</v>
          </cell>
          <cell r="G753" t="str">
            <v>Switch gear, Disch, Disconn.</v>
          </cell>
          <cell r="H753">
            <v>30</v>
          </cell>
          <cell r="I753">
            <v>0.75</v>
          </cell>
          <cell r="J753">
            <v>2</v>
          </cell>
        </row>
        <row r="754">
          <cell r="D754" t="str">
            <v>Valve discharger FZ 110 J</v>
          </cell>
          <cell r="E754">
            <v>1</v>
          </cell>
          <cell r="F754">
            <v>14</v>
          </cell>
          <cell r="G754" t="str">
            <v>Switch gear, Disch, Disconn.</v>
          </cell>
          <cell r="H754">
            <v>30</v>
          </cell>
          <cell r="I754">
            <v>0.75</v>
          </cell>
          <cell r="J754">
            <v>2</v>
          </cell>
        </row>
        <row r="755">
          <cell r="D755" t="str">
            <v>Valve discharger FZ3  35kv</v>
          </cell>
          <cell r="E755">
            <v>1</v>
          </cell>
          <cell r="F755">
            <v>14</v>
          </cell>
          <cell r="G755" t="str">
            <v>Switch gear, Disch, Disconn.</v>
          </cell>
          <cell r="H755">
            <v>30</v>
          </cell>
          <cell r="I755">
            <v>0.75</v>
          </cell>
          <cell r="J755">
            <v>2</v>
          </cell>
        </row>
        <row r="756">
          <cell r="D756" t="str">
            <v>Ventilator 3640 t/h</v>
          </cell>
          <cell r="E756">
            <v>1</v>
          </cell>
          <cell r="F756">
            <v>4</v>
          </cell>
          <cell r="G756" t="str">
            <v>Machinery</v>
          </cell>
          <cell r="H756">
            <v>15</v>
          </cell>
          <cell r="I756">
            <v>0.8</v>
          </cell>
          <cell r="J756">
            <v>2</v>
          </cell>
        </row>
        <row r="757">
          <cell r="D757" t="str">
            <v>Ventilator for boiler 120</v>
          </cell>
          <cell r="E757">
            <v>1</v>
          </cell>
          <cell r="F757">
            <v>4</v>
          </cell>
          <cell r="G757" t="str">
            <v>Machinery</v>
          </cell>
          <cell r="H757">
            <v>15</v>
          </cell>
          <cell r="I757">
            <v>0.8</v>
          </cell>
          <cell r="J757">
            <v>2</v>
          </cell>
        </row>
        <row r="758">
          <cell r="D758" t="str">
            <v>Ventilator for boiler 75</v>
          </cell>
          <cell r="E758">
            <v>1</v>
          </cell>
          <cell r="F758">
            <v>4</v>
          </cell>
          <cell r="G758" t="str">
            <v>Machinery</v>
          </cell>
          <cell r="H758">
            <v>15</v>
          </cell>
          <cell r="I758">
            <v>0.8</v>
          </cell>
          <cell r="J758">
            <v>2</v>
          </cell>
        </row>
        <row r="759">
          <cell r="D759" t="str">
            <v>Vertical drill</v>
          </cell>
          <cell r="E759">
            <v>1</v>
          </cell>
          <cell r="F759">
            <v>17</v>
          </cell>
          <cell r="G759" t="str">
            <v>Factory furniture</v>
          </cell>
          <cell r="H759">
            <v>20</v>
          </cell>
          <cell r="I759">
            <v>0.9</v>
          </cell>
          <cell r="J759">
            <v>1</v>
          </cell>
        </row>
        <row r="760">
          <cell r="D760" t="str">
            <v>Voltage panel 0,4 kv</v>
          </cell>
          <cell r="E760">
            <v>1</v>
          </cell>
          <cell r="F760">
            <v>16</v>
          </cell>
          <cell r="G760" t="str">
            <v>Panel</v>
          </cell>
          <cell r="H760">
            <v>20</v>
          </cell>
          <cell r="I760">
            <v>0.8</v>
          </cell>
          <cell r="J760">
            <v>1</v>
          </cell>
        </row>
        <row r="761">
          <cell r="D761" t="str">
            <v xml:space="preserve">Voltage Rectifier   </v>
          </cell>
          <cell r="E761">
            <v>1</v>
          </cell>
          <cell r="F761">
            <v>15</v>
          </cell>
          <cell r="G761" t="str">
            <v>Rectifier</v>
          </cell>
          <cell r="H761">
            <v>20</v>
          </cell>
          <cell r="I761">
            <v>0.75</v>
          </cell>
          <cell r="J761">
            <v>2</v>
          </cell>
        </row>
        <row r="762">
          <cell r="D762" t="str">
            <v>Voltage rectifier C 13</v>
          </cell>
          <cell r="E762">
            <v>1</v>
          </cell>
          <cell r="F762">
            <v>15</v>
          </cell>
          <cell r="G762" t="str">
            <v>Rectifier</v>
          </cell>
          <cell r="H762">
            <v>20</v>
          </cell>
          <cell r="I762">
            <v>0.75</v>
          </cell>
          <cell r="J762">
            <v>2</v>
          </cell>
        </row>
        <row r="763">
          <cell r="D763" t="str">
            <v>Voltage relay F4</v>
          </cell>
          <cell r="E763">
            <v>1</v>
          </cell>
          <cell r="F763">
            <v>4</v>
          </cell>
          <cell r="G763" t="str">
            <v>Machinery</v>
          </cell>
          <cell r="H763">
            <v>15</v>
          </cell>
          <cell r="I763">
            <v>0.8</v>
          </cell>
          <cell r="J763">
            <v>2</v>
          </cell>
        </row>
        <row r="764">
          <cell r="D764" t="str">
            <v>Voltage relay H4</v>
          </cell>
          <cell r="E764">
            <v>1</v>
          </cell>
          <cell r="F764">
            <v>4</v>
          </cell>
          <cell r="G764" t="str">
            <v>Machinery</v>
          </cell>
          <cell r="H764">
            <v>15</v>
          </cell>
          <cell r="I764">
            <v>0.8</v>
          </cell>
          <cell r="J764">
            <v>2</v>
          </cell>
        </row>
        <row r="765">
          <cell r="D765" t="str">
            <v>Voltage relay RP-70</v>
          </cell>
          <cell r="E765">
            <v>1</v>
          </cell>
          <cell r="F765">
            <v>4</v>
          </cell>
          <cell r="G765" t="str">
            <v>Machinery</v>
          </cell>
          <cell r="H765">
            <v>15</v>
          </cell>
          <cell r="I765">
            <v>0.8</v>
          </cell>
          <cell r="J765">
            <v>2</v>
          </cell>
        </row>
        <row r="766">
          <cell r="D766" t="str">
            <v>Voltage relay RP-95</v>
          </cell>
          <cell r="E766">
            <v>1</v>
          </cell>
          <cell r="F766">
            <v>4</v>
          </cell>
          <cell r="G766" t="str">
            <v>Machinery</v>
          </cell>
          <cell r="H766">
            <v>15</v>
          </cell>
          <cell r="I766">
            <v>0.8</v>
          </cell>
          <cell r="J766">
            <v>2</v>
          </cell>
        </row>
        <row r="767">
          <cell r="D767" t="str">
            <v xml:space="preserve">Voltage stabilizer </v>
          </cell>
          <cell r="E767">
            <v>1</v>
          </cell>
          <cell r="F767">
            <v>4</v>
          </cell>
          <cell r="G767" t="str">
            <v>Machinery</v>
          </cell>
          <cell r="H767">
            <v>15</v>
          </cell>
          <cell r="I767">
            <v>0.8</v>
          </cell>
          <cell r="J767">
            <v>2</v>
          </cell>
        </row>
        <row r="768">
          <cell r="D768" t="str">
            <v>Voltage stabilizer RH 11</v>
          </cell>
          <cell r="E768">
            <v>1</v>
          </cell>
          <cell r="F768">
            <v>4</v>
          </cell>
          <cell r="G768" t="str">
            <v>Machinery</v>
          </cell>
          <cell r="H768">
            <v>15</v>
          </cell>
          <cell r="I768">
            <v>0.8</v>
          </cell>
          <cell r="J768">
            <v>2</v>
          </cell>
        </row>
        <row r="769">
          <cell r="D769" t="str">
            <v>Voltage stabilizer RH-U</v>
          </cell>
          <cell r="E769">
            <v>1</v>
          </cell>
          <cell r="F769">
            <v>4</v>
          </cell>
          <cell r="G769" t="str">
            <v>Machinery</v>
          </cell>
          <cell r="H769">
            <v>15</v>
          </cell>
          <cell r="I769">
            <v>0.8</v>
          </cell>
          <cell r="J769">
            <v>2</v>
          </cell>
        </row>
        <row r="770">
          <cell r="D770" t="str">
            <v>Voltage stabilizer RM-11</v>
          </cell>
          <cell r="E770">
            <v>1</v>
          </cell>
          <cell r="F770">
            <v>4</v>
          </cell>
          <cell r="G770" t="str">
            <v>Machinery</v>
          </cell>
          <cell r="H770">
            <v>15</v>
          </cell>
          <cell r="I770">
            <v>0.8</v>
          </cell>
          <cell r="J770">
            <v>2</v>
          </cell>
        </row>
        <row r="771">
          <cell r="D771" t="str">
            <v>Voltage transformer 6/0,1 KV</v>
          </cell>
          <cell r="E771">
            <v>1</v>
          </cell>
          <cell r="F771">
            <v>3</v>
          </cell>
          <cell r="G771" t="str">
            <v>Current/Voltage trafo</v>
          </cell>
          <cell r="H771">
            <v>30</v>
          </cell>
          <cell r="I771">
            <v>0.75</v>
          </cell>
          <cell r="J771">
            <v>2</v>
          </cell>
        </row>
        <row r="772">
          <cell r="D772" t="str">
            <v>Voltage transformer YCC 110 KV</v>
          </cell>
          <cell r="E772">
            <v>1</v>
          </cell>
          <cell r="F772">
            <v>3</v>
          </cell>
          <cell r="G772" t="str">
            <v>Current/Voltage trafo</v>
          </cell>
          <cell r="H772">
            <v>30</v>
          </cell>
          <cell r="I772">
            <v>0.75</v>
          </cell>
          <cell r="J772">
            <v>2</v>
          </cell>
        </row>
        <row r="773">
          <cell r="D773" t="str">
            <v>Voltage transformer YDYJ 3.5</v>
          </cell>
          <cell r="E773">
            <v>1</v>
          </cell>
          <cell r="F773">
            <v>3</v>
          </cell>
          <cell r="G773" t="str">
            <v>Current/Voltage trafo</v>
          </cell>
          <cell r="H773">
            <v>30</v>
          </cell>
          <cell r="I773">
            <v>0.75</v>
          </cell>
          <cell r="J773">
            <v>2</v>
          </cell>
        </row>
        <row r="774">
          <cell r="D774" t="str">
            <v>Voltage transformer YSYN -6</v>
          </cell>
          <cell r="E774">
            <v>1</v>
          </cell>
          <cell r="F774">
            <v>3</v>
          </cell>
          <cell r="G774" t="str">
            <v>Current/Voltage trafo</v>
          </cell>
          <cell r="H774">
            <v>30</v>
          </cell>
          <cell r="I774">
            <v>0.75</v>
          </cell>
          <cell r="J774">
            <v>2</v>
          </cell>
        </row>
        <row r="775">
          <cell r="D775" t="str">
            <v>Voltage transformer YSYW-6 6/0.4/01 KV</v>
          </cell>
          <cell r="E775">
            <v>1</v>
          </cell>
          <cell r="F775">
            <v>3</v>
          </cell>
          <cell r="G775" t="str">
            <v>Current/Voltage trafo</v>
          </cell>
          <cell r="H775">
            <v>30</v>
          </cell>
          <cell r="I775">
            <v>0.75</v>
          </cell>
          <cell r="J775">
            <v>2</v>
          </cell>
        </row>
        <row r="776">
          <cell r="D776" t="str">
            <v>Voltage trasformer 220 kv</v>
          </cell>
          <cell r="E776">
            <v>1</v>
          </cell>
          <cell r="F776">
            <v>3</v>
          </cell>
          <cell r="G776" t="str">
            <v>Current/Voltage trafo</v>
          </cell>
          <cell r="H776">
            <v>30</v>
          </cell>
          <cell r="I776">
            <v>0.75</v>
          </cell>
          <cell r="J776">
            <v>2</v>
          </cell>
        </row>
        <row r="777">
          <cell r="D777" t="str">
            <v>Washing wider</v>
          </cell>
          <cell r="E777">
            <v>1</v>
          </cell>
          <cell r="F777">
            <v>4</v>
          </cell>
          <cell r="G777" t="str">
            <v>Machinery</v>
          </cell>
          <cell r="H777">
            <v>15</v>
          </cell>
          <cell r="I777">
            <v>0.8</v>
          </cell>
          <cell r="J777">
            <v>2</v>
          </cell>
        </row>
        <row r="778">
          <cell r="D778" t="str">
            <v>Water pump 32HCl-17504 JG-10 FE</v>
          </cell>
          <cell r="E778">
            <v>1</v>
          </cell>
          <cell r="F778">
            <v>4</v>
          </cell>
          <cell r="G778" t="str">
            <v>Machinery</v>
          </cell>
          <cell r="H778">
            <v>15</v>
          </cell>
          <cell r="I778">
            <v>0.8</v>
          </cell>
          <cell r="J778">
            <v>2</v>
          </cell>
        </row>
        <row r="779">
          <cell r="D779" t="str">
            <v>water pump FIH 90 t/h</v>
          </cell>
          <cell r="E779">
            <v>1</v>
          </cell>
          <cell r="F779">
            <v>4</v>
          </cell>
          <cell r="G779" t="str">
            <v>Machinery</v>
          </cell>
          <cell r="H779">
            <v>15</v>
          </cell>
          <cell r="I779">
            <v>0.8</v>
          </cell>
          <cell r="J779">
            <v>2</v>
          </cell>
        </row>
        <row r="780">
          <cell r="D780" t="str">
            <v>Water pump NCl 305/268C-16FE</v>
          </cell>
          <cell r="E780">
            <v>1</v>
          </cell>
          <cell r="F780">
            <v>4</v>
          </cell>
          <cell r="G780" t="str">
            <v>Machinery</v>
          </cell>
          <cell r="H780">
            <v>15</v>
          </cell>
          <cell r="I780">
            <v>0.8</v>
          </cell>
          <cell r="J780">
            <v>2</v>
          </cell>
        </row>
        <row r="781">
          <cell r="D781" t="str">
            <v>Water reservoir</v>
          </cell>
          <cell r="E781">
            <v>1</v>
          </cell>
          <cell r="F781">
            <v>9</v>
          </cell>
          <cell r="G781" t="str">
            <v>Heavy Machinery</v>
          </cell>
          <cell r="H781">
            <v>25</v>
          </cell>
          <cell r="I781">
            <v>0.8</v>
          </cell>
          <cell r="J781">
            <v>2</v>
          </cell>
        </row>
        <row r="782">
          <cell r="D782" t="str">
            <v>Weld panel XM-35</v>
          </cell>
          <cell r="E782">
            <v>1</v>
          </cell>
          <cell r="F782">
            <v>16</v>
          </cell>
          <cell r="G782" t="str">
            <v>Panel</v>
          </cell>
          <cell r="H782">
            <v>20</v>
          </cell>
          <cell r="I782">
            <v>0.8</v>
          </cell>
          <cell r="J782">
            <v>1</v>
          </cell>
        </row>
        <row r="783">
          <cell r="D783" t="str">
            <v>Weld transformer</v>
          </cell>
          <cell r="E783">
            <v>1</v>
          </cell>
          <cell r="F783">
            <v>4</v>
          </cell>
          <cell r="G783" t="str">
            <v>Machinery</v>
          </cell>
          <cell r="H783">
            <v>15</v>
          </cell>
          <cell r="I783">
            <v>0.8</v>
          </cell>
          <cell r="J783">
            <v>2</v>
          </cell>
        </row>
        <row r="784">
          <cell r="D784" t="str">
            <v>Welding generator</v>
          </cell>
          <cell r="E784">
            <v>1</v>
          </cell>
          <cell r="F784">
            <v>4</v>
          </cell>
          <cell r="G784" t="str">
            <v>Machinery</v>
          </cell>
          <cell r="H784">
            <v>15</v>
          </cell>
          <cell r="I784">
            <v>0.8</v>
          </cell>
          <cell r="J784">
            <v>2</v>
          </cell>
        </row>
        <row r="785">
          <cell r="D785" t="str">
            <v>Welding transformer</v>
          </cell>
          <cell r="E785">
            <v>1</v>
          </cell>
          <cell r="F785">
            <v>4</v>
          </cell>
          <cell r="G785" t="str">
            <v>Machinery</v>
          </cell>
          <cell r="H785">
            <v>15</v>
          </cell>
          <cell r="I785">
            <v>0.8</v>
          </cell>
          <cell r="J785">
            <v>2</v>
          </cell>
        </row>
        <row r="786">
          <cell r="D786" t="str">
            <v>Well filter 2 t/h</v>
          </cell>
          <cell r="E786">
            <v>1</v>
          </cell>
          <cell r="F786">
            <v>4</v>
          </cell>
          <cell r="G786" t="str">
            <v>Machinery</v>
          </cell>
          <cell r="H786">
            <v>15</v>
          </cell>
          <cell r="I786">
            <v>0.8</v>
          </cell>
          <cell r="J786">
            <v>2</v>
          </cell>
        </row>
        <row r="787">
          <cell r="D787" t="str">
            <v>Vehicle</v>
          </cell>
          <cell r="E787">
            <v>9</v>
          </cell>
          <cell r="F787">
            <v>6</v>
          </cell>
          <cell r="G787" t="str">
            <v>Vehicle</v>
          </cell>
          <cell r="H787">
            <v>8</v>
          </cell>
          <cell r="I787">
            <v>0.9</v>
          </cell>
          <cell r="J787">
            <v>1</v>
          </cell>
        </row>
        <row r="788">
          <cell r="D788" t="str">
            <v>Vehicles</v>
          </cell>
          <cell r="E788">
            <v>4</v>
          </cell>
          <cell r="F788">
            <v>6</v>
          </cell>
          <cell r="G788" t="str">
            <v>Vehicle</v>
          </cell>
          <cell r="H788">
            <v>8</v>
          </cell>
          <cell r="I788">
            <v>0.9</v>
          </cell>
          <cell r="J788">
            <v>1</v>
          </cell>
        </row>
        <row r="789">
          <cell r="D789" t="str">
            <v>Air Conditioner</v>
          </cell>
          <cell r="E789">
            <v>2</v>
          </cell>
          <cell r="F789">
            <v>4</v>
          </cell>
          <cell r="G789" t="str">
            <v>Machinery</v>
          </cell>
          <cell r="H789">
            <v>15</v>
          </cell>
          <cell r="I789">
            <v>0.8</v>
          </cell>
          <cell r="J789">
            <v>2</v>
          </cell>
        </row>
        <row r="790">
          <cell r="D790" t="str">
            <v>Ampermeter</v>
          </cell>
          <cell r="E790">
            <v>1</v>
          </cell>
          <cell r="F790">
            <v>19</v>
          </cell>
          <cell r="G790" t="str">
            <v>Metering</v>
          </cell>
          <cell r="H790">
            <v>15</v>
          </cell>
          <cell r="I790">
            <v>0.8</v>
          </cell>
          <cell r="J790">
            <v>1</v>
          </cell>
        </row>
        <row r="791">
          <cell r="D791" t="str">
            <v xml:space="preserve">Ampermeter </v>
          </cell>
          <cell r="E791">
            <v>2</v>
          </cell>
          <cell r="F791">
            <v>19</v>
          </cell>
          <cell r="G791" t="str">
            <v>Metering</v>
          </cell>
          <cell r="H791">
            <v>15</v>
          </cell>
          <cell r="I791">
            <v>0.8</v>
          </cell>
          <cell r="J791">
            <v>1</v>
          </cell>
        </row>
        <row r="792">
          <cell r="D792" t="str">
            <v>Analysis table</v>
          </cell>
          <cell r="E792">
            <v>1</v>
          </cell>
          <cell r="F792">
            <v>12</v>
          </cell>
          <cell r="G792" t="str">
            <v>Office &amp; Furniture</v>
          </cell>
          <cell r="H792">
            <v>8</v>
          </cell>
          <cell r="I792">
            <v>0.9</v>
          </cell>
          <cell r="J792">
            <v>1</v>
          </cell>
        </row>
        <row r="793">
          <cell r="D793" t="str">
            <v>Automatik telephone</v>
          </cell>
          <cell r="E793">
            <v>2</v>
          </cell>
          <cell r="F793">
            <v>5</v>
          </cell>
          <cell r="G793" t="str">
            <v>Electric equipment</v>
          </cell>
          <cell r="H793">
            <v>8</v>
          </cell>
          <cell r="I793">
            <v>0.9</v>
          </cell>
          <cell r="J793">
            <v>1</v>
          </cell>
        </row>
        <row r="794">
          <cell r="D794" t="str">
            <v>Automtic table</v>
          </cell>
          <cell r="E794">
            <v>1</v>
          </cell>
          <cell r="F794">
            <v>12</v>
          </cell>
          <cell r="G794" t="str">
            <v>Office &amp; Furniture</v>
          </cell>
          <cell r="H794">
            <v>8</v>
          </cell>
          <cell r="I794">
            <v>0.9</v>
          </cell>
          <cell r="J794">
            <v>1</v>
          </cell>
        </row>
        <row r="795">
          <cell r="D795" t="str">
            <v>battery voltmeter</v>
          </cell>
          <cell r="E795">
            <v>1</v>
          </cell>
          <cell r="F795">
            <v>19</v>
          </cell>
          <cell r="G795" t="str">
            <v>Metering</v>
          </cell>
          <cell r="H795">
            <v>15</v>
          </cell>
          <cell r="I795">
            <v>0.8</v>
          </cell>
          <cell r="J795">
            <v>1</v>
          </cell>
        </row>
        <row r="796">
          <cell r="D796" t="str">
            <v>Bench test 3 PD - 6</v>
          </cell>
          <cell r="E796">
            <v>1</v>
          </cell>
          <cell r="F796">
            <v>4</v>
          </cell>
          <cell r="G796" t="str">
            <v>Machinery</v>
          </cell>
          <cell r="H796">
            <v>15</v>
          </cell>
          <cell r="I796">
            <v>0.8</v>
          </cell>
          <cell r="J796">
            <v>2</v>
          </cell>
        </row>
        <row r="797">
          <cell r="D797" t="str">
            <v>Bench test 3 PD -60</v>
          </cell>
          <cell r="E797">
            <v>1</v>
          </cell>
          <cell r="F797">
            <v>4</v>
          </cell>
          <cell r="G797" t="str">
            <v>Machinery</v>
          </cell>
          <cell r="H797">
            <v>15</v>
          </cell>
          <cell r="I797">
            <v>0.8</v>
          </cell>
          <cell r="J797">
            <v>2</v>
          </cell>
        </row>
        <row r="798">
          <cell r="D798" t="str">
            <v>Big balance</v>
          </cell>
          <cell r="E798">
            <v>1</v>
          </cell>
          <cell r="F798">
            <v>4</v>
          </cell>
          <cell r="G798" t="str">
            <v>Machinery</v>
          </cell>
          <cell r="H798">
            <v>15</v>
          </cell>
          <cell r="I798">
            <v>0.8</v>
          </cell>
          <cell r="J798">
            <v>2</v>
          </cell>
        </row>
        <row r="799">
          <cell r="D799" t="str">
            <v>Book shelves</v>
          </cell>
          <cell r="E799">
            <v>3</v>
          </cell>
          <cell r="F799">
            <v>12</v>
          </cell>
          <cell r="G799" t="str">
            <v>Office &amp; Furniture</v>
          </cell>
          <cell r="H799">
            <v>8</v>
          </cell>
          <cell r="I799">
            <v>0.9</v>
          </cell>
          <cell r="J799">
            <v>1</v>
          </cell>
        </row>
        <row r="800">
          <cell r="D800" t="str">
            <v>Bookcase</v>
          </cell>
          <cell r="E800">
            <v>1</v>
          </cell>
          <cell r="F800">
            <v>12</v>
          </cell>
          <cell r="G800" t="str">
            <v>Office &amp; Furniture</v>
          </cell>
          <cell r="H800">
            <v>8</v>
          </cell>
          <cell r="I800">
            <v>0.9</v>
          </cell>
          <cell r="J800">
            <v>1</v>
          </cell>
        </row>
        <row r="801">
          <cell r="D801" t="str">
            <v>Boots</v>
          </cell>
          <cell r="E801">
            <v>1</v>
          </cell>
          <cell r="F801">
            <v>18</v>
          </cell>
          <cell r="G801" t="str">
            <v>Working tool</v>
          </cell>
          <cell r="H801">
            <v>12</v>
          </cell>
          <cell r="I801">
            <v>0.8</v>
          </cell>
          <cell r="J801">
            <v>1</v>
          </cell>
        </row>
        <row r="802">
          <cell r="D802" t="str">
            <v>Bridge</v>
          </cell>
          <cell r="E802">
            <v>2</v>
          </cell>
          <cell r="F802">
            <v>2</v>
          </cell>
          <cell r="G802" t="str">
            <v>Real Estate</v>
          </cell>
          <cell r="H802">
            <v>45</v>
          </cell>
          <cell r="I802">
            <v>0.9</v>
          </cell>
          <cell r="J802">
            <v>2</v>
          </cell>
        </row>
        <row r="803">
          <cell r="D803" t="str">
            <v>Bridge Q 4-45</v>
          </cell>
          <cell r="E803">
            <v>1</v>
          </cell>
          <cell r="F803">
            <v>2</v>
          </cell>
          <cell r="G803" t="str">
            <v>Real Estate</v>
          </cell>
          <cell r="H803">
            <v>45</v>
          </cell>
          <cell r="I803">
            <v>0.9</v>
          </cell>
          <cell r="J803">
            <v>2</v>
          </cell>
        </row>
        <row r="804">
          <cell r="D804" t="str">
            <v>Chairs</v>
          </cell>
          <cell r="E804">
            <v>1</v>
          </cell>
          <cell r="F804">
            <v>12</v>
          </cell>
          <cell r="G804" t="str">
            <v>Office &amp; Furniture</v>
          </cell>
          <cell r="H804">
            <v>8</v>
          </cell>
          <cell r="I804">
            <v>0.9</v>
          </cell>
          <cell r="J804">
            <v>1</v>
          </cell>
        </row>
        <row r="805">
          <cell r="D805" t="str">
            <v>Chemical cupboard</v>
          </cell>
          <cell r="E805">
            <v>1</v>
          </cell>
          <cell r="F805">
            <v>12</v>
          </cell>
          <cell r="G805" t="str">
            <v>Office &amp; Furniture</v>
          </cell>
          <cell r="H805">
            <v>8</v>
          </cell>
          <cell r="I805">
            <v>0.9</v>
          </cell>
          <cell r="J805">
            <v>1</v>
          </cell>
        </row>
        <row r="806">
          <cell r="D806" t="str">
            <v>Cloth chair</v>
          </cell>
          <cell r="E806">
            <v>7</v>
          </cell>
          <cell r="F806">
            <v>12</v>
          </cell>
          <cell r="G806" t="str">
            <v>Office &amp; Furniture</v>
          </cell>
          <cell r="H806">
            <v>8</v>
          </cell>
          <cell r="I806">
            <v>0.9</v>
          </cell>
          <cell r="J806">
            <v>1</v>
          </cell>
        </row>
        <row r="807">
          <cell r="D807" t="str">
            <v>Cloth table</v>
          </cell>
          <cell r="E807">
            <v>1</v>
          </cell>
          <cell r="F807">
            <v>12</v>
          </cell>
          <cell r="G807" t="str">
            <v>Office &amp; Furniture</v>
          </cell>
          <cell r="H807">
            <v>8</v>
          </cell>
          <cell r="I807">
            <v>0.9</v>
          </cell>
          <cell r="J807">
            <v>1</v>
          </cell>
        </row>
        <row r="808">
          <cell r="D808" t="str">
            <v>Coat- hanger</v>
          </cell>
          <cell r="E808">
            <v>1</v>
          </cell>
          <cell r="F808">
            <v>12</v>
          </cell>
          <cell r="G808" t="str">
            <v>Office &amp; Furniture</v>
          </cell>
          <cell r="H808">
            <v>8</v>
          </cell>
          <cell r="I808">
            <v>0.9</v>
          </cell>
          <cell r="J808">
            <v>1</v>
          </cell>
        </row>
        <row r="809">
          <cell r="D809" t="str">
            <v>Coat-hanger</v>
          </cell>
          <cell r="E809">
            <v>2</v>
          </cell>
          <cell r="F809">
            <v>12</v>
          </cell>
          <cell r="G809" t="str">
            <v>Office &amp; Furniture</v>
          </cell>
          <cell r="H809">
            <v>8</v>
          </cell>
          <cell r="I809">
            <v>0.9</v>
          </cell>
          <cell r="J809">
            <v>1</v>
          </cell>
        </row>
        <row r="810">
          <cell r="D810" t="str">
            <v>Computer table</v>
          </cell>
          <cell r="E810">
            <v>1</v>
          </cell>
          <cell r="F810">
            <v>12</v>
          </cell>
          <cell r="G810" t="str">
            <v>Office &amp; Furniture</v>
          </cell>
          <cell r="H810">
            <v>8</v>
          </cell>
          <cell r="I810">
            <v>0.9</v>
          </cell>
          <cell r="J810">
            <v>1</v>
          </cell>
        </row>
        <row r="811">
          <cell r="D811" t="str">
            <v>Condenser  JTN type BR</v>
          </cell>
          <cell r="E811">
            <v>1</v>
          </cell>
          <cell r="F811">
            <v>4</v>
          </cell>
          <cell r="G811" t="str">
            <v>Machinery</v>
          </cell>
          <cell r="H811">
            <v>15</v>
          </cell>
          <cell r="I811">
            <v>0.8</v>
          </cell>
          <cell r="J811">
            <v>2</v>
          </cell>
        </row>
        <row r="812">
          <cell r="D812" t="str">
            <v>Cunductivity equipment</v>
          </cell>
          <cell r="E812">
            <v>1</v>
          </cell>
          <cell r="F812">
            <v>5</v>
          </cell>
          <cell r="G812" t="str">
            <v>Electric equipment</v>
          </cell>
          <cell r="H812">
            <v>8</v>
          </cell>
          <cell r="I812">
            <v>0.9</v>
          </cell>
          <cell r="J812">
            <v>1</v>
          </cell>
        </row>
        <row r="813">
          <cell r="D813" t="str">
            <v>Double  bridge syringe</v>
          </cell>
          <cell r="E813">
            <v>1</v>
          </cell>
          <cell r="F813">
            <v>4</v>
          </cell>
          <cell r="G813" t="str">
            <v>Machinery</v>
          </cell>
          <cell r="H813">
            <v>15</v>
          </cell>
          <cell r="I813">
            <v>0.8</v>
          </cell>
          <cell r="J813">
            <v>2</v>
          </cell>
        </row>
        <row r="814">
          <cell r="D814" t="str">
            <v>Double bridge Q4-103 voltage</v>
          </cell>
          <cell r="E814">
            <v>1</v>
          </cell>
          <cell r="F814">
            <v>4</v>
          </cell>
          <cell r="G814" t="str">
            <v>Machinery</v>
          </cell>
          <cell r="H814">
            <v>15</v>
          </cell>
          <cell r="I814">
            <v>0.8</v>
          </cell>
          <cell r="J814">
            <v>2</v>
          </cell>
        </row>
        <row r="815">
          <cell r="D815" t="str">
            <v>Drawing table</v>
          </cell>
          <cell r="E815">
            <v>3</v>
          </cell>
          <cell r="F815">
            <v>12</v>
          </cell>
          <cell r="G815" t="str">
            <v>Office &amp; Furniture</v>
          </cell>
          <cell r="H815">
            <v>8</v>
          </cell>
          <cell r="I815">
            <v>0.9</v>
          </cell>
          <cell r="J815">
            <v>1</v>
          </cell>
        </row>
        <row r="816">
          <cell r="D816" t="str">
            <v>Drilling Pipe</v>
          </cell>
          <cell r="E816">
            <v>5</v>
          </cell>
          <cell r="F816">
            <v>23</v>
          </cell>
          <cell r="G816" t="str">
            <v>Long life Machinery</v>
          </cell>
          <cell r="H816">
            <v>40</v>
          </cell>
          <cell r="I816">
            <v>0.85</v>
          </cell>
          <cell r="J816">
            <v>2</v>
          </cell>
        </row>
        <row r="817">
          <cell r="D817" t="str">
            <v>Electric drill</v>
          </cell>
          <cell r="E817">
            <v>1</v>
          </cell>
          <cell r="F817">
            <v>5</v>
          </cell>
          <cell r="G817" t="str">
            <v>Electric equipment</v>
          </cell>
          <cell r="H817">
            <v>8</v>
          </cell>
          <cell r="I817">
            <v>0.9</v>
          </cell>
          <cell r="J817">
            <v>1</v>
          </cell>
        </row>
        <row r="818">
          <cell r="D818" t="str">
            <v>Electronic milivoltmeter</v>
          </cell>
          <cell r="E818">
            <v>1</v>
          </cell>
          <cell r="F818">
            <v>19</v>
          </cell>
          <cell r="G818" t="str">
            <v>Metering</v>
          </cell>
          <cell r="H818">
            <v>15</v>
          </cell>
          <cell r="I818">
            <v>0.8</v>
          </cell>
          <cell r="J818">
            <v>1</v>
          </cell>
        </row>
        <row r="819">
          <cell r="D819" t="str">
            <v>Electronic secondmeter</v>
          </cell>
          <cell r="E819">
            <v>2</v>
          </cell>
          <cell r="F819">
            <v>19</v>
          </cell>
          <cell r="G819" t="str">
            <v>Metering</v>
          </cell>
          <cell r="H819">
            <v>15</v>
          </cell>
          <cell r="I819">
            <v>0.8</v>
          </cell>
          <cell r="J819">
            <v>1</v>
          </cell>
        </row>
        <row r="820">
          <cell r="D820" t="str">
            <v>Electronic voltmeter</v>
          </cell>
          <cell r="E820">
            <v>1</v>
          </cell>
          <cell r="F820">
            <v>19</v>
          </cell>
          <cell r="G820" t="str">
            <v>Metering</v>
          </cell>
          <cell r="H820">
            <v>15</v>
          </cell>
          <cell r="I820">
            <v>0.8</v>
          </cell>
          <cell r="J820">
            <v>1</v>
          </cell>
        </row>
        <row r="821">
          <cell r="D821" t="str">
            <v>Equipment cupboard</v>
          </cell>
          <cell r="E821">
            <v>2</v>
          </cell>
          <cell r="F821">
            <v>12</v>
          </cell>
          <cell r="G821" t="str">
            <v>Office &amp; Furniture</v>
          </cell>
          <cell r="H821">
            <v>8</v>
          </cell>
          <cell r="I821">
            <v>0.9</v>
          </cell>
          <cell r="J821">
            <v>1</v>
          </cell>
        </row>
        <row r="822">
          <cell r="D822" t="str">
            <v>Equipment shelves</v>
          </cell>
          <cell r="E822">
            <v>1</v>
          </cell>
          <cell r="F822">
            <v>12</v>
          </cell>
          <cell r="G822" t="str">
            <v>Office &amp; Furniture</v>
          </cell>
          <cell r="H822">
            <v>8</v>
          </cell>
          <cell r="I822">
            <v>0.9</v>
          </cell>
          <cell r="J822">
            <v>1</v>
          </cell>
        </row>
        <row r="823">
          <cell r="D823" t="str">
            <v>Fax machine SAMSUNG</v>
          </cell>
          <cell r="E823">
            <v>1</v>
          </cell>
          <cell r="F823">
            <v>5</v>
          </cell>
          <cell r="G823" t="str">
            <v>Electric equipment</v>
          </cell>
          <cell r="H823">
            <v>8</v>
          </cell>
          <cell r="I823">
            <v>0.9</v>
          </cell>
          <cell r="J823">
            <v>1</v>
          </cell>
        </row>
        <row r="824">
          <cell r="D824" t="str">
            <v>Fibre table</v>
          </cell>
          <cell r="E824">
            <v>1</v>
          </cell>
          <cell r="F824">
            <v>12</v>
          </cell>
          <cell r="G824" t="str">
            <v>Office &amp; Furniture</v>
          </cell>
          <cell r="H824">
            <v>8</v>
          </cell>
          <cell r="I824">
            <v>0.9</v>
          </cell>
          <cell r="J824">
            <v>1</v>
          </cell>
        </row>
        <row r="825">
          <cell r="D825" t="str">
            <v>Galvanometer type A 0-5</v>
          </cell>
          <cell r="E825">
            <v>1</v>
          </cell>
          <cell r="F825">
            <v>19</v>
          </cell>
          <cell r="G825" t="str">
            <v>Metering</v>
          </cell>
          <cell r="H825">
            <v>15</v>
          </cell>
          <cell r="I825">
            <v>0.8</v>
          </cell>
          <cell r="J825">
            <v>1</v>
          </cell>
        </row>
        <row r="826">
          <cell r="D826" t="str">
            <v>Glass cupboard</v>
          </cell>
          <cell r="E826">
            <v>1</v>
          </cell>
          <cell r="F826">
            <v>12</v>
          </cell>
          <cell r="G826" t="str">
            <v>Office &amp; Furniture</v>
          </cell>
          <cell r="H826">
            <v>8</v>
          </cell>
          <cell r="I826">
            <v>0.9</v>
          </cell>
          <cell r="J826">
            <v>1</v>
          </cell>
        </row>
        <row r="827">
          <cell r="D827" t="str">
            <v>Glass shelf</v>
          </cell>
          <cell r="E827">
            <v>1</v>
          </cell>
          <cell r="F827">
            <v>12</v>
          </cell>
          <cell r="G827" t="str">
            <v>Office &amp; Furniture</v>
          </cell>
          <cell r="H827">
            <v>8</v>
          </cell>
          <cell r="I827">
            <v>0.9</v>
          </cell>
          <cell r="J827">
            <v>1</v>
          </cell>
        </row>
        <row r="828">
          <cell r="D828" t="str">
            <v>Glass table</v>
          </cell>
          <cell r="E828">
            <v>1</v>
          </cell>
          <cell r="F828">
            <v>12</v>
          </cell>
          <cell r="G828" t="str">
            <v>Office &amp; Furniture</v>
          </cell>
          <cell r="H828">
            <v>8</v>
          </cell>
          <cell r="I828">
            <v>0.9</v>
          </cell>
          <cell r="J828">
            <v>1</v>
          </cell>
        </row>
        <row r="829">
          <cell r="D829" t="str">
            <v>Greek chair</v>
          </cell>
          <cell r="E829">
            <v>1</v>
          </cell>
          <cell r="F829">
            <v>12</v>
          </cell>
          <cell r="G829" t="str">
            <v>Office &amp; Furniture</v>
          </cell>
          <cell r="H829">
            <v>8</v>
          </cell>
          <cell r="I829">
            <v>0.9</v>
          </cell>
          <cell r="J829">
            <v>1</v>
          </cell>
        </row>
        <row r="830">
          <cell r="D830" t="str">
            <v>Heating Table</v>
          </cell>
          <cell r="E830">
            <v>1</v>
          </cell>
          <cell r="F830">
            <v>17</v>
          </cell>
          <cell r="G830" t="str">
            <v>Factory furniture</v>
          </cell>
          <cell r="H830">
            <v>20</v>
          </cell>
          <cell r="I830">
            <v>0.9</v>
          </cell>
          <cell r="J830">
            <v>1</v>
          </cell>
        </row>
        <row r="831">
          <cell r="D831" t="str">
            <v>Iron cupboard</v>
          </cell>
          <cell r="E831">
            <v>5</v>
          </cell>
          <cell r="F831">
            <v>17</v>
          </cell>
          <cell r="G831" t="str">
            <v>Factory furniture</v>
          </cell>
          <cell r="H831">
            <v>20</v>
          </cell>
          <cell r="I831">
            <v>0.9</v>
          </cell>
          <cell r="J831">
            <v>1</v>
          </cell>
        </row>
        <row r="832">
          <cell r="D832" t="str">
            <v>Iron safe</v>
          </cell>
          <cell r="E832">
            <v>6</v>
          </cell>
          <cell r="F832">
            <v>9</v>
          </cell>
          <cell r="G832" t="str">
            <v>Heavy Machinery</v>
          </cell>
          <cell r="H832">
            <v>25</v>
          </cell>
          <cell r="I832">
            <v>0.8</v>
          </cell>
          <cell r="J832">
            <v>2</v>
          </cell>
        </row>
        <row r="833">
          <cell r="D833" t="str">
            <v>Iron table</v>
          </cell>
          <cell r="E833">
            <v>2</v>
          </cell>
          <cell r="F833">
            <v>17</v>
          </cell>
          <cell r="G833" t="str">
            <v>Factory furniture</v>
          </cell>
          <cell r="H833">
            <v>20</v>
          </cell>
          <cell r="I833">
            <v>0.9</v>
          </cell>
          <cell r="J833">
            <v>1</v>
          </cell>
        </row>
        <row r="834">
          <cell r="D834" t="str">
            <v>Italian table</v>
          </cell>
          <cell r="E834">
            <v>1</v>
          </cell>
          <cell r="F834">
            <v>12</v>
          </cell>
          <cell r="G834" t="str">
            <v>Office &amp; Furniture</v>
          </cell>
          <cell r="H834">
            <v>8</v>
          </cell>
          <cell r="I834">
            <v>0.9</v>
          </cell>
          <cell r="J834">
            <v>1</v>
          </cell>
        </row>
        <row r="835">
          <cell r="D835" t="str">
            <v>Laboratory cupboard</v>
          </cell>
          <cell r="E835">
            <v>1</v>
          </cell>
          <cell r="F835">
            <v>12</v>
          </cell>
          <cell r="G835" t="str">
            <v>Office &amp; Furniture</v>
          </cell>
          <cell r="H835">
            <v>8</v>
          </cell>
          <cell r="I835">
            <v>0.9</v>
          </cell>
          <cell r="J835">
            <v>1</v>
          </cell>
        </row>
        <row r="836">
          <cell r="D836" t="str">
            <v>Little lathe</v>
          </cell>
          <cell r="E836">
            <v>1</v>
          </cell>
          <cell r="F836">
            <v>17</v>
          </cell>
          <cell r="G836" t="str">
            <v>Factory furniture</v>
          </cell>
          <cell r="H836">
            <v>20</v>
          </cell>
          <cell r="I836">
            <v>0.9</v>
          </cell>
          <cell r="J836">
            <v>1</v>
          </cell>
        </row>
        <row r="837">
          <cell r="D837" t="str">
            <v>Long table</v>
          </cell>
          <cell r="E837">
            <v>3</v>
          </cell>
          <cell r="F837">
            <v>12</v>
          </cell>
          <cell r="G837" t="str">
            <v>Office &amp; Furniture</v>
          </cell>
          <cell r="H837">
            <v>8</v>
          </cell>
          <cell r="I837">
            <v>0.9</v>
          </cell>
          <cell r="J837">
            <v>1</v>
          </cell>
        </row>
        <row r="838">
          <cell r="D838" t="str">
            <v>Luster table</v>
          </cell>
          <cell r="E838">
            <v>1</v>
          </cell>
          <cell r="F838">
            <v>12</v>
          </cell>
          <cell r="G838" t="str">
            <v>Office &amp; Furniture</v>
          </cell>
          <cell r="H838">
            <v>8</v>
          </cell>
          <cell r="I838">
            <v>0.9</v>
          </cell>
          <cell r="J838">
            <v>1</v>
          </cell>
        </row>
        <row r="839">
          <cell r="D839" t="str">
            <v>Lustre chair</v>
          </cell>
          <cell r="E839">
            <v>1</v>
          </cell>
          <cell r="F839">
            <v>12</v>
          </cell>
          <cell r="G839" t="str">
            <v>Office &amp; Furniture</v>
          </cell>
          <cell r="H839">
            <v>8</v>
          </cell>
          <cell r="I839">
            <v>0.9</v>
          </cell>
          <cell r="J839">
            <v>1</v>
          </cell>
        </row>
        <row r="840">
          <cell r="D840" t="str">
            <v>Lustre table</v>
          </cell>
          <cell r="E840">
            <v>4</v>
          </cell>
          <cell r="F840">
            <v>12</v>
          </cell>
          <cell r="G840" t="str">
            <v>Office &amp; Furniture</v>
          </cell>
          <cell r="H840">
            <v>8</v>
          </cell>
          <cell r="I840">
            <v>0.9</v>
          </cell>
          <cell r="J840">
            <v>1</v>
          </cell>
        </row>
        <row r="841">
          <cell r="D841" t="str">
            <v xml:space="preserve">Miliampermeter </v>
          </cell>
          <cell r="E841">
            <v>1</v>
          </cell>
          <cell r="F841">
            <v>19</v>
          </cell>
          <cell r="G841" t="str">
            <v>Metering</v>
          </cell>
          <cell r="H841">
            <v>15</v>
          </cell>
          <cell r="I841">
            <v>0.8</v>
          </cell>
          <cell r="J841">
            <v>1</v>
          </cell>
        </row>
        <row r="842">
          <cell r="D842" t="str">
            <v>Miliampermeter 25-50 A</v>
          </cell>
          <cell r="E842">
            <v>1</v>
          </cell>
          <cell r="F842">
            <v>19</v>
          </cell>
          <cell r="G842" t="str">
            <v>Metering</v>
          </cell>
          <cell r="H842">
            <v>15</v>
          </cell>
          <cell r="I842">
            <v>0.8</v>
          </cell>
          <cell r="J842">
            <v>1</v>
          </cell>
        </row>
        <row r="843">
          <cell r="D843" t="str">
            <v>Miliampermeter 50-100 A</v>
          </cell>
          <cell r="E843">
            <v>1</v>
          </cell>
          <cell r="F843">
            <v>19</v>
          </cell>
          <cell r="G843" t="str">
            <v>Metering</v>
          </cell>
          <cell r="H843">
            <v>15</v>
          </cell>
          <cell r="I843">
            <v>0.8</v>
          </cell>
          <cell r="J843">
            <v>1</v>
          </cell>
        </row>
        <row r="844">
          <cell r="D844" t="str">
            <v>Milivoltmeter ML-26</v>
          </cell>
          <cell r="E844">
            <v>1</v>
          </cell>
          <cell r="F844">
            <v>19</v>
          </cell>
          <cell r="G844" t="str">
            <v>Metering</v>
          </cell>
          <cell r="H844">
            <v>15</v>
          </cell>
          <cell r="I844">
            <v>0.8</v>
          </cell>
          <cell r="J844">
            <v>1</v>
          </cell>
        </row>
        <row r="845">
          <cell r="D845" t="str">
            <v>Multimeter</v>
          </cell>
          <cell r="E845">
            <v>1</v>
          </cell>
          <cell r="F845">
            <v>19</v>
          </cell>
          <cell r="G845" t="str">
            <v>Metering</v>
          </cell>
          <cell r="H845">
            <v>15</v>
          </cell>
          <cell r="I845">
            <v>0.8</v>
          </cell>
          <cell r="J845">
            <v>1</v>
          </cell>
        </row>
        <row r="846">
          <cell r="D846" t="str">
            <v>Multivoltmeter</v>
          </cell>
          <cell r="E846">
            <v>1</v>
          </cell>
          <cell r="F846">
            <v>19</v>
          </cell>
          <cell r="G846" t="str">
            <v>Metering</v>
          </cell>
          <cell r="H846">
            <v>15</v>
          </cell>
          <cell r="I846">
            <v>0.8</v>
          </cell>
          <cell r="J846">
            <v>1</v>
          </cell>
        </row>
        <row r="847">
          <cell r="D847" t="str">
            <v>Oscilloscop</v>
          </cell>
          <cell r="E847">
            <v>1</v>
          </cell>
          <cell r="F847">
            <v>5</v>
          </cell>
          <cell r="G847" t="str">
            <v>Electric equipment</v>
          </cell>
          <cell r="H847">
            <v>8</v>
          </cell>
          <cell r="I847">
            <v>0.9</v>
          </cell>
          <cell r="J847">
            <v>1</v>
          </cell>
        </row>
        <row r="848">
          <cell r="D848" t="str">
            <v>Oscilloscope</v>
          </cell>
          <cell r="E848">
            <v>1</v>
          </cell>
          <cell r="F848">
            <v>5</v>
          </cell>
          <cell r="G848" t="str">
            <v>Electric equipment</v>
          </cell>
          <cell r="H848">
            <v>8</v>
          </cell>
          <cell r="I848">
            <v>0.9</v>
          </cell>
          <cell r="J848">
            <v>1</v>
          </cell>
        </row>
        <row r="849">
          <cell r="D849" t="str">
            <v>Oscilloscope 58-10-500 V</v>
          </cell>
          <cell r="E849">
            <v>1</v>
          </cell>
          <cell r="F849">
            <v>5</v>
          </cell>
          <cell r="G849" t="str">
            <v>Electric equipment</v>
          </cell>
          <cell r="H849">
            <v>8</v>
          </cell>
          <cell r="I849">
            <v>0.9</v>
          </cell>
          <cell r="J849">
            <v>1</v>
          </cell>
        </row>
        <row r="850">
          <cell r="D850" t="str">
            <v>Personal computer</v>
          </cell>
          <cell r="E850">
            <v>1</v>
          </cell>
          <cell r="F850">
            <v>11</v>
          </cell>
          <cell r="G850" t="str">
            <v>Computer</v>
          </cell>
          <cell r="H850">
            <v>5</v>
          </cell>
          <cell r="I850">
            <v>0.9</v>
          </cell>
          <cell r="J850">
            <v>1</v>
          </cell>
        </row>
        <row r="851">
          <cell r="D851" t="str">
            <v>Phase indicator 40-60-500 V</v>
          </cell>
          <cell r="E851">
            <v>1</v>
          </cell>
          <cell r="F851">
            <v>19</v>
          </cell>
          <cell r="G851" t="str">
            <v>Metering</v>
          </cell>
          <cell r="H851">
            <v>15</v>
          </cell>
          <cell r="I851">
            <v>0.8</v>
          </cell>
          <cell r="J851">
            <v>1</v>
          </cell>
        </row>
        <row r="852">
          <cell r="D852" t="str">
            <v>Photocopying machine</v>
          </cell>
          <cell r="E852">
            <v>1</v>
          </cell>
          <cell r="F852">
            <v>12</v>
          </cell>
          <cell r="G852" t="str">
            <v>Office &amp; Furniture</v>
          </cell>
          <cell r="H852">
            <v>8</v>
          </cell>
          <cell r="I852">
            <v>0.9</v>
          </cell>
          <cell r="J852">
            <v>1</v>
          </cell>
        </row>
        <row r="853">
          <cell r="D853" t="str">
            <v>Portable Earthing</v>
          </cell>
          <cell r="E853">
            <v>1</v>
          </cell>
          <cell r="F853">
            <v>13</v>
          </cell>
          <cell r="G853" t="str">
            <v>Other tools</v>
          </cell>
          <cell r="H853">
            <v>5</v>
          </cell>
          <cell r="I853">
            <v>0.9</v>
          </cell>
          <cell r="J853">
            <v>1</v>
          </cell>
        </row>
        <row r="854">
          <cell r="D854" t="str">
            <v>Potentiometer 4 J-1</v>
          </cell>
          <cell r="E854">
            <v>1</v>
          </cell>
          <cell r="F854">
            <v>19</v>
          </cell>
          <cell r="G854" t="str">
            <v>Metering</v>
          </cell>
          <cell r="H854">
            <v>15</v>
          </cell>
          <cell r="I854">
            <v>0.8</v>
          </cell>
          <cell r="J854">
            <v>1</v>
          </cell>
        </row>
        <row r="855">
          <cell r="D855" t="str">
            <v>Printer</v>
          </cell>
          <cell r="E855">
            <v>1</v>
          </cell>
          <cell r="F855">
            <v>12</v>
          </cell>
          <cell r="G855" t="str">
            <v>Office &amp; Furniture</v>
          </cell>
          <cell r="H855">
            <v>8</v>
          </cell>
          <cell r="I855">
            <v>0.9</v>
          </cell>
          <cell r="J855">
            <v>1</v>
          </cell>
        </row>
        <row r="856">
          <cell r="D856" t="str">
            <v xml:space="preserve">Project shelves </v>
          </cell>
          <cell r="E856">
            <v>1</v>
          </cell>
          <cell r="F856">
            <v>12</v>
          </cell>
          <cell r="G856" t="str">
            <v>Office &amp; Furniture</v>
          </cell>
          <cell r="H856">
            <v>8</v>
          </cell>
          <cell r="I856">
            <v>0.9</v>
          </cell>
          <cell r="J856">
            <v>1</v>
          </cell>
        </row>
        <row r="857">
          <cell r="D857" t="str">
            <v xml:space="preserve">Radio </v>
          </cell>
          <cell r="E857">
            <v>1</v>
          </cell>
          <cell r="F857">
            <v>5</v>
          </cell>
          <cell r="G857" t="str">
            <v>Electric equipment</v>
          </cell>
          <cell r="H857">
            <v>8</v>
          </cell>
          <cell r="I857">
            <v>0.9</v>
          </cell>
          <cell r="J857">
            <v>1</v>
          </cell>
        </row>
        <row r="858">
          <cell r="D858" t="str">
            <v>Radiostation</v>
          </cell>
          <cell r="E858">
            <v>1</v>
          </cell>
          <cell r="F858">
            <v>5</v>
          </cell>
          <cell r="G858" t="str">
            <v>Electric equipment</v>
          </cell>
          <cell r="H858">
            <v>8</v>
          </cell>
          <cell r="I858">
            <v>0.9</v>
          </cell>
          <cell r="J858">
            <v>1</v>
          </cell>
        </row>
        <row r="859">
          <cell r="D859" t="str">
            <v>Reactor 8 F</v>
          </cell>
          <cell r="E859">
            <v>1</v>
          </cell>
          <cell r="F859">
            <v>23</v>
          </cell>
          <cell r="G859" t="str">
            <v>Long life Machinery</v>
          </cell>
          <cell r="H859">
            <v>40</v>
          </cell>
          <cell r="I859">
            <v>0.85</v>
          </cell>
          <cell r="J859">
            <v>2</v>
          </cell>
        </row>
        <row r="860">
          <cell r="D860" t="str">
            <v>refrigerator</v>
          </cell>
          <cell r="E860">
            <v>1</v>
          </cell>
          <cell r="F860">
            <v>5</v>
          </cell>
          <cell r="G860" t="str">
            <v>Electric equipment</v>
          </cell>
          <cell r="H860">
            <v>8</v>
          </cell>
          <cell r="I860">
            <v>0.9</v>
          </cell>
          <cell r="J860">
            <v>1</v>
          </cell>
        </row>
        <row r="861">
          <cell r="D861" t="str">
            <v>Remote control for radiostation</v>
          </cell>
          <cell r="E861">
            <v>1</v>
          </cell>
          <cell r="F861">
            <v>4</v>
          </cell>
          <cell r="G861" t="str">
            <v>Machinery</v>
          </cell>
          <cell r="H861">
            <v>15</v>
          </cell>
          <cell r="I861">
            <v>0.8</v>
          </cell>
          <cell r="J861">
            <v>2</v>
          </cell>
        </row>
        <row r="862">
          <cell r="D862" t="str">
            <v>Resistance measurer typ 705</v>
          </cell>
          <cell r="E862">
            <v>1</v>
          </cell>
          <cell r="F862">
            <v>19</v>
          </cell>
          <cell r="G862" t="str">
            <v>Metering</v>
          </cell>
          <cell r="H862">
            <v>15</v>
          </cell>
          <cell r="I862">
            <v>0.8</v>
          </cell>
          <cell r="J862">
            <v>1</v>
          </cell>
        </row>
        <row r="863">
          <cell r="D863" t="str">
            <v>Safety- box</v>
          </cell>
          <cell r="E863">
            <v>1</v>
          </cell>
          <cell r="F863">
            <v>13</v>
          </cell>
          <cell r="G863" t="str">
            <v>Other tools</v>
          </cell>
          <cell r="H863">
            <v>5</v>
          </cell>
          <cell r="I863">
            <v>0.9</v>
          </cell>
          <cell r="J863">
            <v>1</v>
          </cell>
        </row>
        <row r="864">
          <cell r="D864" t="str">
            <v xml:space="preserve">Sample miliampermeter </v>
          </cell>
          <cell r="E864">
            <v>1</v>
          </cell>
          <cell r="F864">
            <v>19</v>
          </cell>
          <cell r="G864" t="str">
            <v>Metering</v>
          </cell>
          <cell r="H864">
            <v>15</v>
          </cell>
          <cell r="I864">
            <v>0.8</v>
          </cell>
          <cell r="J864">
            <v>1</v>
          </cell>
        </row>
        <row r="865">
          <cell r="D865" t="str">
            <v>Sliding chair</v>
          </cell>
          <cell r="E865">
            <v>2</v>
          </cell>
          <cell r="F865">
            <v>12</v>
          </cell>
          <cell r="G865" t="str">
            <v>Office &amp; Furniture</v>
          </cell>
          <cell r="H865">
            <v>8</v>
          </cell>
          <cell r="I865">
            <v>0.9</v>
          </cell>
          <cell r="J865">
            <v>1</v>
          </cell>
        </row>
        <row r="866">
          <cell r="D866" t="str">
            <v>Sliding cupboard</v>
          </cell>
          <cell r="E866">
            <v>9</v>
          </cell>
          <cell r="F866">
            <v>12</v>
          </cell>
          <cell r="G866" t="str">
            <v>Office &amp; Furniture</v>
          </cell>
          <cell r="H866">
            <v>8</v>
          </cell>
          <cell r="I866">
            <v>0.9</v>
          </cell>
          <cell r="J866">
            <v>1</v>
          </cell>
        </row>
        <row r="867">
          <cell r="D867" t="str">
            <v>Sliding shelf</v>
          </cell>
          <cell r="E867">
            <v>1</v>
          </cell>
          <cell r="F867">
            <v>12</v>
          </cell>
          <cell r="G867" t="str">
            <v>Office &amp; Furniture</v>
          </cell>
          <cell r="H867">
            <v>8</v>
          </cell>
          <cell r="I867">
            <v>0.9</v>
          </cell>
          <cell r="J867">
            <v>1</v>
          </cell>
        </row>
        <row r="868">
          <cell r="D868" t="str">
            <v>Sliding table</v>
          </cell>
          <cell r="E868">
            <v>3</v>
          </cell>
          <cell r="F868">
            <v>12</v>
          </cell>
          <cell r="G868" t="str">
            <v>Office &amp; Furniture</v>
          </cell>
          <cell r="H868">
            <v>8</v>
          </cell>
          <cell r="I868">
            <v>0.9</v>
          </cell>
          <cell r="J868">
            <v>1</v>
          </cell>
        </row>
        <row r="869">
          <cell r="D869" t="str">
            <v>SO2 equipment</v>
          </cell>
          <cell r="E869">
            <v>1</v>
          </cell>
          <cell r="F869">
            <v>4</v>
          </cell>
          <cell r="G869" t="str">
            <v>Machinery</v>
          </cell>
          <cell r="H869">
            <v>15</v>
          </cell>
          <cell r="I869">
            <v>0.8</v>
          </cell>
          <cell r="J869">
            <v>2</v>
          </cell>
        </row>
        <row r="870">
          <cell r="D870" t="str">
            <v xml:space="preserve">Table  </v>
          </cell>
          <cell r="E870">
            <v>1</v>
          </cell>
          <cell r="F870">
            <v>12</v>
          </cell>
          <cell r="G870" t="str">
            <v>Office &amp; Furniture</v>
          </cell>
          <cell r="H870">
            <v>8</v>
          </cell>
          <cell r="I870">
            <v>0.9</v>
          </cell>
          <cell r="J870">
            <v>1</v>
          </cell>
        </row>
        <row r="871">
          <cell r="D871" t="str">
            <v>Table with drawer</v>
          </cell>
          <cell r="E871">
            <v>1</v>
          </cell>
          <cell r="F871">
            <v>12</v>
          </cell>
          <cell r="G871" t="str">
            <v>Office &amp; Furniture</v>
          </cell>
          <cell r="H871">
            <v>8</v>
          </cell>
          <cell r="I871">
            <v>0.9</v>
          </cell>
          <cell r="J871">
            <v>1</v>
          </cell>
        </row>
        <row r="872">
          <cell r="D872" t="str">
            <v>Technical balance</v>
          </cell>
          <cell r="E872">
            <v>1</v>
          </cell>
          <cell r="F872">
            <v>4</v>
          </cell>
          <cell r="G872" t="str">
            <v>Machinery</v>
          </cell>
          <cell r="H872">
            <v>15</v>
          </cell>
          <cell r="I872">
            <v>0.8</v>
          </cell>
          <cell r="J872">
            <v>2</v>
          </cell>
        </row>
        <row r="873">
          <cell r="D873" t="str">
            <v>Telephon</v>
          </cell>
          <cell r="E873">
            <v>2</v>
          </cell>
          <cell r="F873">
            <v>5</v>
          </cell>
          <cell r="G873" t="str">
            <v>Electric equipment</v>
          </cell>
          <cell r="H873">
            <v>8</v>
          </cell>
          <cell r="I873">
            <v>0.9</v>
          </cell>
          <cell r="J873">
            <v>1</v>
          </cell>
        </row>
        <row r="874">
          <cell r="D874" t="str">
            <v>Telephone</v>
          </cell>
          <cell r="E874">
            <v>17</v>
          </cell>
          <cell r="F874">
            <v>5</v>
          </cell>
          <cell r="G874" t="str">
            <v>Electric equipment</v>
          </cell>
          <cell r="H874">
            <v>8</v>
          </cell>
          <cell r="I874">
            <v>0.9</v>
          </cell>
          <cell r="J874">
            <v>1</v>
          </cell>
        </row>
        <row r="875">
          <cell r="D875" t="str">
            <v>Telephones</v>
          </cell>
          <cell r="E875">
            <v>6</v>
          </cell>
          <cell r="F875">
            <v>5</v>
          </cell>
          <cell r="G875" t="str">
            <v>Electric equipment</v>
          </cell>
          <cell r="H875">
            <v>8</v>
          </cell>
          <cell r="I875">
            <v>0.9</v>
          </cell>
          <cell r="J875">
            <v>1</v>
          </cell>
        </row>
        <row r="876">
          <cell r="D876" t="str">
            <v>Tool cupboard</v>
          </cell>
          <cell r="E876">
            <v>1</v>
          </cell>
          <cell r="F876">
            <v>12</v>
          </cell>
          <cell r="G876" t="str">
            <v>Office &amp; Furniture</v>
          </cell>
          <cell r="H876">
            <v>8</v>
          </cell>
          <cell r="I876">
            <v>0.9</v>
          </cell>
          <cell r="J876">
            <v>1</v>
          </cell>
        </row>
        <row r="877">
          <cell r="D877" t="str">
            <v>Tools cupboard</v>
          </cell>
          <cell r="E877">
            <v>1</v>
          </cell>
          <cell r="F877">
            <v>12</v>
          </cell>
          <cell r="G877" t="str">
            <v>Office &amp; Furniture</v>
          </cell>
          <cell r="H877">
            <v>8</v>
          </cell>
          <cell r="I877">
            <v>0.9</v>
          </cell>
          <cell r="J877">
            <v>1</v>
          </cell>
        </row>
        <row r="878">
          <cell r="D878" t="str">
            <v>Universal current transformer HC-1</v>
          </cell>
          <cell r="E878">
            <v>1</v>
          </cell>
          <cell r="F878">
            <v>3</v>
          </cell>
          <cell r="G878" t="str">
            <v>Current/Voltage trafo</v>
          </cell>
          <cell r="H878">
            <v>30</v>
          </cell>
          <cell r="I878">
            <v>0.75</v>
          </cell>
          <cell r="J878">
            <v>2</v>
          </cell>
        </row>
        <row r="879">
          <cell r="D879" t="str">
            <v>Voltage stabilizer</v>
          </cell>
          <cell r="E879">
            <v>1</v>
          </cell>
          <cell r="F879">
            <v>4</v>
          </cell>
          <cell r="G879" t="str">
            <v>Machinery</v>
          </cell>
          <cell r="H879">
            <v>15</v>
          </cell>
          <cell r="I879">
            <v>0.8</v>
          </cell>
          <cell r="J879">
            <v>2</v>
          </cell>
        </row>
        <row r="880">
          <cell r="D880" t="str">
            <v>Voltameter without transformer</v>
          </cell>
          <cell r="E880">
            <v>1</v>
          </cell>
          <cell r="F880">
            <v>19</v>
          </cell>
          <cell r="G880" t="str">
            <v>Metering</v>
          </cell>
          <cell r="H880">
            <v>15</v>
          </cell>
          <cell r="I880">
            <v>0.8</v>
          </cell>
          <cell r="J880">
            <v>1</v>
          </cell>
        </row>
        <row r="881">
          <cell r="D881" t="str">
            <v>Voltmeter 2,5-5 V 75-300 W</v>
          </cell>
          <cell r="E881">
            <v>1</v>
          </cell>
          <cell r="F881">
            <v>19</v>
          </cell>
          <cell r="G881" t="str">
            <v>Metering</v>
          </cell>
          <cell r="H881">
            <v>15</v>
          </cell>
          <cell r="I881">
            <v>0.8</v>
          </cell>
          <cell r="J881">
            <v>1</v>
          </cell>
        </row>
        <row r="882">
          <cell r="D882" t="str">
            <v>Voltmeter 75-150-300 V</v>
          </cell>
          <cell r="E882">
            <v>1</v>
          </cell>
          <cell r="F882">
            <v>19</v>
          </cell>
          <cell r="G882" t="str">
            <v>Metering</v>
          </cell>
          <cell r="H882">
            <v>15</v>
          </cell>
          <cell r="I882">
            <v>0.8</v>
          </cell>
          <cell r="J882">
            <v>1</v>
          </cell>
        </row>
        <row r="883">
          <cell r="D883" t="str">
            <v>Waiting room</v>
          </cell>
          <cell r="E883">
            <v>1</v>
          </cell>
          <cell r="F883">
            <v>2</v>
          </cell>
          <cell r="G883" t="str">
            <v>Real Estate</v>
          </cell>
          <cell r="H883">
            <v>45</v>
          </cell>
          <cell r="I883">
            <v>0.9</v>
          </cell>
          <cell r="J883">
            <v>2</v>
          </cell>
        </row>
        <row r="884">
          <cell r="D884" t="str">
            <v>Wardrobe</v>
          </cell>
          <cell r="E884">
            <v>1</v>
          </cell>
          <cell r="F884">
            <v>12</v>
          </cell>
          <cell r="G884" t="str">
            <v>Office &amp; Furniture</v>
          </cell>
          <cell r="H884">
            <v>8</v>
          </cell>
          <cell r="I884">
            <v>0.9</v>
          </cell>
          <cell r="J884">
            <v>1</v>
          </cell>
        </row>
        <row r="885">
          <cell r="D885" t="str">
            <v>Wood cupboard</v>
          </cell>
          <cell r="E885">
            <v>4</v>
          </cell>
          <cell r="F885">
            <v>12</v>
          </cell>
          <cell r="G885" t="str">
            <v>Office &amp; Furniture</v>
          </cell>
          <cell r="H885">
            <v>8</v>
          </cell>
          <cell r="I885">
            <v>0.9</v>
          </cell>
          <cell r="J885">
            <v>1</v>
          </cell>
        </row>
        <row r="886">
          <cell r="D886" t="str">
            <v>Wood table</v>
          </cell>
          <cell r="E886">
            <v>1</v>
          </cell>
          <cell r="F886">
            <v>12</v>
          </cell>
          <cell r="G886" t="str">
            <v>Office &amp; Furniture</v>
          </cell>
          <cell r="H886">
            <v>8</v>
          </cell>
          <cell r="I886">
            <v>0.9</v>
          </cell>
          <cell r="J886">
            <v>1</v>
          </cell>
        </row>
        <row r="887">
          <cell r="D887" t="str">
            <v>Working lathe</v>
          </cell>
          <cell r="E887">
            <v>1</v>
          </cell>
          <cell r="F887">
            <v>12</v>
          </cell>
          <cell r="G887" t="str">
            <v>Office &amp; Furniture</v>
          </cell>
          <cell r="H887">
            <v>8</v>
          </cell>
          <cell r="I887">
            <v>0.9</v>
          </cell>
          <cell r="J887">
            <v>1</v>
          </cell>
        </row>
        <row r="888">
          <cell r="D888" t="str">
            <v>Working table</v>
          </cell>
          <cell r="E888">
            <v>10</v>
          </cell>
          <cell r="F888">
            <v>12</v>
          </cell>
          <cell r="G888" t="str">
            <v>Office &amp; Furniture</v>
          </cell>
          <cell r="H888">
            <v>8</v>
          </cell>
          <cell r="I888">
            <v>0.9</v>
          </cell>
          <cell r="J888">
            <v>1</v>
          </cell>
        </row>
        <row r="889">
          <cell r="D889" t="str">
            <v>Writing table</v>
          </cell>
          <cell r="E889">
            <v>4</v>
          </cell>
          <cell r="F889">
            <v>12</v>
          </cell>
          <cell r="G889" t="str">
            <v>Office &amp; Furniture</v>
          </cell>
          <cell r="H889">
            <v>8</v>
          </cell>
          <cell r="I889">
            <v>0.9</v>
          </cell>
          <cell r="J889">
            <v>1</v>
          </cell>
        </row>
        <row r="890">
          <cell r="D890" t="str">
            <v>blacksmith</v>
          </cell>
          <cell r="E890">
            <v>1</v>
          </cell>
          <cell r="F890">
            <v>2</v>
          </cell>
          <cell r="G890" t="str">
            <v>Real Estate</v>
          </cell>
          <cell r="H890">
            <v>45</v>
          </cell>
          <cell r="I890">
            <v>0.9</v>
          </cell>
          <cell r="J890">
            <v>2</v>
          </cell>
        </row>
        <row r="891">
          <cell r="D891" t="str">
            <v>Dam</v>
          </cell>
          <cell r="E891">
            <v>2</v>
          </cell>
          <cell r="F891">
            <v>2</v>
          </cell>
          <cell r="G891" t="str">
            <v>Real Estate</v>
          </cell>
          <cell r="H891">
            <v>45</v>
          </cell>
          <cell r="I891">
            <v>0.9</v>
          </cell>
          <cell r="J891">
            <v>2</v>
          </cell>
        </row>
        <row r="892">
          <cell r="D892" t="str">
            <v>Guard Place</v>
          </cell>
          <cell r="E892">
            <v>1</v>
          </cell>
          <cell r="F892">
            <v>2</v>
          </cell>
          <cell r="G892" t="str">
            <v>Real Estate</v>
          </cell>
          <cell r="H892">
            <v>45</v>
          </cell>
          <cell r="I892">
            <v>0.9</v>
          </cell>
          <cell r="J892">
            <v>2</v>
          </cell>
        </row>
        <row r="893">
          <cell r="D893" t="str">
            <v>living flat</v>
          </cell>
          <cell r="E893">
            <v>1</v>
          </cell>
          <cell r="F893">
            <v>2</v>
          </cell>
          <cell r="G893" t="str">
            <v>Real Estate</v>
          </cell>
          <cell r="H893">
            <v>45</v>
          </cell>
          <cell r="I893">
            <v>0.9</v>
          </cell>
          <cell r="J893">
            <v>2</v>
          </cell>
        </row>
        <row r="894">
          <cell r="D894" t="str">
            <v>living houses</v>
          </cell>
          <cell r="E894">
            <v>1</v>
          </cell>
          <cell r="F894">
            <v>2</v>
          </cell>
          <cell r="G894" t="str">
            <v>Real Estate</v>
          </cell>
          <cell r="H894">
            <v>45</v>
          </cell>
          <cell r="I894">
            <v>0.9</v>
          </cell>
          <cell r="J894">
            <v>2</v>
          </cell>
        </row>
        <row r="895">
          <cell r="D895" t="str">
            <v>Storage</v>
          </cell>
          <cell r="E895">
            <v>1</v>
          </cell>
          <cell r="F895">
            <v>2</v>
          </cell>
          <cell r="G895" t="str">
            <v>Real Estate</v>
          </cell>
          <cell r="H895">
            <v>45</v>
          </cell>
          <cell r="I895">
            <v>0.9</v>
          </cell>
          <cell r="J895">
            <v>2</v>
          </cell>
        </row>
        <row r="896">
          <cell r="D896" t="str">
            <v>Technical building</v>
          </cell>
          <cell r="E896">
            <v>1</v>
          </cell>
          <cell r="F896">
            <v>2</v>
          </cell>
          <cell r="G896" t="str">
            <v>Real Estate</v>
          </cell>
          <cell r="H896">
            <v>45</v>
          </cell>
          <cell r="I896">
            <v>0.9</v>
          </cell>
          <cell r="J896">
            <v>2</v>
          </cell>
        </row>
        <row r="897">
          <cell r="D897" t="str">
            <v xml:space="preserve">  sub/st fence</v>
          </cell>
          <cell r="E897">
            <v>1</v>
          </cell>
          <cell r="F897">
            <v>2</v>
          </cell>
          <cell r="G897" t="str">
            <v>Real Estate</v>
          </cell>
          <cell r="H897">
            <v>45</v>
          </cell>
          <cell r="I897">
            <v>0.9</v>
          </cell>
          <cell r="J897">
            <v>2</v>
          </cell>
        </row>
        <row r="898">
          <cell r="D898" t="str">
            <v xml:space="preserve"> battery</v>
          </cell>
          <cell r="E898">
            <v>1</v>
          </cell>
          <cell r="F898">
            <v>8</v>
          </cell>
          <cell r="G898" t="str">
            <v>Battery</v>
          </cell>
          <cell r="H898">
            <v>12</v>
          </cell>
          <cell r="I898">
            <v>0.75</v>
          </cell>
          <cell r="J898">
            <v>2</v>
          </cell>
        </row>
        <row r="899">
          <cell r="D899" t="str">
            <v>air compressor</v>
          </cell>
          <cell r="E899">
            <v>1</v>
          </cell>
          <cell r="F899">
            <v>4</v>
          </cell>
          <cell r="G899" t="str">
            <v>Machinery</v>
          </cell>
          <cell r="H899">
            <v>15</v>
          </cell>
          <cell r="I899">
            <v>0.8</v>
          </cell>
          <cell r="J899">
            <v>2</v>
          </cell>
        </row>
        <row r="900">
          <cell r="D900" t="str">
            <v>air tank reservoir</v>
          </cell>
          <cell r="E900">
            <v>1</v>
          </cell>
          <cell r="F900">
            <v>23</v>
          </cell>
          <cell r="G900" t="str">
            <v>Long life Machinery</v>
          </cell>
          <cell r="H900">
            <v>40</v>
          </cell>
          <cell r="I900">
            <v>0.85</v>
          </cell>
          <cell r="J900">
            <v>2</v>
          </cell>
        </row>
        <row r="901">
          <cell r="D901" t="str">
            <v>analytic scale</v>
          </cell>
          <cell r="E901">
            <v>1</v>
          </cell>
          <cell r="F901">
            <v>13</v>
          </cell>
          <cell r="G901" t="str">
            <v>Other tools</v>
          </cell>
          <cell r="H901">
            <v>5</v>
          </cell>
          <cell r="I901">
            <v>0.9</v>
          </cell>
          <cell r="J901">
            <v>1</v>
          </cell>
        </row>
        <row r="902">
          <cell r="D902" t="str">
            <v>aspirator of transformer</v>
          </cell>
          <cell r="E902">
            <v>1</v>
          </cell>
          <cell r="F902">
            <v>4</v>
          </cell>
          <cell r="G902" t="str">
            <v>Machinery</v>
          </cell>
          <cell r="H902">
            <v>15</v>
          </cell>
          <cell r="I902">
            <v>0.8</v>
          </cell>
          <cell r="J902">
            <v>2</v>
          </cell>
        </row>
        <row r="903">
          <cell r="D903" t="str">
            <v>aspirator panel</v>
          </cell>
          <cell r="E903">
            <v>1</v>
          </cell>
          <cell r="F903">
            <v>16</v>
          </cell>
          <cell r="G903" t="str">
            <v>Panel</v>
          </cell>
          <cell r="H903">
            <v>20</v>
          </cell>
          <cell r="I903">
            <v>0.8</v>
          </cell>
          <cell r="J903">
            <v>1</v>
          </cell>
        </row>
        <row r="904">
          <cell r="D904" t="str">
            <v>automaton of low voltage</v>
          </cell>
          <cell r="E904">
            <v>1</v>
          </cell>
          <cell r="F904">
            <v>4</v>
          </cell>
          <cell r="G904" t="str">
            <v>Machinery</v>
          </cell>
          <cell r="H904">
            <v>15</v>
          </cell>
          <cell r="I904">
            <v>0.8</v>
          </cell>
          <cell r="J904">
            <v>2</v>
          </cell>
        </row>
        <row r="905">
          <cell r="D905" t="str">
            <v>battery</v>
          </cell>
          <cell r="E905">
            <v>1</v>
          </cell>
          <cell r="F905">
            <v>8</v>
          </cell>
          <cell r="G905" t="str">
            <v>Battery</v>
          </cell>
          <cell r="H905">
            <v>12</v>
          </cell>
          <cell r="I905">
            <v>0.75</v>
          </cell>
          <cell r="J905">
            <v>2</v>
          </cell>
        </row>
        <row r="906">
          <cell r="D906" t="str">
            <v>battery hall</v>
          </cell>
          <cell r="E906">
            <v>2</v>
          </cell>
          <cell r="F906">
            <v>8</v>
          </cell>
          <cell r="G906" t="str">
            <v>Battery</v>
          </cell>
          <cell r="H906">
            <v>12</v>
          </cell>
          <cell r="I906">
            <v>0.75</v>
          </cell>
          <cell r="J906">
            <v>2</v>
          </cell>
        </row>
        <row r="907">
          <cell r="D907" t="str">
            <v>bulb</v>
          </cell>
          <cell r="E907">
            <v>1</v>
          </cell>
          <cell r="F907">
            <v>4</v>
          </cell>
          <cell r="G907" t="str">
            <v>Machinery</v>
          </cell>
          <cell r="H907">
            <v>15</v>
          </cell>
          <cell r="I907">
            <v>0.8</v>
          </cell>
          <cell r="J907">
            <v>2</v>
          </cell>
        </row>
        <row r="908">
          <cell r="D908" t="str">
            <v>cabin</v>
          </cell>
          <cell r="E908">
            <v>2</v>
          </cell>
          <cell r="F908">
            <v>17</v>
          </cell>
          <cell r="G908" t="str">
            <v>Factory furniture</v>
          </cell>
          <cell r="H908">
            <v>20</v>
          </cell>
          <cell r="I908">
            <v>0.9</v>
          </cell>
          <cell r="J908">
            <v>1</v>
          </cell>
        </row>
        <row r="909">
          <cell r="D909" t="str">
            <v>cables</v>
          </cell>
          <cell r="E909">
            <v>1</v>
          </cell>
          <cell r="F909">
            <v>10</v>
          </cell>
          <cell r="G909" t="str">
            <v>Cable</v>
          </cell>
          <cell r="H909">
            <v>40</v>
          </cell>
          <cell r="I909">
            <v>0.75</v>
          </cell>
          <cell r="J909">
            <v>2</v>
          </cell>
        </row>
        <row r="910">
          <cell r="D910" t="str">
            <v>centrifugal pump</v>
          </cell>
          <cell r="E910">
            <v>2</v>
          </cell>
          <cell r="F910">
            <v>4</v>
          </cell>
          <cell r="G910" t="str">
            <v>Machinery</v>
          </cell>
          <cell r="H910">
            <v>15</v>
          </cell>
          <cell r="I910">
            <v>0.8</v>
          </cell>
          <cell r="J910">
            <v>2</v>
          </cell>
        </row>
        <row r="911">
          <cell r="D911" t="str">
            <v>chronometer</v>
          </cell>
          <cell r="E911">
            <v>1</v>
          </cell>
          <cell r="F911">
            <v>19</v>
          </cell>
          <cell r="G911" t="str">
            <v>Metering</v>
          </cell>
          <cell r="H911">
            <v>15</v>
          </cell>
          <cell r="I911">
            <v>0.8</v>
          </cell>
          <cell r="J911">
            <v>1</v>
          </cell>
        </row>
        <row r="912">
          <cell r="D912" t="str">
            <v>chucking</v>
          </cell>
          <cell r="E912">
            <v>1</v>
          </cell>
          <cell r="F912">
            <v>13</v>
          </cell>
          <cell r="G912" t="str">
            <v>Other tools</v>
          </cell>
          <cell r="H912">
            <v>5</v>
          </cell>
          <cell r="I912">
            <v>0.9</v>
          </cell>
          <cell r="J912">
            <v>1</v>
          </cell>
        </row>
        <row r="913">
          <cell r="D913" t="str">
            <v>city pump</v>
          </cell>
          <cell r="E913">
            <v>1</v>
          </cell>
          <cell r="F913">
            <v>4</v>
          </cell>
          <cell r="G913" t="str">
            <v>Machinery</v>
          </cell>
          <cell r="H913">
            <v>15</v>
          </cell>
          <cell r="I913">
            <v>0.8</v>
          </cell>
          <cell r="J913">
            <v>2</v>
          </cell>
        </row>
        <row r="914">
          <cell r="D914" t="str">
            <v>comparator</v>
          </cell>
          <cell r="E914">
            <v>1</v>
          </cell>
          <cell r="F914">
            <v>4</v>
          </cell>
          <cell r="G914" t="str">
            <v>Machinery</v>
          </cell>
          <cell r="H914">
            <v>15</v>
          </cell>
          <cell r="I914">
            <v>0.8</v>
          </cell>
          <cell r="J914">
            <v>2</v>
          </cell>
        </row>
        <row r="915">
          <cell r="D915" t="str">
            <v>compressor</v>
          </cell>
          <cell r="E915">
            <v>4</v>
          </cell>
          <cell r="F915">
            <v>4</v>
          </cell>
          <cell r="G915" t="str">
            <v>Machinery</v>
          </cell>
          <cell r="H915">
            <v>15</v>
          </cell>
          <cell r="I915">
            <v>0.8</v>
          </cell>
          <cell r="J915">
            <v>2</v>
          </cell>
        </row>
        <row r="916">
          <cell r="D916" t="str">
            <v>compressor motor</v>
          </cell>
          <cell r="E916">
            <v>1</v>
          </cell>
          <cell r="F916">
            <v>4</v>
          </cell>
          <cell r="G916" t="str">
            <v>Machinery</v>
          </cell>
          <cell r="H916">
            <v>15</v>
          </cell>
          <cell r="I916">
            <v>0.8</v>
          </cell>
          <cell r="J916">
            <v>2</v>
          </cell>
        </row>
        <row r="917">
          <cell r="D917" t="str">
            <v>condensator</v>
          </cell>
          <cell r="E917">
            <v>1</v>
          </cell>
          <cell r="F917">
            <v>4</v>
          </cell>
          <cell r="G917" t="str">
            <v>Machinery</v>
          </cell>
          <cell r="H917">
            <v>15</v>
          </cell>
          <cell r="I917">
            <v>0.8</v>
          </cell>
          <cell r="J917">
            <v>2</v>
          </cell>
        </row>
        <row r="918">
          <cell r="D918" t="str">
            <v>conductor</v>
          </cell>
          <cell r="E918">
            <v>2</v>
          </cell>
          <cell r="F918">
            <v>4</v>
          </cell>
          <cell r="G918" t="str">
            <v>Machinery</v>
          </cell>
          <cell r="H918">
            <v>15</v>
          </cell>
          <cell r="I918">
            <v>0.8</v>
          </cell>
          <cell r="J918">
            <v>2</v>
          </cell>
        </row>
        <row r="919">
          <cell r="D919" t="str">
            <v>control instrument</v>
          </cell>
          <cell r="E919">
            <v>1</v>
          </cell>
          <cell r="F919">
            <v>4</v>
          </cell>
          <cell r="G919" t="str">
            <v>Machinery</v>
          </cell>
          <cell r="H919">
            <v>15</v>
          </cell>
          <cell r="I919">
            <v>0.8</v>
          </cell>
          <cell r="J919">
            <v>2</v>
          </cell>
        </row>
        <row r="920">
          <cell r="D920" t="str">
            <v>cooler water system</v>
          </cell>
          <cell r="E920">
            <v>1</v>
          </cell>
          <cell r="F920">
            <v>4</v>
          </cell>
          <cell r="G920" t="str">
            <v>Machinery</v>
          </cell>
          <cell r="H920">
            <v>15</v>
          </cell>
          <cell r="I920">
            <v>0.8</v>
          </cell>
          <cell r="J920">
            <v>2</v>
          </cell>
        </row>
        <row r="921">
          <cell r="D921" t="str">
            <v>corrector voltmeter</v>
          </cell>
          <cell r="E921">
            <v>3</v>
          </cell>
          <cell r="F921">
            <v>19</v>
          </cell>
          <cell r="G921" t="str">
            <v>Metering</v>
          </cell>
          <cell r="H921">
            <v>15</v>
          </cell>
          <cell r="I921">
            <v>0.8</v>
          </cell>
          <cell r="J921">
            <v>1</v>
          </cell>
        </row>
        <row r="922">
          <cell r="D922" t="str">
            <v>crane engine</v>
          </cell>
          <cell r="E922">
            <v>1</v>
          </cell>
          <cell r="F922">
            <v>9</v>
          </cell>
          <cell r="G922" t="str">
            <v>Heavy Machinery</v>
          </cell>
          <cell r="H922">
            <v>25</v>
          </cell>
          <cell r="I922">
            <v>0.8</v>
          </cell>
          <cell r="J922">
            <v>2</v>
          </cell>
        </row>
        <row r="923">
          <cell r="D923" t="str">
            <v>crane panel</v>
          </cell>
          <cell r="E923">
            <v>2</v>
          </cell>
          <cell r="F923">
            <v>9</v>
          </cell>
          <cell r="G923" t="str">
            <v>Heavy Machinery</v>
          </cell>
          <cell r="H923">
            <v>25</v>
          </cell>
          <cell r="I923">
            <v>0.8</v>
          </cell>
          <cell r="J923">
            <v>2</v>
          </cell>
        </row>
        <row r="924">
          <cell r="D924" t="str">
            <v>cubical</v>
          </cell>
          <cell r="E924">
            <v>5</v>
          </cell>
          <cell r="F924">
            <v>9</v>
          </cell>
          <cell r="G924" t="str">
            <v>Heavy Machinery</v>
          </cell>
          <cell r="H924">
            <v>25</v>
          </cell>
          <cell r="I924">
            <v>0.8</v>
          </cell>
          <cell r="J924">
            <v>2</v>
          </cell>
        </row>
        <row r="925">
          <cell r="D925" t="str">
            <v>cubical of central lightning</v>
          </cell>
          <cell r="E925">
            <v>1</v>
          </cell>
          <cell r="F925">
            <v>4</v>
          </cell>
          <cell r="G925" t="str">
            <v>Machinery</v>
          </cell>
          <cell r="H925">
            <v>15</v>
          </cell>
          <cell r="I925">
            <v>0.8</v>
          </cell>
          <cell r="J925">
            <v>2</v>
          </cell>
        </row>
        <row r="926">
          <cell r="D926" t="str">
            <v>cubical of lightning</v>
          </cell>
          <cell r="E926">
            <v>1</v>
          </cell>
          <cell r="F926">
            <v>4</v>
          </cell>
          <cell r="G926" t="str">
            <v>Machinery</v>
          </cell>
          <cell r="H926">
            <v>15</v>
          </cell>
          <cell r="I926">
            <v>0.8</v>
          </cell>
          <cell r="J926">
            <v>2</v>
          </cell>
        </row>
        <row r="927">
          <cell r="D927" t="str">
            <v>cubical of ventilation</v>
          </cell>
          <cell r="E927">
            <v>1</v>
          </cell>
          <cell r="F927">
            <v>4</v>
          </cell>
          <cell r="G927" t="str">
            <v>Machinery</v>
          </cell>
          <cell r="H927">
            <v>15</v>
          </cell>
          <cell r="I927">
            <v>0.8</v>
          </cell>
          <cell r="J927">
            <v>2</v>
          </cell>
        </row>
        <row r="928">
          <cell r="D928" t="str">
            <v>Depth pump</v>
          </cell>
          <cell r="E928">
            <v>1</v>
          </cell>
          <cell r="F928">
            <v>9</v>
          </cell>
          <cell r="G928" t="str">
            <v>Heavy Machinery</v>
          </cell>
          <cell r="H928">
            <v>25</v>
          </cell>
          <cell r="I928">
            <v>0.8</v>
          </cell>
          <cell r="J928">
            <v>2</v>
          </cell>
        </row>
        <row r="929">
          <cell r="D929" t="str">
            <v>different rheostats</v>
          </cell>
          <cell r="E929">
            <v>1</v>
          </cell>
          <cell r="F929">
            <v>4</v>
          </cell>
          <cell r="G929" t="str">
            <v>Machinery</v>
          </cell>
          <cell r="H929">
            <v>15</v>
          </cell>
          <cell r="I929">
            <v>0.8</v>
          </cell>
          <cell r="J929">
            <v>2</v>
          </cell>
        </row>
        <row r="930">
          <cell r="D930" t="str">
            <v>disconnecter</v>
          </cell>
          <cell r="E930">
            <v>3</v>
          </cell>
          <cell r="F930">
            <v>14</v>
          </cell>
          <cell r="G930" t="str">
            <v>Switch gear, Disch, Disconn.</v>
          </cell>
          <cell r="H930">
            <v>30</v>
          </cell>
          <cell r="I930">
            <v>0.75</v>
          </cell>
          <cell r="J930">
            <v>2</v>
          </cell>
        </row>
        <row r="931">
          <cell r="D931" t="str">
            <v>disconnecter 1-phase</v>
          </cell>
          <cell r="E931">
            <v>2</v>
          </cell>
          <cell r="F931">
            <v>14</v>
          </cell>
          <cell r="G931" t="str">
            <v>Switch gear, Disch, Disconn.</v>
          </cell>
          <cell r="H931">
            <v>30</v>
          </cell>
          <cell r="I931">
            <v>0.75</v>
          </cell>
          <cell r="J931">
            <v>2</v>
          </cell>
        </row>
        <row r="932">
          <cell r="D932" t="str">
            <v>disconnecter 3-phases</v>
          </cell>
          <cell r="E932">
            <v>2</v>
          </cell>
          <cell r="F932">
            <v>14</v>
          </cell>
          <cell r="G932" t="str">
            <v>Switch gear, Disch, Disconn.</v>
          </cell>
          <cell r="H932">
            <v>30</v>
          </cell>
          <cell r="I932">
            <v>0.75</v>
          </cell>
          <cell r="J932">
            <v>2</v>
          </cell>
        </row>
        <row r="933">
          <cell r="D933" t="str">
            <v>disconnecter of high frequency</v>
          </cell>
          <cell r="E933">
            <v>1</v>
          </cell>
          <cell r="F933">
            <v>14</v>
          </cell>
          <cell r="G933" t="str">
            <v>Switch gear, Disch, Disconn.</v>
          </cell>
          <cell r="H933">
            <v>30</v>
          </cell>
          <cell r="I933">
            <v>0.75</v>
          </cell>
          <cell r="J933">
            <v>2</v>
          </cell>
        </row>
        <row r="934">
          <cell r="D934" t="str">
            <v>double torch chinese</v>
          </cell>
          <cell r="E934">
            <v>1</v>
          </cell>
          <cell r="F934">
            <v>13</v>
          </cell>
          <cell r="G934" t="str">
            <v>Other tools</v>
          </cell>
          <cell r="H934">
            <v>5</v>
          </cell>
          <cell r="I934">
            <v>0.9</v>
          </cell>
          <cell r="J934">
            <v>1</v>
          </cell>
        </row>
        <row r="935">
          <cell r="D935" t="str">
            <v>earthing disconnecter</v>
          </cell>
          <cell r="E935">
            <v>2</v>
          </cell>
          <cell r="F935">
            <v>14</v>
          </cell>
          <cell r="G935" t="str">
            <v>Switch gear, Disch, Disconn.</v>
          </cell>
          <cell r="H935">
            <v>30</v>
          </cell>
          <cell r="I935">
            <v>0.75</v>
          </cell>
          <cell r="J935">
            <v>2</v>
          </cell>
        </row>
        <row r="936">
          <cell r="D936" t="str">
            <v>earthing meter</v>
          </cell>
          <cell r="E936">
            <v>1</v>
          </cell>
          <cell r="F936">
            <v>19</v>
          </cell>
          <cell r="G936" t="str">
            <v>Metering</v>
          </cell>
          <cell r="H936">
            <v>15</v>
          </cell>
          <cell r="I936">
            <v>0.8</v>
          </cell>
          <cell r="J936">
            <v>1</v>
          </cell>
        </row>
        <row r="937">
          <cell r="D937" t="str">
            <v>electric engine</v>
          </cell>
          <cell r="E937">
            <v>1</v>
          </cell>
          <cell r="F937">
            <v>4</v>
          </cell>
          <cell r="G937" t="str">
            <v>Machinery</v>
          </cell>
          <cell r="H937">
            <v>15</v>
          </cell>
          <cell r="I937">
            <v>0.8</v>
          </cell>
          <cell r="J937">
            <v>2</v>
          </cell>
        </row>
        <row r="938">
          <cell r="D938" t="str">
            <v>electric watch</v>
          </cell>
          <cell r="E938">
            <v>1</v>
          </cell>
          <cell r="F938">
            <v>5</v>
          </cell>
          <cell r="G938" t="str">
            <v>Electric equipment</v>
          </cell>
          <cell r="H938">
            <v>8</v>
          </cell>
          <cell r="I938">
            <v>0.9</v>
          </cell>
          <cell r="J938">
            <v>1</v>
          </cell>
        </row>
        <row r="939">
          <cell r="D939" t="str">
            <v>electrical supply</v>
          </cell>
          <cell r="E939">
            <v>1</v>
          </cell>
          <cell r="F939">
            <v>9</v>
          </cell>
          <cell r="G939" t="str">
            <v>Heavy Machinery</v>
          </cell>
          <cell r="H939">
            <v>25</v>
          </cell>
          <cell r="I939">
            <v>0.8</v>
          </cell>
          <cell r="J939">
            <v>2</v>
          </cell>
        </row>
        <row r="940">
          <cell r="D940" t="str">
            <v>electro compressor</v>
          </cell>
          <cell r="E940">
            <v>1</v>
          </cell>
          <cell r="F940">
            <v>9</v>
          </cell>
          <cell r="G940" t="str">
            <v>Heavy Machinery</v>
          </cell>
          <cell r="H940">
            <v>25</v>
          </cell>
          <cell r="I940">
            <v>0.8</v>
          </cell>
          <cell r="J940">
            <v>2</v>
          </cell>
        </row>
        <row r="941">
          <cell r="D941" t="str">
            <v>electro pump</v>
          </cell>
          <cell r="E941">
            <v>1</v>
          </cell>
          <cell r="F941">
            <v>4</v>
          </cell>
          <cell r="G941" t="str">
            <v>Machinery</v>
          </cell>
          <cell r="H941">
            <v>15</v>
          </cell>
          <cell r="I941">
            <v>0.8</v>
          </cell>
          <cell r="J941">
            <v>2</v>
          </cell>
        </row>
        <row r="942">
          <cell r="D942" t="str">
            <v>electrocrane</v>
          </cell>
          <cell r="E942">
            <v>1</v>
          </cell>
          <cell r="F942">
            <v>9</v>
          </cell>
          <cell r="G942" t="str">
            <v>Heavy Machinery</v>
          </cell>
          <cell r="H942">
            <v>25</v>
          </cell>
          <cell r="I942">
            <v>0.8</v>
          </cell>
          <cell r="J942">
            <v>2</v>
          </cell>
        </row>
        <row r="943">
          <cell r="D943" t="str">
            <v>electronic control instrument of oil</v>
          </cell>
          <cell r="E943">
            <v>1</v>
          </cell>
          <cell r="F943">
            <v>16</v>
          </cell>
          <cell r="G943" t="str">
            <v>Panel</v>
          </cell>
          <cell r="H943">
            <v>20</v>
          </cell>
          <cell r="I943">
            <v>0.8</v>
          </cell>
          <cell r="J943">
            <v>1</v>
          </cell>
        </row>
        <row r="944">
          <cell r="D944" t="str">
            <v>electronic megger</v>
          </cell>
          <cell r="E944">
            <v>1</v>
          </cell>
          <cell r="F944">
            <v>4</v>
          </cell>
          <cell r="G944" t="str">
            <v>Machinery</v>
          </cell>
          <cell r="H944">
            <v>15</v>
          </cell>
          <cell r="I944">
            <v>0.8</v>
          </cell>
          <cell r="J944">
            <v>2</v>
          </cell>
        </row>
        <row r="945">
          <cell r="D945" t="str">
            <v>emery rock GRIKOV</v>
          </cell>
          <cell r="E945">
            <v>1</v>
          </cell>
          <cell r="F945">
            <v>4</v>
          </cell>
          <cell r="G945" t="str">
            <v>Machinery</v>
          </cell>
          <cell r="H945">
            <v>15</v>
          </cell>
          <cell r="I945">
            <v>0.8</v>
          </cell>
          <cell r="J945">
            <v>2</v>
          </cell>
        </row>
        <row r="946">
          <cell r="D946" t="str">
            <v>engine</v>
          </cell>
          <cell r="E946">
            <v>3</v>
          </cell>
          <cell r="F946">
            <v>4</v>
          </cell>
          <cell r="G946" t="str">
            <v>Machinery</v>
          </cell>
          <cell r="H946">
            <v>15</v>
          </cell>
          <cell r="I946">
            <v>0.8</v>
          </cell>
          <cell r="J946">
            <v>2</v>
          </cell>
        </row>
        <row r="947">
          <cell r="D947" t="str">
            <v>engine crane</v>
          </cell>
          <cell r="E947">
            <v>1</v>
          </cell>
          <cell r="F947">
            <v>9</v>
          </cell>
          <cell r="G947" t="str">
            <v>Heavy Machinery</v>
          </cell>
          <cell r="H947">
            <v>25</v>
          </cell>
          <cell r="I947">
            <v>0.8</v>
          </cell>
          <cell r="J947">
            <v>2</v>
          </cell>
        </row>
        <row r="948">
          <cell r="D948" t="str">
            <v>engine generator</v>
          </cell>
          <cell r="E948">
            <v>1</v>
          </cell>
          <cell r="F948">
            <v>4</v>
          </cell>
          <cell r="G948" t="str">
            <v>Machinery</v>
          </cell>
          <cell r="H948">
            <v>15</v>
          </cell>
          <cell r="I948">
            <v>0.8</v>
          </cell>
          <cell r="J948">
            <v>2</v>
          </cell>
        </row>
        <row r="949">
          <cell r="D949" t="str">
            <v>engine of high frequency</v>
          </cell>
          <cell r="E949">
            <v>1</v>
          </cell>
          <cell r="F949">
            <v>4</v>
          </cell>
          <cell r="G949" t="str">
            <v>Machinery</v>
          </cell>
          <cell r="H949">
            <v>15</v>
          </cell>
          <cell r="I949">
            <v>0.8</v>
          </cell>
          <cell r="J949">
            <v>2</v>
          </cell>
        </row>
        <row r="950">
          <cell r="D950" t="str">
            <v>engine of line trap</v>
          </cell>
          <cell r="E950">
            <v>1</v>
          </cell>
          <cell r="F950">
            <v>5</v>
          </cell>
          <cell r="G950" t="str">
            <v>Electric equipment</v>
          </cell>
          <cell r="H950">
            <v>8</v>
          </cell>
          <cell r="I950">
            <v>0.9</v>
          </cell>
          <cell r="J950">
            <v>1</v>
          </cell>
        </row>
        <row r="951">
          <cell r="D951" t="str">
            <v>engine pump</v>
          </cell>
          <cell r="E951">
            <v>3</v>
          </cell>
          <cell r="F951">
            <v>5</v>
          </cell>
          <cell r="G951" t="str">
            <v>Electric equipment</v>
          </cell>
          <cell r="H951">
            <v>8</v>
          </cell>
          <cell r="I951">
            <v>0.9</v>
          </cell>
          <cell r="J951">
            <v>1</v>
          </cell>
        </row>
        <row r="952">
          <cell r="D952" t="str">
            <v>equiment GRIPO</v>
          </cell>
          <cell r="E952">
            <v>1</v>
          </cell>
          <cell r="F952">
            <v>5</v>
          </cell>
          <cell r="G952" t="str">
            <v>Electric equipment</v>
          </cell>
          <cell r="H952">
            <v>8</v>
          </cell>
          <cell r="I952">
            <v>0.9</v>
          </cell>
          <cell r="J952">
            <v>1</v>
          </cell>
        </row>
        <row r="953">
          <cell r="D953" t="str">
            <v>excitor panel</v>
          </cell>
          <cell r="E953">
            <v>1</v>
          </cell>
          <cell r="F953">
            <v>16</v>
          </cell>
          <cell r="G953" t="str">
            <v>Panel</v>
          </cell>
          <cell r="H953">
            <v>20</v>
          </cell>
          <cell r="I953">
            <v>0.8</v>
          </cell>
          <cell r="J953">
            <v>1</v>
          </cell>
        </row>
        <row r="954">
          <cell r="D954" t="str">
            <v>excitor rheostat</v>
          </cell>
          <cell r="E954">
            <v>1</v>
          </cell>
          <cell r="F954">
            <v>4</v>
          </cell>
          <cell r="G954" t="str">
            <v>Machinery</v>
          </cell>
          <cell r="H954">
            <v>15</v>
          </cell>
          <cell r="I954">
            <v>0.8</v>
          </cell>
          <cell r="J954">
            <v>2</v>
          </cell>
        </row>
        <row r="955">
          <cell r="D955" t="str">
            <v>feeder panel</v>
          </cell>
          <cell r="E955">
            <v>1</v>
          </cell>
          <cell r="F955">
            <v>16</v>
          </cell>
          <cell r="G955" t="str">
            <v>Panel</v>
          </cell>
          <cell r="H955">
            <v>20</v>
          </cell>
          <cell r="I955">
            <v>0.8</v>
          </cell>
          <cell r="J955">
            <v>1</v>
          </cell>
        </row>
        <row r="956">
          <cell r="D956" t="str">
            <v>flange</v>
          </cell>
          <cell r="E956">
            <v>1</v>
          </cell>
          <cell r="F956">
            <v>13</v>
          </cell>
          <cell r="G956" t="str">
            <v>Other tools</v>
          </cell>
          <cell r="H956">
            <v>5</v>
          </cell>
          <cell r="I956">
            <v>0.9</v>
          </cell>
          <cell r="J956">
            <v>1</v>
          </cell>
        </row>
        <row r="957">
          <cell r="D957" t="str">
            <v>gasometer</v>
          </cell>
          <cell r="E957">
            <v>1</v>
          </cell>
          <cell r="F957">
            <v>19</v>
          </cell>
          <cell r="G957" t="str">
            <v>Metering</v>
          </cell>
          <cell r="H957">
            <v>15</v>
          </cell>
          <cell r="I957">
            <v>0.8</v>
          </cell>
          <cell r="J957">
            <v>1</v>
          </cell>
        </row>
        <row r="958">
          <cell r="D958" t="str">
            <v>gate line</v>
          </cell>
          <cell r="E958">
            <v>1</v>
          </cell>
          <cell r="F958">
            <v>4</v>
          </cell>
          <cell r="G958" t="str">
            <v>Machinery</v>
          </cell>
          <cell r="H958">
            <v>15</v>
          </cell>
          <cell r="I958">
            <v>0.8</v>
          </cell>
          <cell r="J958">
            <v>2</v>
          </cell>
        </row>
        <row r="959">
          <cell r="D959" t="str">
            <v>Generator and his equipment</v>
          </cell>
          <cell r="E959">
            <v>1</v>
          </cell>
          <cell r="F959">
            <v>4</v>
          </cell>
          <cell r="G959" t="str">
            <v>Machinery</v>
          </cell>
          <cell r="H959">
            <v>15</v>
          </cell>
          <cell r="I959">
            <v>0.8</v>
          </cell>
          <cell r="J959">
            <v>2</v>
          </cell>
        </row>
        <row r="960">
          <cell r="D960" t="str">
            <v>generator panel</v>
          </cell>
          <cell r="E960">
            <v>1</v>
          </cell>
          <cell r="F960">
            <v>16</v>
          </cell>
          <cell r="G960" t="str">
            <v>Panel</v>
          </cell>
          <cell r="H960">
            <v>20</v>
          </cell>
          <cell r="I960">
            <v>0.8</v>
          </cell>
          <cell r="J960">
            <v>1</v>
          </cell>
        </row>
        <row r="961">
          <cell r="D961" t="str">
            <v>greec drill</v>
          </cell>
          <cell r="E961">
            <v>1</v>
          </cell>
          <cell r="F961">
            <v>18</v>
          </cell>
          <cell r="G961" t="str">
            <v>Working tool</v>
          </cell>
          <cell r="H961">
            <v>12</v>
          </cell>
          <cell r="I961">
            <v>0.8</v>
          </cell>
          <cell r="J961">
            <v>1</v>
          </cell>
        </row>
        <row r="962">
          <cell r="D962" t="str">
            <v>hand dril</v>
          </cell>
          <cell r="E962">
            <v>1</v>
          </cell>
          <cell r="F962">
            <v>18</v>
          </cell>
          <cell r="G962" t="str">
            <v>Working tool</v>
          </cell>
          <cell r="H962">
            <v>12</v>
          </cell>
          <cell r="I962">
            <v>0.8</v>
          </cell>
          <cell r="J962">
            <v>1</v>
          </cell>
        </row>
        <row r="963">
          <cell r="D963" t="str">
            <v>heliograph</v>
          </cell>
          <cell r="E963">
            <v>1</v>
          </cell>
          <cell r="F963">
            <v>19</v>
          </cell>
          <cell r="G963" t="str">
            <v>Metering</v>
          </cell>
          <cell r="H963">
            <v>15</v>
          </cell>
          <cell r="I963">
            <v>0.8</v>
          </cell>
          <cell r="J963">
            <v>1</v>
          </cell>
        </row>
        <row r="964">
          <cell r="D964" t="str">
            <v>indicator</v>
          </cell>
          <cell r="E964">
            <v>5</v>
          </cell>
          <cell r="F964">
            <v>19</v>
          </cell>
          <cell r="G964" t="str">
            <v>Metering</v>
          </cell>
          <cell r="H964">
            <v>15</v>
          </cell>
          <cell r="I964">
            <v>0.8</v>
          </cell>
          <cell r="J964">
            <v>1</v>
          </cell>
        </row>
        <row r="965">
          <cell r="D965" t="str">
            <v>instruments</v>
          </cell>
          <cell r="E965">
            <v>1</v>
          </cell>
          <cell r="F965">
            <v>4</v>
          </cell>
          <cell r="G965" t="str">
            <v>Machinery</v>
          </cell>
          <cell r="H965">
            <v>15</v>
          </cell>
          <cell r="I965">
            <v>0.8</v>
          </cell>
          <cell r="J965">
            <v>2</v>
          </cell>
        </row>
        <row r="966">
          <cell r="D966" t="str">
            <v>iron desk</v>
          </cell>
          <cell r="E966">
            <v>1</v>
          </cell>
          <cell r="F966">
            <v>17</v>
          </cell>
          <cell r="G966" t="str">
            <v>Factory furniture</v>
          </cell>
          <cell r="H966">
            <v>20</v>
          </cell>
          <cell r="I966">
            <v>0.9</v>
          </cell>
          <cell r="J966">
            <v>1</v>
          </cell>
        </row>
        <row r="967">
          <cell r="D967" t="str">
            <v>jack</v>
          </cell>
          <cell r="E967">
            <v>1</v>
          </cell>
          <cell r="F967">
            <v>4</v>
          </cell>
          <cell r="G967" t="str">
            <v>Machinery</v>
          </cell>
          <cell r="H967">
            <v>15</v>
          </cell>
          <cell r="I967">
            <v>0.8</v>
          </cell>
          <cell r="J967">
            <v>2</v>
          </cell>
        </row>
        <row r="968">
          <cell r="D968" t="str">
            <v>lathe PIONIERI</v>
          </cell>
          <cell r="E968">
            <v>1</v>
          </cell>
          <cell r="F968">
            <v>4</v>
          </cell>
          <cell r="G968" t="str">
            <v>Machinery</v>
          </cell>
          <cell r="H968">
            <v>15</v>
          </cell>
          <cell r="I968">
            <v>0.8</v>
          </cell>
          <cell r="J968">
            <v>2</v>
          </cell>
        </row>
        <row r="969">
          <cell r="D969" t="str">
            <v>lightning panel</v>
          </cell>
          <cell r="E969">
            <v>1</v>
          </cell>
          <cell r="F969">
            <v>16</v>
          </cell>
          <cell r="G969" t="str">
            <v>Panel</v>
          </cell>
          <cell r="H969">
            <v>20</v>
          </cell>
          <cell r="I969">
            <v>0.8</v>
          </cell>
          <cell r="J969">
            <v>1</v>
          </cell>
        </row>
        <row r="970">
          <cell r="D970" t="str">
            <v>lightning pole</v>
          </cell>
          <cell r="E970">
            <v>1</v>
          </cell>
          <cell r="F970">
            <v>4</v>
          </cell>
          <cell r="G970" t="str">
            <v>Machinery</v>
          </cell>
          <cell r="H970">
            <v>15</v>
          </cell>
          <cell r="I970">
            <v>0.8</v>
          </cell>
          <cell r="J970">
            <v>2</v>
          </cell>
        </row>
        <row r="971">
          <cell r="D971" t="str">
            <v>Line</v>
          </cell>
          <cell r="E971">
            <v>1</v>
          </cell>
          <cell r="F971">
            <v>10</v>
          </cell>
          <cell r="G971" t="str">
            <v>Cable</v>
          </cell>
          <cell r="H971">
            <v>40</v>
          </cell>
          <cell r="I971">
            <v>0.75</v>
          </cell>
          <cell r="J971">
            <v>2</v>
          </cell>
        </row>
        <row r="972">
          <cell r="D972" t="str">
            <v>line disconnecter</v>
          </cell>
          <cell r="E972">
            <v>2</v>
          </cell>
          <cell r="F972">
            <v>14</v>
          </cell>
          <cell r="G972" t="str">
            <v>Switch gear, Disch, Disconn.</v>
          </cell>
          <cell r="H972">
            <v>30</v>
          </cell>
          <cell r="I972">
            <v>0.75</v>
          </cell>
          <cell r="J972">
            <v>2</v>
          </cell>
        </row>
        <row r="973">
          <cell r="D973" t="str">
            <v>line switchgear</v>
          </cell>
          <cell r="E973">
            <v>1</v>
          </cell>
          <cell r="F973">
            <v>14</v>
          </cell>
          <cell r="G973" t="str">
            <v>Switch gear, Disch, Disconn.</v>
          </cell>
          <cell r="H973">
            <v>30</v>
          </cell>
          <cell r="I973">
            <v>0.75</v>
          </cell>
          <cell r="J973">
            <v>2</v>
          </cell>
        </row>
        <row r="974">
          <cell r="D974" t="str">
            <v>line trap aspirator</v>
          </cell>
          <cell r="E974">
            <v>1</v>
          </cell>
          <cell r="F974">
            <v>4</v>
          </cell>
          <cell r="G974" t="str">
            <v>Machinery</v>
          </cell>
          <cell r="H974">
            <v>15</v>
          </cell>
          <cell r="I974">
            <v>0.8</v>
          </cell>
          <cell r="J974">
            <v>2</v>
          </cell>
        </row>
        <row r="975">
          <cell r="D975" t="str">
            <v>loading aggregate</v>
          </cell>
          <cell r="E975">
            <v>1</v>
          </cell>
          <cell r="F975">
            <v>4</v>
          </cell>
          <cell r="G975" t="str">
            <v>Machinery</v>
          </cell>
          <cell r="H975">
            <v>15</v>
          </cell>
          <cell r="I975">
            <v>0.8</v>
          </cell>
          <cell r="J975">
            <v>2</v>
          </cell>
        </row>
        <row r="976">
          <cell r="D976" t="str">
            <v>magnetic releaser</v>
          </cell>
          <cell r="E976">
            <v>1</v>
          </cell>
          <cell r="F976">
            <v>4</v>
          </cell>
          <cell r="G976" t="str">
            <v>Machinery</v>
          </cell>
          <cell r="H976">
            <v>15</v>
          </cell>
          <cell r="I976">
            <v>0.8</v>
          </cell>
          <cell r="J976">
            <v>2</v>
          </cell>
        </row>
        <row r="977">
          <cell r="D977" t="str">
            <v>maintenance gate</v>
          </cell>
          <cell r="E977">
            <v>2</v>
          </cell>
          <cell r="F977">
            <v>9</v>
          </cell>
          <cell r="G977" t="str">
            <v>Heavy Machinery</v>
          </cell>
          <cell r="H977">
            <v>25</v>
          </cell>
          <cell r="I977">
            <v>0.8</v>
          </cell>
          <cell r="J977">
            <v>2</v>
          </cell>
        </row>
        <row r="978">
          <cell r="D978" t="str">
            <v>megger</v>
          </cell>
          <cell r="E978">
            <v>5</v>
          </cell>
          <cell r="F978">
            <v>4</v>
          </cell>
          <cell r="G978" t="str">
            <v>Machinery</v>
          </cell>
          <cell r="H978">
            <v>15</v>
          </cell>
          <cell r="I978">
            <v>0.8</v>
          </cell>
          <cell r="J978">
            <v>2</v>
          </cell>
        </row>
        <row r="979">
          <cell r="D979" t="str">
            <v>megger 1000v</v>
          </cell>
          <cell r="E979">
            <v>1</v>
          </cell>
          <cell r="F979">
            <v>4</v>
          </cell>
          <cell r="G979" t="str">
            <v>Machinery</v>
          </cell>
          <cell r="H979">
            <v>15</v>
          </cell>
          <cell r="I979">
            <v>0.8</v>
          </cell>
          <cell r="J979">
            <v>2</v>
          </cell>
        </row>
        <row r="980">
          <cell r="D980" t="str">
            <v>megger 2500v</v>
          </cell>
          <cell r="E980">
            <v>4</v>
          </cell>
          <cell r="F980">
            <v>4</v>
          </cell>
          <cell r="G980" t="str">
            <v>Machinery</v>
          </cell>
          <cell r="H980">
            <v>15</v>
          </cell>
          <cell r="I980">
            <v>0.8</v>
          </cell>
          <cell r="J980">
            <v>2</v>
          </cell>
        </row>
        <row r="981">
          <cell r="D981" t="str">
            <v>Metallic fence</v>
          </cell>
          <cell r="E981">
            <v>1</v>
          </cell>
          <cell r="F981">
            <v>2</v>
          </cell>
          <cell r="G981" t="str">
            <v>Real Estate</v>
          </cell>
          <cell r="H981">
            <v>45</v>
          </cell>
          <cell r="I981">
            <v>0.9</v>
          </cell>
          <cell r="J981">
            <v>2</v>
          </cell>
        </row>
        <row r="982">
          <cell r="D982" t="str">
            <v>meter of battery</v>
          </cell>
          <cell r="E982">
            <v>1</v>
          </cell>
          <cell r="F982">
            <v>19</v>
          </cell>
          <cell r="G982" t="str">
            <v>Metering</v>
          </cell>
          <cell r="H982">
            <v>15</v>
          </cell>
          <cell r="I982">
            <v>0.8</v>
          </cell>
          <cell r="J982">
            <v>1</v>
          </cell>
        </row>
        <row r="983">
          <cell r="D983" t="str">
            <v>meters</v>
          </cell>
          <cell r="E983">
            <v>1</v>
          </cell>
          <cell r="F983">
            <v>19</v>
          </cell>
          <cell r="G983" t="str">
            <v>Metering</v>
          </cell>
          <cell r="H983">
            <v>15</v>
          </cell>
          <cell r="I983">
            <v>0.8</v>
          </cell>
          <cell r="J983">
            <v>1</v>
          </cell>
        </row>
        <row r="984">
          <cell r="D984" t="str">
            <v>microamperemeter</v>
          </cell>
          <cell r="E984">
            <v>1</v>
          </cell>
          <cell r="F984">
            <v>19</v>
          </cell>
          <cell r="G984" t="str">
            <v>Metering</v>
          </cell>
          <cell r="H984">
            <v>15</v>
          </cell>
          <cell r="I984">
            <v>0.8</v>
          </cell>
          <cell r="J984">
            <v>1</v>
          </cell>
        </row>
        <row r="985">
          <cell r="D985" t="str">
            <v>micrometer</v>
          </cell>
          <cell r="E985">
            <v>1</v>
          </cell>
          <cell r="F985">
            <v>19</v>
          </cell>
          <cell r="G985" t="str">
            <v>Metering</v>
          </cell>
          <cell r="H985">
            <v>15</v>
          </cell>
          <cell r="I985">
            <v>0.8</v>
          </cell>
          <cell r="J985">
            <v>1</v>
          </cell>
        </row>
        <row r="986">
          <cell r="D986" t="str">
            <v>millivoltmeter</v>
          </cell>
          <cell r="E986">
            <v>7</v>
          </cell>
          <cell r="F986">
            <v>19</v>
          </cell>
          <cell r="G986" t="str">
            <v>Metering</v>
          </cell>
          <cell r="H986">
            <v>15</v>
          </cell>
          <cell r="I986">
            <v>0.8</v>
          </cell>
          <cell r="J986">
            <v>1</v>
          </cell>
        </row>
        <row r="987">
          <cell r="D987" t="str">
            <v>mizmeter</v>
          </cell>
          <cell r="E987">
            <v>1</v>
          </cell>
          <cell r="F987">
            <v>19</v>
          </cell>
          <cell r="G987" t="str">
            <v>Metering</v>
          </cell>
          <cell r="H987">
            <v>15</v>
          </cell>
          <cell r="I987">
            <v>0.8</v>
          </cell>
          <cell r="J987">
            <v>1</v>
          </cell>
        </row>
        <row r="988">
          <cell r="D988" t="str">
            <v>motor</v>
          </cell>
          <cell r="E988">
            <v>1</v>
          </cell>
          <cell r="F988">
            <v>4</v>
          </cell>
          <cell r="G988" t="str">
            <v>Machinery</v>
          </cell>
          <cell r="H988">
            <v>15</v>
          </cell>
          <cell r="I988">
            <v>0.8</v>
          </cell>
          <cell r="J988">
            <v>2</v>
          </cell>
        </row>
        <row r="989">
          <cell r="D989" t="str">
            <v>movable engine</v>
          </cell>
          <cell r="E989">
            <v>2</v>
          </cell>
          <cell r="F989">
            <v>4</v>
          </cell>
          <cell r="G989" t="str">
            <v>Machinery</v>
          </cell>
          <cell r="H989">
            <v>15</v>
          </cell>
          <cell r="I989">
            <v>0.8</v>
          </cell>
          <cell r="J989">
            <v>2</v>
          </cell>
        </row>
        <row r="990">
          <cell r="D990" t="str">
            <v>movable engine of crane</v>
          </cell>
          <cell r="E990">
            <v>1</v>
          </cell>
          <cell r="F990">
            <v>9</v>
          </cell>
          <cell r="G990" t="str">
            <v>Heavy Machinery</v>
          </cell>
          <cell r="H990">
            <v>25</v>
          </cell>
          <cell r="I990">
            <v>0.8</v>
          </cell>
          <cell r="J990">
            <v>2</v>
          </cell>
        </row>
        <row r="991">
          <cell r="D991" t="str">
            <v>oil control instrument</v>
          </cell>
          <cell r="E991">
            <v>1</v>
          </cell>
          <cell r="F991">
            <v>4</v>
          </cell>
          <cell r="G991" t="str">
            <v>Machinery</v>
          </cell>
          <cell r="H991">
            <v>15</v>
          </cell>
          <cell r="I991">
            <v>0.8</v>
          </cell>
          <cell r="J991">
            <v>2</v>
          </cell>
        </row>
        <row r="992">
          <cell r="D992" t="str">
            <v>Oil Equipment</v>
          </cell>
          <cell r="E992">
            <v>1</v>
          </cell>
          <cell r="F992">
            <v>4</v>
          </cell>
          <cell r="G992" t="str">
            <v>Machinery</v>
          </cell>
          <cell r="H992">
            <v>15</v>
          </cell>
          <cell r="I992">
            <v>0.8</v>
          </cell>
          <cell r="J992">
            <v>2</v>
          </cell>
        </row>
        <row r="993">
          <cell r="D993" t="str">
            <v>ometer</v>
          </cell>
          <cell r="E993">
            <v>1</v>
          </cell>
          <cell r="F993">
            <v>19</v>
          </cell>
          <cell r="G993" t="str">
            <v>Metering</v>
          </cell>
          <cell r="H993">
            <v>15</v>
          </cell>
          <cell r="I993">
            <v>0.8</v>
          </cell>
          <cell r="J993">
            <v>1</v>
          </cell>
        </row>
        <row r="994">
          <cell r="D994" t="str">
            <v>oshilograph</v>
          </cell>
          <cell r="E994">
            <v>1</v>
          </cell>
          <cell r="F994">
            <v>19</v>
          </cell>
          <cell r="G994" t="str">
            <v>Metering</v>
          </cell>
          <cell r="H994">
            <v>15</v>
          </cell>
          <cell r="I994">
            <v>0.8</v>
          </cell>
          <cell r="J994">
            <v>1</v>
          </cell>
        </row>
        <row r="995">
          <cell r="D995" t="str">
            <v>pabel of current stream</v>
          </cell>
          <cell r="E995">
            <v>1</v>
          </cell>
          <cell r="F995">
            <v>16</v>
          </cell>
          <cell r="G995" t="str">
            <v>Panel</v>
          </cell>
          <cell r="H995">
            <v>20</v>
          </cell>
          <cell r="I995">
            <v>0.8</v>
          </cell>
          <cell r="J995">
            <v>1</v>
          </cell>
        </row>
        <row r="996">
          <cell r="D996" t="str">
            <v>panel of curent stream</v>
          </cell>
          <cell r="E996">
            <v>3</v>
          </cell>
          <cell r="F996">
            <v>16</v>
          </cell>
          <cell r="G996" t="str">
            <v>Panel</v>
          </cell>
          <cell r="H996">
            <v>20</v>
          </cell>
          <cell r="I996">
            <v>0.8</v>
          </cell>
          <cell r="J996">
            <v>1</v>
          </cell>
        </row>
        <row r="997">
          <cell r="D997" t="str">
            <v>personal use panel</v>
          </cell>
          <cell r="E997">
            <v>1</v>
          </cell>
          <cell r="F997">
            <v>16</v>
          </cell>
          <cell r="G997" t="str">
            <v>Panel</v>
          </cell>
          <cell r="H997">
            <v>20</v>
          </cell>
          <cell r="I997">
            <v>0.8</v>
          </cell>
          <cell r="J997">
            <v>1</v>
          </cell>
        </row>
        <row r="998">
          <cell r="D998" t="str">
            <v>personal use transformer</v>
          </cell>
          <cell r="E998">
            <v>1</v>
          </cell>
          <cell r="F998">
            <v>7</v>
          </cell>
          <cell r="G998" t="str">
            <v>Trafo</v>
          </cell>
          <cell r="H998">
            <v>40</v>
          </cell>
          <cell r="I998">
            <v>0.75</v>
          </cell>
          <cell r="J998">
            <v>2</v>
          </cell>
        </row>
        <row r="999">
          <cell r="D999" t="str">
            <v>phaseregulator</v>
          </cell>
          <cell r="E999">
            <v>1</v>
          </cell>
          <cell r="F999">
            <v>9</v>
          </cell>
          <cell r="G999" t="str">
            <v>Heavy Machinery</v>
          </cell>
          <cell r="H999">
            <v>25</v>
          </cell>
          <cell r="I999">
            <v>0.8</v>
          </cell>
          <cell r="J999">
            <v>2</v>
          </cell>
        </row>
        <row r="1000">
          <cell r="D1000" t="str">
            <v>phasometer</v>
          </cell>
          <cell r="E1000">
            <v>2</v>
          </cell>
          <cell r="F1000">
            <v>19</v>
          </cell>
          <cell r="G1000" t="str">
            <v>Metering</v>
          </cell>
          <cell r="H1000">
            <v>15</v>
          </cell>
          <cell r="I1000">
            <v>0.8</v>
          </cell>
          <cell r="J1000">
            <v>1</v>
          </cell>
        </row>
        <row r="1001">
          <cell r="D1001" t="str">
            <v>pipe</v>
          </cell>
          <cell r="E1001">
            <v>1</v>
          </cell>
          <cell r="F1001">
            <v>23</v>
          </cell>
          <cell r="G1001" t="str">
            <v>Long life Machinery</v>
          </cell>
          <cell r="H1001">
            <v>40</v>
          </cell>
          <cell r="I1001">
            <v>0.85</v>
          </cell>
          <cell r="J1001">
            <v>2</v>
          </cell>
        </row>
        <row r="1002">
          <cell r="D1002" t="str">
            <v>pipe suction without presser</v>
          </cell>
          <cell r="E1002">
            <v>1</v>
          </cell>
          <cell r="F1002">
            <v>23</v>
          </cell>
          <cell r="G1002" t="str">
            <v>Long life Machinery</v>
          </cell>
          <cell r="H1002">
            <v>40</v>
          </cell>
          <cell r="I1002">
            <v>0.85</v>
          </cell>
          <cell r="J1002">
            <v>2</v>
          </cell>
        </row>
        <row r="1003">
          <cell r="D1003" t="str">
            <v>pipe with pressor</v>
          </cell>
          <cell r="E1003">
            <v>1</v>
          </cell>
          <cell r="F1003">
            <v>23</v>
          </cell>
          <cell r="G1003" t="str">
            <v>Long life Machinery</v>
          </cell>
          <cell r="H1003">
            <v>40</v>
          </cell>
          <cell r="I1003">
            <v>0.85</v>
          </cell>
          <cell r="J1003">
            <v>2</v>
          </cell>
        </row>
        <row r="1004">
          <cell r="D1004" t="str">
            <v>plant equipment</v>
          </cell>
          <cell r="E1004">
            <v>1</v>
          </cell>
          <cell r="F1004">
            <v>4</v>
          </cell>
          <cell r="G1004" t="str">
            <v>Machinery</v>
          </cell>
          <cell r="H1004">
            <v>15</v>
          </cell>
          <cell r="I1004">
            <v>0.8</v>
          </cell>
          <cell r="J1004">
            <v>2</v>
          </cell>
        </row>
        <row r="1005">
          <cell r="D1005" t="str">
            <v>pole</v>
          </cell>
          <cell r="E1005">
            <v>1</v>
          </cell>
          <cell r="F1005">
            <v>2</v>
          </cell>
          <cell r="G1005" t="str">
            <v>Real Estate</v>
          </cell>
          <cell r="H1005">
            <v>45</v>
          </cell>
          <cell r="I1005">
            <v>0.9</v>
          </cell>
          <cell r="J1005">
            <v>2</v>
          </cell>
        </row>
        <row r="1006">
          <cell r="D1006" t="str">
            <v>power cable</v>
          </cell>
          <cell r="E1006">
            <v>1</v>
          </cell>
          <cell r="F1006">
            <v>10</v>
          </cell>
          <cell r="G1006" t="str">
            <v>Cable</v>
          </cell>
          <cell r="H1006">
            <v>40</v>
          </cell>
          <cell r="I1006">
            <v>0.75</v>
          </cell>
          <cell r="J1006">
            <v>2</v>
          </cell>
        </row>
        <row r="1007">
          <cell r="D1007" t="str">
            <v>protective panel</v>
          </cell>
          <cell r="E1007">
            <v>1</v>
          </cell>
          <cell r="F1007">
            <v>16</v>
          </cell>
          <cell r="G1007" t="str">
            <v>Panel</v>
          </cell>
          <cell r="H1007">
            <v>20</v>
          </cell>
          <cell r="I1007">
            <v>0.8</v>
          </cell>
          <cell r="J1007">
            <v>1</v>
          </cell>
        </row>
        <row r="1008">
          <cell r="D1008" t="str">
            <v>pump engine</v>
          </cell>
          <cell r="E1008">
            <v>2</v>
          </cell>
          <cell r="F1008">
            <v>4</v>
          </cell>
          <cell r="G1008" t="str">
            <v>Machinery</v>
          </cell>
          <cell r="H1008">
            <v>15</v>
          </cell>
          <cell r="I1008">
            <v>0.8</v>
          </cell>
          <cell r="J1008">
            <v>2</v>
          </cell>
        </row>
        <row r="1009">
          <cell r="D1009" t="str">
            <v>radio receiver</v>
          </cell>
          <cell r="E1009">
            <v>2</v>
          </cell>
          <cell r="F1009">
            <v>5</v>
          </cell>
          <cell r="G1009" t="str">
            <v>Electric equipment</v>
          </cell>
          <cell r="H1009">
            <v>8</v>
          </cell>
          <cell r="I1009">
            <v>0.9</v>
          </cell>
          <cell r="J1009">
            <v>1</v>
          </cell>
        </row>
        <row r="1010">
          <cell r="D1010" t="str">
            <v>radio with feeder</v>
          </cell>
          <cell r="E1010">
            <v>1</v>
          </cell>
          <cell r="F1010">
            <v>5</v>
          </cell>
          <cell r="G1010" t="str">
            <v>Electric equipment</v>
          </cell>
          <cell r="H1010">
            <v>8</v>
          </cell>
          <cell r="I1010">
            <v>0.9</v>
          </cell>
          <cell r="J1010">
            <v>1</v>
          </cell>
        </row>
        <row r="1011">
          <cell r="D1011" t="str">
            <v>resistance storage</v>
          </cell>
          <cell r="E1011">
            <v>1</v>
          </cell>
          <cell r="F1011">
            <v>13</v>
          </cell>
          <cell r="G1011" t="str">
            <v>Other tools</v>
          </cell>
          <cell r="H1011">
            <v>5</v>
          </cell>
          <cell r="I1011">
            <v>0.9</v>
          </cell>
          <cell r="J1011">
            <v>1</v>
          </cell>
        </row>
        <row r="1012">
          <cell r="D1012" t="str">
            <v xml:space="preserve">resistence </v>
          </cell>
          <cell r="E1012">
            <v>1</v>
          </cell>
          <cell r="F1012">
            <v>13</v>
          </cell>
          <cell r="G1012" t="str">
            <v>Other tools</v>
          </cell>
          <cell r="H1012">
            <v>5</v>
          </cell>
          <cell r="I1012">
            <v>0.9</v>
          </cell>
          <cell r="J1012">
            <v>1</v>
          </cell>
        </row>
        <row r="1013">
          <cell r="D1013" t="str">
            <v>resistence storage</v>
          </cell>
          <cell r="E1013">
            <v>2</v>
          </cell>
          <cell r="F1013">
            <v>13</v>
          </cell>
          <cell r="G1013" t="str">
            <v>Other tools</v>
          </cell>
          <cell r="H1013">
            <v>5</v>
          </cell>
          <cell r="I1013">
            <v>0.9</v>
          </cell>
          <cell r="J1013">
            <v>1</v>
          </cell>
        </row>
        <row r="1014">
          <cell r="D1014" t="str">
            <v>rheostat engine</v>
          </cell>
          <cell r="E1014">
            <v>1</v>
          </cell>
          <cell r="F1014">
            <v>4</v>
          </cell>
          <cell r="G1014" t="str">
            <v>Machinery</v>
          </cell>
          <cell r="H1014">
            <v>15</v>
          </cell>
          <cell r="I1014">
            <v>0.8</v>
          </cell>
          <cell r="J1014">
            <v>2</v>
          </cell>
        </row>
        <row r="1015">
          <cell r="D1015" t="str">
            <v>second meter</v>
          </cell>
          <cell r="E1015">
            <v>3</v>
          </cell>
          <cell r="F1015">
            <v>19</v>
          </cell>
          <cell r="G1015" t="str">
            <v>Metering</v>
          </cell>
          <cell r="H1015">
            <v>15</v>
          </cell>
          <cell r="I1015">
            <v>0.8</v>
          </cell>
          <cell r="J1015">
            <v>1</v>
          </cell>
        </row>
        <row r="1016">
          <cell r="D1016" t="str">
            <v>set of equipments</v>
          </cell>
          <cell r="E1016">
            <v>1</v>
          </cell>
          <cell r="F1016">
            <v>4</v>
          </cell>
          <cell r="G1016" t="str">
            <v>Machinery</v>
          </cell>
          <cell r="H1016">
            <v>15</v>
          </cell>
          <cell r="I1016">
            <v>0.8</v>
          </cell>
          <cell r="J1016">
            <v>2</v>
          </cell>
        </row>
        <row r="1017">
          <cell r="D1017" t="str">
            <v>Speeder regulator</v>
          </cell>
          <cell r="E1017">
            <v>1</v>
          </cell>
          <cell r="F1017">
            <v>4</v>
          </cell>
          <cell r="G1017" t="str">
            <v>Machinery</v>
          </cell>
          <cell r="H1017">
            <v>15</v>
          </cell>
          <cell r="I1017">
            <v>0.8</v>
          </cell>
          <cell r="J1017">
            <v>2</v>
          </cell>
        </row>
        <row r="1018">
          <cell r="D1018" t="str">
            <v>stream transformer</v>
          </cell>
          <cell r="E1018">
            <v>2</v>
          </cell>
          <cell r="F1018">
            <v>7</v>
          </cell>
          <cell r="G1018" t="str">
            <v>Trafo</v>
          </cell>
          <cell r="H1018">
            <v>40</v>
          </cell>
          <cell r="I1018">
            <v>0.75</v>
          </cell>
          <cell r="J1018">
            <v>2</v>
          </cell>
        </row>
        <row r="1019">
          <cell r="D1019" t="str">
            <v>supplementary resistence</v>
          </cell>
          <cell r="E1019">
            <v>1</v>
          </cell>
          <cell r="F1019">
            <v>4</v>
          </cell>
          <cell r="G1019" t="str">
            <v>Machinery</v>
          </cell>
          <cell r="H1019">
            <v>15</v>
          </cell>
          <cell r="I1019">
            <v>0.8</v>
          </cell>
          <cell r="J1019">
            <v>2</v>
          </cell>
        </row>
        <row r="1020">
          <cell r="D1020" t="str">
            <v>sweatchgear</v>
          </cell>
          <cell r="E1020">
            <v>1</v>
          </cell>
          <cell r="F1020">
            <v>14</v>
          </cell>
          <cell r="G1020" t="str">
            <v>Switch gear, Disch, Disconn.</v>
          </cell>
          <cell r="H1020">
            <v>30</v>
          </cell>
          <cell r="I1020">
            <v>0.75</v>
          </cell>
          <cell r="J1020">
            <v>2</v>
          </cell>
        </row>
        <row r="1021">
          <cell r="D1021" t="str">
            <v>switchgear</v>
          </cell>
          <cell r="E1021">
            <v>9</v>
          </cell>
          <cell r="F1021">
            <v>14</v>
          </cell>
          <cell r="G1021" t="str">
            <v>Switch gear, Disch, Disconn.</v>
          </cell>
          <cell r="H1021">
            <v>30</v>
          </cell>
          <cell r="I1021">
            <v>0.75</v>
          </cell>
          <cell r="J1021">
            <v>2</v>
          </cell>
        </row>
        <row r="1022">
          <cell r="D1022" t="str">
            <v>switchgear of transformer</v>
          </cell>
          <cell r="E1022">
            <v>1</v>
          </cell>
          <cell r="F1022">
            <v>14</v>
          </cell>
          <cell r="G1022" t="str">
            <v>Switch gear, Disch, Disconn.</v>
          </cell>
          <cell r="H1022">
            <v>30</v>
          </cell>
          <cell r="I1022">
            <v>0.75</v>
          </cell>
          <cell r="J1022">
            <v>2</v>
          </cell>
        </row>
        <row r="1023">
          <cell r="D1023" t="str">
            <v>switchgear with oil</v>
          </cell>
          <cell r="E1023">
            <v>1</v>
          </cell>
          <cell r="F1023">
            <v>14</v>
          </cell>
          <cell r="G1023" t="str">
            <v>Switch gear, Disch, Disconn.</v>
          </cell>
          <cell r="H1023">
            <v>30</v>
          </cell>
          <cell r="I1023">
            <v>0.75</v>
          </cell>
          <cell r="J1023">
            <v>2</v>
          </cell>
        </row>
        <row r="1024">
          <cell r="D1024" t="str">
            <v>tank</v>
          </cell>
          <cell r="E1024">
            <v>1</v>
          </cell>
          <cell r="F1024">
            <v>23</v>
          </cell>
          <cell r="G1024" t="str">
            <v>Long life Machinery</v>
          </cell>
          <cell r="H1024">
            <v>40</v>
          </cell>
          <cell r="I1024">
            <v>0.85</v>
          </cell>
          <cell r="J1024">
            <v>2</v>
          </cell>
        </row>
        <row r="1025">
          <cell r="D1025" t="str">
            <v>tank oil</v>
          </cell>
          <cell r="E1025">
            <v>1</v>
          </cell>
          <cell r="F1025">
            <v>23</v>
          </cell>
          <cell r="G1025" t="str">
            <v>Long life Machinery</v>
          </cell>
          <cell r="H1025">
            <v>40</v>
          </cell>
          <cell r="I1025">
            <v>0.85</v>
          </cell>
          <cell r="J1025">
            <v>2</v>
          </cell>
        </row>
        <row r="1026">
          <cell r="D1026" t="str">
            <v xml:space="preserve">tanker </v>
          </cell>
          <cell r="E1026">
            <v>1</v>
          </cell>
          <cell r="F1026">
            <v>23</v>
          </cell>
          <cell r="G1026" t="str">
            <v>Long life Machinery</v>
          </cell>
          <cell r="H1026">
            <v>40</v>
          </cell>
          <cell r="I1026">
            <v>0.85</v>
          </cell>
          <cell r="J1026">
            <v>2</v>
          </cell>
        </row>
        <row r="1027">
          <cell r="D1027" t="str">
            <v>telephone equipment</v>
          </cell>
          <cell r="E1027">
            <v>1</v>
          </cell>
          <cell r="F1027">
            <v>5</v>
          </cell>
          <cell r="G1027" t="str">
            <v>Electric equipment</v>
          </cell>
          <cell r="H1027">
            <v>8</v>
          </cell>
          <cell r="I1027">
            <v>0.9</v>
          </cell>
          <cell r="J1027">
            <v>1</v>
          </cell>
        </row>
        <row r="1028">
          <cell r="D1028" t="str">
            <v>thermometer</v>
          </cell>
          <cell r="E1028">
            <v>1</v>
          </cell>
          <cell r="F1028">
            <v>19</v>
          </cell>
          <cell r="G1028" t="str">
            <v>Metering</v>
          </cell>
          <cell r="H1028">
            <v>15</v>
          </cell>
          <cell r="I1028">
            <v>0.8</v>
          </cell>
          <cell r="J1028">
            <v>1</v>
          </cell>
        </row>
        <row r="1029">
          <cell r="D1029" t="str">
            <v>torch of current stream</v>
          </cell>
          <cell r="E1029">
            <v>2</v>
          </cell>
          <cell r="F1029">
            <v>5</v>
          </cell>
          <cell r="G1029" t="str">
            <v>Electric equipment</v>
          </cell>
          <cell r="H1029">
            <v>8</v>
          </cell>
          <cell r="I1029">
            <v>0.9</v>
          </cell>
          <cell r="J1029">
            <v>1</v>
          </cell>
        </row>
        <row r="1030">
          <cell r="D1030" t="str">
            <v>transformer disconnecter</v>
          </cell>
          <cell r="E1030">
            <v>1</v>
          </cell>
          <cell r="F1030">
            <v>14</v>
          </cell>
          <cell r="G1030" t="str">
            <v>Switch gear, Disch, Disconn.</v>
          </cell>
          <cell r="H1030">
            <v>30</v>
          </cell>
          <cell r="I1030">
            <v>0.75</v>
          </cell>
          <cell r="J1030">
            <v>2</v>
          </cell>
        </row>
        <row r="1031">
          <cell r="D1031" t="str">
            <v>Turbine</v>
          </cell>
          <cell r="E1031">
            <v>2</v>
          </cell>
          <cell r="F1031">
            <v>9</v>
          </cell>
          <cell r="G1031" t="str">
            <v>Heavy Machinery</v>
          </cell>
          <cell r="H1031">
            <v>25</v>
          </cell>
          <cell r="I1031">
            <v>0.8</v>
          </cell>
          <cell r="J1031">
            <v>2</v>
          </cell>
        </row>
        <row r="1032">
          <cell r="D1032" t="str">
            <v>unimeter</v>
          </cell>
          <cell r="E1032">
            <v>1</v>
          </cell>
          <cell r="F1032">
            <v>19</v>
          </cell>
          <cell r="G1032" t="str">
            <v>Metering</v>
          </cell>
          <cell r="H1032">
            <v>15</v>
          </cell>
          <cell r="I1032">
            <v>0.8</v>
          </cell>
          <cell r="J1032">
            <v>1</v>
          </cell>
        </row>
        <row r="1033">
          <cell r="D1033" t="str">
            <v>universal autotransformer</v>
          </cell>
          <cell r="E1033">
            <v>1</v>
          </cell>
          <cell r="F1033">
            <v>7</v>
          </cell>
          <cell r="G1033" t="str">
            <v>Trafo</v>
          </cell>
          <cell r="H1033">
            <v>40</v>
          </cell>
          <cell r="I1033">
            <v>0.75</v>
          </cell>
          <cell r="J1033">
            <v>2</v>
          </cell>
        </row>
        <row r="1034">
          <cell r="D1034" t="str">
            <v>vertical cubical pump</v>
          </cell>
          <cell r="E1034">
            <v>1</v>
          </cell>
          <cell r="F1034">
            <v>4</v>
          </cell>
          <cell r="G1034" t="str">
            <v>Machinery</v>
          </cell>
          <cell r="H1034">
            <v>15</v>
          </cell>
          <cell r="I1034">
            <v>0.8</v>
          </cell>
          <cell r="J1034">
            <v>2</v>
          </cell>
        </row>
        <row r="1035">
          <cell r="D1035" t="str">
            <v>viscose instrument</v>
          </cell>
          <cell r="E1035">
            <v>1</v>
          </cell>
          <cell r="F1035">
            <v>4</v>
          </cell>
          <cell r="G1035" t="str">
            <v>Machinery</v>
          </cell>
          <cell r="H1035">
            <v>15</v>
          </cell>
          <cell r="I1035">
            <v>0.8</v>
          </cell>
          <cell r="J1035">
            <v>2</v>
          </cell>
        </row>
        <row r="1036">
          <cell r="D1036" t="str">
            <v>voltage regulator panel</v>
          </cell>
          <cell r="E1036">
            <v>1</v>
          </cell>
          <cell r="F1036">
            <v>16</v>
          </cell>
          <cell r="G1036" t="str">
            <v>Panel</v>
          </cell>
          <cell r="H1036">
            <v>20</v>
          </cell>
          <cell r="I1036">
            <v>0.8</v>
          </cell>
          <cell r="J1036">
            <v>1</v>
          </cell>
        </row>
        <row r="1037">
          <cell r="D1037" t="str">
            <v>Water Filter</v>
          </cell>
          <cell r="E1037">
            <v>1</v>
          </cell>
          <cell r="F1037">
            <v>4</v>
          </cell>
          <cell r="G1037" t="str">
            <v>Machinery</v>
          </cell>
          <cell r="H1037">
            <v>15</v>
          </cell>
          <cell r="I1037">
            <v>0.8</v>
          </cell>
          <cell r="J1037">
            <v>2</v>
          </cell>
        </row>
        <row r="1038">
          <cell r="D1038" t="str">
            <v>Wattmeter</v>
          </cell>
          <cell r="E1038">
            <v>1</v>
          </cell>
          <cell r="F1038">
            <v>19</v>
          </cell>
          <cell r="G1038" t="str">
            <v>Metering</v>
          </cell>
          <cell r="H1038">
            <v>15</v>
          </cell>
          <cell r="I1038">
            <v>0.8</v>
          </cell>
          <cell r="J1038">
            <v>1</v>
          </cell>
        </row>
        <row r="1039">
          <cell r="D1039" t="str">
            <v>wood combinat with 5 processes</v>
          </cell>
          <cell r="E1039">
            <v>1</v>
          </cell>
          <cell r="F1039">
            <v>4</v>
          </cell>
          <cell r="G1039" t="str">
            <v>Machinery</v>
          </cell>
          <cell r="H1039">
            <v>15</v>
          </cell>
          <cell r="I1039">
            <v>0.8</v>
          </cell>
          <cell r="J1039">
            <v>2</v>
          </cell>
        </row>
        <row r="1040">
          <cell r="D1040" t="str">
            <v>Truck</v>
          </cell>
          <cell r="E1040">
            <v>1</v>
          </cell>
          <cell r="F1040">
            <v>22</v>
          </cell>
          <cell r="G1040" t="str">
            <v>Truck</v>
          </cell>
          <cell r="H1040">
            <v>12</v>
          </cell>
          <cell r="I1040">
            <v>0.9</v>
          </cell>
          <cell r="J1040">
            <v>1</v>
          </cell>
        </row>
        <row r="1041">
          <cell r="D1041" t="str">
            <v>calculator</v>
          </cell>
          <cell r="E1041">
            <v>2</v>
          </cell>
          <cell r="F1041">
            <v>5</v>
          </cell>
          <cell r="G1041" t="str">
            <v>Electric equipment</v>
          </cell>
          <cell r="H1041">
            <v>8</v>
          </cell>
          <cell r="I1041">
            <v>0.9</v>
          </cell>
          <cell r="J1041">
            <v>1</v>
          </cell>
        </row>
        <row r="1042">
          <cell r="D1042" t="str">
            <v>electric stove drier</v>
          </cell>
          <cell r="E1042">
            <v>1</v>
          </cell>
          <cell r="F1042">
            <v>5</v>
          </cell>
          <cell r="G1042" t="str">
            <v>Electric equipment</v>
          </cell>
          <cell r="H1042">
            <v>8</v>
          </cell>
          <cell r="I1042">
            <v>0.9</v>
          </cell>
          <cell r="J1042">
            <v>1</v>
          </cell>
        </row>
        <row r="1043">
          <cell r="D1043" t="str">
            <v>metalic safety box</v>
          </cell>
          <cell r="E1043">
            <v>1</v>
          </cell>
          <cell r="F1043">
            <v>5</v>
          </cell>
          <cell r="G1043" t="str">
            <v>Electric equipment</v>
          </cell>
          <cell r="H1043">
            <v>8</v>
          </cell>
          <cell r="I1043">
            <v>0.9</v>
          </cell>
          <cell r="J1043">
            <v>1</v>
          </cell>
        </row>
        <row r="1044">
          <cell r="D1044" t="str">
            <v>photocopier</v>
          </cell>
          <cell r="E1044">
            <v>1</v>
          </cell>
          <cell r="F1044">
            <v>5</v>
          </cell>
          <cell r="G1044" t="str">
            <v>Electric equipment</v>
          </cell>
          <cell r="H1044">
            <v>8</v>
          </cell>
          <cell r="I1044">
            <v>0.9</v>
          </cell>
          <cell r="J1044">
            <v>1</v>
          </cell>
        </row>
        <row r="1045">
          <cell r="D1045" t="str">
            <v>radio receiver</v>
          </cell>
          <cell r="E1045">
            <v>1</v>
          </cell>
          <cell r="F1045">
            <v>5</v>
          </cell>
          <cell r="G1045" t="str">
            <v>Electric equipment</v>
          </cell>
          <cell r="H1045">
            <v>8</v>
          </cell>
          <cell r="I1045">
            <v>0.9</v>
          </cell>
          <cell r="J1045">
            <v>1</v>
          </cell>
        </row>
        <row r="1046">
          <cell r="D1046" t="str">
            <v>wood desk</v>
          </cell>
          <cell r="E1046">
            <v>1</v>
          </cell>
          <cell r="F1046">
            <v>13</v>
          </cell>
          <cell r="G1046" t="str">
            <v>Other tools</v>
          </cell>
          <cell r="H1046">
            <v>5</v>
          </cell>
          <cell r="I1046">
            <v>0.9</v>
          </cell>
          <cell r="J1046">
            <v>1</v>
          </cell>
        </row>
        <row r="1047">
          <cell r="D1047" t="str">
            <v>Van</v>
          </cell>
          <cell r="E1047">
            <v>1</v>
          </cell>
          <cell r="F1047">
            <v>22</v>
          </cell>
          <cell r="G1047" t="str">
            <v>Truck</v>
          </cell>
          <cell r="H1047">
            <v>12</v>
          </cell>
          <cell r="I1047">
            <v>0.9</v>
          </cell>
          <cell r="J1047">
            <v>1</v>
          </cell>
        </row>
        <row r="1048">
          <cell r="D1048" t="str">
            <v>lab equipments</v>
          </cell>
          <cell r="E1048">
            <v>1</v>
          </cell>
          <cell r="F1048">
            <v>4</v>
          </cell>
          <cell r="G1048" t="str">
            <v>Machinery</v>
          </cell>
          <cell r="H1048">
            <v>15</v>
          </cell>
          <cell r="I1048">
            <v>0.8</v>
          </cell>
          <cell r="J1048">
            <v>2</v>
          </cell>
        </row>
        <row r="1049">
          <cell r="D1049" t="str">
            <v xml:space="preserve"> Sub/st fence</v>
          </cell>
          <cell r="E1049">
            <v>1</v>
          </cell>
          <cell r="F1049">
            <v>2</v>
          </cell>
          <cell r="G1049" t="str">
            <v>Real Estate</v>
          </cell>
          <cell r="H1049">
            <v>45</v>
          </cell>
          <cell r="I1049">
            <v>0.9</v>
          </cell>
          <cell r="J1049">
            <v>2</v>
          </cell>
        </row>
        <row r="1050">
          <cell r="D1050" t="str">
            <v>Building</v>
          </cell>
          <cell r="E1050">
            <v>5</v>
          </cell>
          <cell r="F1050">
            <v>2</v>
          </cell>
          <cell r="G1050" t="str">
            <v>Real Estate</v>
          </cell>
          <cell r="H1050">
            <v>45</v>
          </cell>
          <cell r="I1050">
            <v>0.9</v>
          </cell>
          <cell r="J1050">
            <v>2</v>
          </cell>
        </row>
        <row r="1051">
          <cell r="D1051" t="str">
            <v>Concrete Pillars</v>
          </cell>
          <cell r="E1051">
            <v>2</v>
          </cell>
          <cell r="F1051">
            <v>2</v>
          </cell>
          <cell r="G1051" t="str">
            <v>Real Estate</v>
          </cell>
          <cell r="H1051">
            <v>45</v>
          </cell>
          <cell r="I1051">
            <v>0.9</v>
          </cell>
          <cell r="J1051">
            <v>2</v>
          </cell>
        </row>
        <row r="1052">
          <cell r="D1052" t="str">
            <v>connector</v>
          </cell>
          <cell r="E1052">
            <v>1</v>
          </cell>
          <cell r="F1052">
            <v>2</v>
          </cell>
          <cell r="G1052" t="str">
            <v>Real Estate</v>
          </cell>
          <cell r="H1052">
            <v>45</v>
          </cell>
          <cell r="I1052">
            <v>0.9</v>
          </cell>
          <cell r="J1052">
            <v>2</v>
          </cell>
        </row>
        <row r="1053">
          <cell r="D1053" t="str">
            <v>deviation of ditch</v>
          </cell>
          <cell r="E1053">
            <v>1</v>
          </cell>
          <cell r="F1053">
            <v>2</v>
          </cell>
          <cell r="G1053" t="str">
            <v>Real Estate</v>
          </cell>
          <cell r="H1053">
            <v>45</v>
          </cell>
          <cell r="I1053">
            <v>0.9</v>
          </cell>
          <cell r="J1053">
            <v>2</v>
          </cell>
        </row>
        <row r="1054">
          <cell r="D1054" t="str">
            <v>dormitory</v>
          </cell>
          <cell r="E1054">
            <v>1</v>
          </cell>
          <cell r="F1054">
            <v>2</v>
          </cell>
          <cell r="G1054" t="str">
            <v>Real Estate</v>
          </cell>
          <cell r="H1054">
            <v>45</v>
          </cell>
          <cell r="I1054">
            <v>0.9</v>
          </cell>
          <cell r="J1054">
            <v>2</v>
          </cell>
        </row>
        <row r="1055">
          <cell r="D1055" t="str">
            <v>Extra building</v>
          </cell>
          <cell r="E1055">
            <v>1</v>
          </cell>
          <cell r="F1055">
            <v>2</v>
          </cell>
          <cell r="G1055" t="str">
            <v>Real Estate</v>
          </cell>
          <cell r="H1055">
            <v>45</v>
          </cell>
          <cell r="I1055">
            <v>0.9</v>
          </cell>
          <cell r="J1055">
            <v>2</v>
          </cell>
        </row>
        <row r="1056">
          <cell r="D1056" t="str">
            <v>line with high frequency</v>
          </cell>
          <cell r="E1056">
            <v>1</v>
          </cell>
          <cell r="F1056">
            <v>2</v>
          </cell>
          <cell r="G1056" t="str">
            <v>Real Estate</v>
          </cell>
          <cell r="H1056">
            <v>45</v>
          </cell>
          <cell r="I1056">
            <v>0.9</v>
          </cell>
          <cell r="J1056">
            <v>2</v>
          </cell>
        </row>
        <row r="1057">
          <cell r="D1057" t="str">
            <v>Oil Reservoir</v>
          </cell>
          <cell r="E1057">
            <v>1</v>
          </cell>
          <cell r="F1057">
            <v>2</v>
          </cell>
          <cell r="G1057" t="str">
            <v>Real Estate</v>
          </cell>
          <cell r="H1057">
            <v>45</v>
          </cell>
          <cell r="I1057">
            <v>0.9</v>
          </cell>
          <cell r="J1057">
            <v>2</v>
          </cell>
        </row>
        <row r="1058">
          <cell r="D1058" t="str">
            <v>sub/st</v>
          </cell>
          <cell r="E1058">
            <v>1</v>
          </cell>
          <cell r="F1058">
            <v>2</v>
          </cell>
          <cell r="G1058" t="str">
            <v>Real Estate</v>
          </cell>
          <cell r="H1058">
            <v>45</v>
          </cell>
          <cell r="I1058">
            <v>0.9</v>
          </cell>
          <cell r="J1058">
            <v>2</v>
          </cell>
        </row>
        <row r="1059">
          <cell r="D1059" t="str">
            <v>temporary building</v>
          </cell>
          <cell r="E1059">
            <v>1</v>
          </cell>
          <cell r="F1059">
            <v>2</v>
          </cell>
          <cell r="G1059" t="str">
            <v>Real Estate</v>
          </cell>
          <cell r="H1059">
            <v>45</v>
          </cell>
          <cell r="I1059">
            <v>0.9</v>
          </cell>
          <cell r="J1059">
            <v>2</v>
          </cell>
        </row>
        <row r="1060">
          <cell r="D1060" t="str">
            <v>Tunnel</v>
          </cell>
          <cell r="E1060">
            <v>1</v>
          </cell>
          <cell r="F1060">
            <v>2</v>
          </cell>
          <cell r="G1060" t="str">
            <v>Real Estate</v>
          </cell>
          <cell r="H1060">
            <v>45</v>
          </cell>
          <cell r="I1060">
            <v>0.9</v>
          </cell>
          <cell r="J1060">
            <v>2</v>
          </cell>
        </row>
        <row r="1061">
          <cell r="D1061" t="str">
            <v>turbine pipe</v>
          </cell>
          <cell r="E1061">
            <v>2</v>
          </cell>
          <cell r="F1061">
            <v>2</v>
          </cell>
          <cell r="G1061" t="str">
            <v>Real Estate</v>
          </cell>
          <cell r="H1061">
            <v>45</v>
          </cell>
          <cell r="I1061">
            <v>0.9</v>
          </cell>
          <cell r="J1061">
            <v>2</v>
          </cell>
        </row>
        <row r="1062">
          <cell r="D1062" t="str">
            <v>Wire fence</v>
          </cell>
          <cell r="E1062">
            <v>1</v>
          </cell>
          <cell r="F1062">
            <v>2</v>
          </cell>
          <cell r="G1062" t="str">
            <v>Real Estate</v>
          </cell>
          <cell r="H1062">
            <v>45</v>
          </cell>
          <cell r="I1062">
            <v>0.9</v>
          </cell>
          <cell r="J1062">
            <v>2</v>
          </cell>
        </row>
        <row r="1063">
          <cell r="D1063" t="str">
            <v>workings</v>
          </cell>
          <cell r="E1063">
            <v>1</v>
          </cell>
          <cell r="F1063">
            <v>2</v>
          </cell>
          <cell r="G1063" t="str">
            <v>Real Estate</v>
          </cell>
          <cell r="H1063">
            <v>45</v>
          </cell>
          <cell r="I1063">
            <v>0.9</v>
          </cell>
          <cell r="J1063">
            <v>2</v>
          </cell>
        </row>
        <row r="1064">
          <cell r="D1064" t="str">
            <v>accumulator</v>
          </cell>
          <cell r="E1064">
            <v>1</v>
          </cell>
          <cell r="F1064">
            <v>8</v>
          </cell>
          <cell r="G1064" t="str">
            <v>Battery</v>
          </cell>
          <cell r="H1064">
            <v>12</v>
          </cell>
          <cell r="I1064">
            <v>0.75</v>
          </cell>
          <cell r="J1064">
            <v>2</v>
          </cell>
        </row>
        <row r="1065">
          <cell r="D1065" t="str">
            <v>air reservoir</v>
          </cell>
          <cell r="E1065">
            <v>1</v>
          </cell>
          <cell r="F1065">
            <v>9</v>
          </cell>
          <cell r="G1065" t="str">
            <v>Heavy Machinery</v>
          </cell>
          <cell r="H1065">
            <v>25</v>
          </cell>
          <cell r="I1065">
            <v>0.8</v>
          </cell>
          <cell r="J1065">
            <v>2</v>
          </cell>
        </row>
        <row r="1066">
          <cell r="D1066" t="str">
            <v>antena</v>
          </cell>
          <cell r="E1066">
            <v>1</v>
          </cell>
          <cell r="F1066">
            <v>4</v>
          </cell>
          <cell r="G1066" t="str">
            <v>Machinery</v>
          </cell>
          <cell r="H1066">
            <v>15</v>
          </cell>
          <cell r="I1066">
            <v>0.8</v>
          </cell>
          <cell r="J1066">
            <v>2</v>
          </cell>
        </row>
        <row r="1067">
          <cell r="D1067" t="str">
            <v>aspirator</v>
          </cell>
          <cell r="E1067">
            <v>1</v>
          </cell>
          <cell r="F1067">
            <v>4</v>
          </cell>
          <cell r="G1067" t="str">
            <v>Machinery</v>
          </cell>
          <cell r="H1067">
            <v>15</v>
          </cell>
          <cell r="I1067">
            <v>0.8</v>
          </cell>
          <cell r="J1067">
            <v>2</v>
          </cell>
        </row>
        <row r="1068">
          <cell r="D1068" t="str">
            <v>battery charger group</v>
          </cell>
          <cell r="E1068">
            <v>2</v>
          </cell>
          <cell r="F1068">
            <v>15</v>
          </cell>
          <cell r="G1068" t="str">
            <v>Rectifier</v>
          </cell>
          <cell r="H1068">
            <v>20</v>
          </cell>
          <cell r="I1068">
            <v>0.75</v>
          </cell>
          <cell r="J1068">
            <v>2</v>
          </cell>
        </row>
        <row r="1069">
          <cell r="D1069" t="str">
            <v>centrifugal ram</v>
          </cell>
          <cell r="E1069">
            <v>1</v>
          </cell>
          <cell r="F1069">
            <v>4</v>
          </cell>
          <cell r="G1069" t="str">
            <v>Machinery</v>
          </cell>
          <cell r="H1069">
            <v>15</v>
          </cell>
          <cell r="I1069">
            <v>0.8</v>
          </cell>
          <cell r="J1069">
            <v>2</v>
          </cell>
        </row>
        <row r="1070">
          <cell r="D1070" t="str">
            <v>complete aggregat</v>
          </cell>
          <cell r="E1070">
            <v>1</v>
          </cell>
          <cell r="F1070">
            <v>9</v>
          </cell>
          <cell r="G1070" t="str">
            <v>Heavy Machinery</v>
          </cell>
          <cell r="H1070">
            <v>25</v>
          </cell>
          <cell r="I1070">
            <v>0.8</v>
          </cell>
          <cell r="J1070">
            <v>2</v>
          </cell>
        </row>
        <row r="1071">
          <cell r="D1071" t="str">
            <v>discharger weel</v>
          </cell>
          <cell r="E1071">
            <v>1</v>
          </cell>
          <cell r="F1071">
            <v>14</v>
          </cell>
          <cell r="G1071" t="str">
            <v>Switch gear, Disch, Disconn.</v>
          </cell>
          <cell r="H1071">
            <v>30</v>
          </cell>
          <cell r="I1071">
            <v>0.75</v>
          </cell>
          <cell r="J1071">
            <v>2</v>
          </cell>
        </row>
        <row r="1072">
          <cell r="D1072" t="str">
            <v>dischargers</v>
          </cell>
          <cell r="E1072">
            <v>4</v>
          </cell>
          <cell r="F1072">
            <v>14</v>
          </cell>
          <cell r="G1072" t="str">
            <v>Switch gear, Disch, Disconn.</v>
          </cell>
          <cell r="H1072">
            <v>30</v>
          </cell>
          <cell r="I1072">
            <v>0.75</v>
          </cell>
          <cell r="J1072">
            <v>2</v>
          </cell>
        </row>
        <row r="1073">
          <cell r="D1073" t="str">
            <v>electromagnet</v>
          </cell>
          <cell r="E1073">
            <v>1</v>
          </cell>
          <cell r="F1073">
            <v>4</v>
          </cell>
          <cell r="G1073" t="str">
            <v>Machinery</v>
          </cell>
          <cell r="H1073">
            <v>15</v>
          </cell>
          <cell r="I1073">
            <v>0.8</v>
          </cell>
          <cell r="J1073">
            <v>2</v>
          </cell>
        </row>
        <row r="1074">
          <cell r="D1074" t="str">
            <v>electromotoe</v>
          </cell>
          <cell r="E1074">
            <v>1</v>
          </cell>
          <cell r="F1074">
            <v>4</v>
          </cell>
          <cell r="G1074" t="str">
            <v>Machinery</v>
          </cell>
          <cell r="H1074">
            <v>15</v>
          </cell>
          <cell r="I1074">
            <v>0.8</v>
          </cell>
          <cell r="J1074">
            <v>2</v>
          </cell>
        </row>
        <row r="1075">
          <cell r="D1075" t="str">
            <v>electropump</v>
          </cell>
          <cell r="E1075">
            <v>4</v>
          </cell>
          <cell r="F1075">
            <v>9</v>
          </cell>
          <cell r="G1075" t="str">
            <v>Heavy Machinery</v>
          </cell>
          <cell r="H1075">
            <v>25</v>
          </cell>
          <cell r="I1075">
            <v>0.8</v>
          </cell>
          <cell r="J1075">
            <v>2</v>
          </cell>
        </row>
        <row r="1076">
          <cell r="D1076" t="str">
            <v>extender</v>
          </cell>
          <cell r="E1076">
            <v>1</v>
          </cell>
          <cell r="F1076">
            <v>4</v>
          </cell>
          <cell r="G1076" t="str">
            <v>Machinery</v>
          </cell>
          <cell r="H1076">
            <v>15</v>
          </cell>
          <cell r="I1076">
            <v>0.8</v>
          </cell>
          <cell r="J1076">
            <v>2</v>
          </cell>
        </row>
        <row r="1077">
          <cell r="D1077" t="str">
            <v>fire extinguisher</v>
          </cell>
          <cell r="E1077">
            <v>1</v>
          </cell>
          <cell r="F1077">
            <v>4</v>
          </cell>
          <cell r="G1077" t="str">
            <v>Machinery</v>
          </cell>
          <cell r="H1077">
            <v>15</v>
          </cell>
          <cell r="I1077">
            <v>0.8</v>
          </cell>
          <cell r="J1077">
            <v>2</v>
          </cell>
        </row>
        <row r="1078">
          <cell r="D1078" t="str">
            <v>foundation of compressor</v>
          </cell>
          <cell r="E1078">
            <v>1</v>
          </cell>
          <cell r="F1078">
            <v>2</v>
          </cell>
          <cell r="G1078" t="str">
            <v>Real Estate</v>
          </cell>
          <cell r="H1078">
            <v>45</v>
          </cell>
          <cell r="I1078">
            <v>0.9</v>
          </cell>
          <cell r="J1078">
            <v>2</v>
          </cell>
        </row>
        <row r="1079">
          <cell r="D1079" t="str">
            <v>generator+pump</v>
          </cell>
          <cell r="E1079">
            <v>1</v>
          </cell>
          <cell r="F1079">
            <v>4</v>
          </cell>
          <cell r="G1079" t="str">
            <v>Machinery</v>
          </cell>
          <cell r="H1079">
            <v>15</v>
          </cell>
          <cell r="I1079">
            <v>0.8</v>
          </cell>
          <cell r="J1079">
            <v>2</v>
          </cell>
        </row>
        <row r="1080">
          <cell r="D1080" t="str">
            <v>null of generator</v>
          </cell>
          <cell r="E1080">
            <v>1</v>
          </cell>
          <cell r="F1080">
            <v>4</v>
          </cell>
          <cell r="G1080" t="str">
            <v>Machinery</v>
          </cell>
          <cell r="H1080">
            <v>15</v>
          </cell>
          <cell r="I1080">
            <v>0.8</v>
          </cell>
          <cell r="J1080">
            <v>2</v>
          </cell>
        </row>
        <row r="1081">
          <cell r="D1081" t="str">
            <v>outgoing of generator</v>
          </cell>
          <cell r="E1081">
            <v>1</v>
          </cell>
          <cell r="F1081">
            <v>4</v>
          </cell>
          <cell r="G1081" t="str">
            <v>Machinery</v>
          </cell>
          <cell r="H1081">
            <v>15</v>
          </cell>
          <cell r="I1081">
            <v>0.8</v>
          </cell>
          <cell r="J1081">
            <v>2</v>
          </cell>
        </row>
        <row r="1082">
          <cell r="D1082" t="str">
            <v>plant</v>
          </cell>
          <cell r="E1082">
            <v>1</v>
          </cell>
          <cell r="F1082">
            <v>4</v>
          </cell>
          <cell r="G1082" t="str">
            <v>Machinery</v>
          </cell>
          <cell r="H1082">
            <v>15</v>
          </cell>
          <cell r="I1082">
            <v>0.8</v>
          </cell>
          <cell r="J1082">
            <v>2</v>
          </cell>
        </row>
        <row r="1083">
          <cell r="D1083" t="str">
            <v>power disconnecter</v>
          </cell>
          <cell r="E1083">
            <v>1</v>
          </cell>
          <cell r="F1083">
            <v>14</v>
          </cell>
          <cell r="G1083" t="str">
            <v>Switch gear, Disch, Disconn.</v>
          </cell>
          <cell r="H1083">
            <v>30</v>
          </cell>
          <cell r="I1083">
            <v>0.75</v>
          </cell>
          <cell r="J1083">
            <v>2</v>
          </cell>
        </row>
        <row r="1084">
          <cell r="D1084" t="str">
            <v>power transformewr</v>
          </cell>
          <cell r="E1084">
            <v>1</v>
          </cell>
          <cell r="F1084">
            <v>7</v>
          </cell>
          <cell r="G1084" t="str">
            <v>Trafo</v>
          </cell>
          <cell r="H1084">
            <v>40</v>
          </cell>
          <cell r="I1084">
            <v>0.75</v>
          </cell>
          <cell r="J1084">
            <v>2</v>
          </cell>
        </row>
        <row r="1085">
          <cell r="D1085" t="str">
            <v>pressure amortization</v>
          </cell>
          <cell r="E1085">
            <v>1</v>
          </cell>
          <cell r="F1085">
            <v>4</v>
          </cell>
          <cell r="G1085" t="str">
            <v>Machinery</v>
          </cell>
          <cell r="H1085">
            <v>15</v>
          </cell>
          <cell r="I1085">
            <v>0.8</v>
          </cell>
          <cell r="J1085">
            <v>2</v>
          </cell>
        </row>
        <row r="1086">
          <cell r="D1086" t="str">
            <v>rectifier parts</v>
          </cell>
          <cell r="E1086">
            <v>1</v>
          </cell>
          <cell r="F1086">
            <v>15</v>
          </cell>
          <cell r="G1086" t="str">
            <v>Rectifier</v>
          </cell>
          <cell r="H1086">
            <v>20</v>
          </cell>
          <cell r="I1086">
            <v>0.75</v>
          </cell>
          <cell r="J1086">
            <v>2</v>
          </cell>
        </row>
        <row r="1087">
          <cell r="D1087" t="str">
            <v>releaser</v>
          </cell>
          <cell r="E1087">
            <v>4</v>
          </cell>
          <cell r="F1087">
            <v>4</v>
          </cell>
          <cell r="G1087" t="str">
            <v>Machinery</v>
          </cell>
          <cell r="H1087">
            <v>15</v>
          </cell>
          <cell r="I1087">
            <v>0.8</v>
          </cell>
          <cell r="J1087">
            <v>2</v>
          </cell>
        </row>
        <row r="1088">
          <cell r="D1088" t="str">
            <v>set of fuses</v>
          </cell>
          <cell r="E1088">
            <v>1</v>
          </cell>
          <cell r="F1088">
            <v>4</v>
          </cell>
          <cell r="G1088" t="str">
            <v>Machinery</v>
          </cell>
          <cell r="H1088">
            <v>15</v>
          </cell>
          <cell r="I1088">
            <v>0.8</v>
          </cell>
          <cell r="J1088">
            <v>2</v>
          </cell>
        </row>
        <row r="1089">
          <cell r="D1089" t="str">
            <v>signaling panel</v>
          </cell>
          <cell r="E1089">
            <v>1</v>
          </cell>
          <cell r="F1089">
            <v>16</v>
          </cell>
          <cell r="G1089" t="str">
            <v>Panel</v>
          </cell>
          <cell r="H1089">
            <v>20</v>
          </cell>
          <cell r="I1089">
            <v>0.8</v>
          </cell>
          <cell r="J1089">
            <v>1</v>
          </cell>
        </row>
        <row r="1090">
          <cell r="D1090" t="str">
            <v>small engine</v>
          </cell>
          <cell r="E1090">
            <v>1</v>
          </cell>
          <cell r="F1090">
            <v>4</v>
          </cell>
          <cell r="G1090" t="str">
            <v>Machinery</v>
          </cell>
          <cell r="H1090">
            <v>15</v>
          </cell>
          <cell r="I1090">
            <v>0.8</v>
          </cell>
          <cell r="J1090">
            <v>2</v>
          </cell>
        </row>
        <row r="1091">
          <cell r="D1091" t="str">
            <v>switchboard</v>
          </cell>
          <cell r="E1091">
            <v>20</v>
          </cell>
          <cell r="F1091">
            <v>16</v>
          </cell>
          <cell r="G1091" t="str">
            <v>Panel</v>
          </cell>
          <cell r="H1091">
            <v>20</v>
          </cell>
          <cell r="I1091">
            <v>0.8</v>
          </cell>
          <cell r="J1091">
            <v>1</v>
          </cell>
        </row>
        <row r="1092">
          <cell r="D1092" t="str">
            <v>valve</v>
          </cell>
          <cell r="E1092">
            <v>2</v>
          </cell>
          <cell r="F1092">
            <v>4</v>
          </cell>
          <cell r="G1092" t="str">
            <v>Machinery</v>
          </cell>
          <cell r="H1092">
            <v>15</v>
          </cell>
          <cell r="I1092">
            <v>0.8</v>
          </cell>
          <cell r="J1092">
            <v>2</v>
          </cell>
        </row>
        <row r="1093">
          <cell r="D1093" t="str">
            <v>antena</v>
          </cell>
          <cell r="E1093">
            <v>1</v>
          </cell>
          <cell r="F1093">
            <v>4</v>
          </cell>
          <cell r="G1093" t="str">
            <v>Machinery</v>
          </cell>
          <cell r="H1093">
            <v>15</v>
          </cell>
          <cell r="I1093">
            <v>0.8</v>
          </cell>
          <cell r="J1093">
            <v>2</v>
          </cell>
        </row>
        <row r="1094">
          <cell r="D1094" t="str">
            <v>cabel</v>
          </cell>
          <cell r="E1094">
            <v>1</v>
          </cell>
          <cell r="F1094">
            <v>10</v>
          </cell>
          <cell r="G1094" t="str">
            <v>Cable</v>
          </cell>
          <cell r="H1094">
            <v>40</v>
          </cell>
          <cell r="I1094">
            <v>0.75</v>
          </cell>
          <cell r="J1094">
            <v>2</v>
          </cell>
        </row>
        <row r="1095">
          <cell r="D1095" t="str">
            <v>computer</v>
          </cell>
          <cell r="E1095">
            <v>2</v>
          </cell>
          <cell r="F1095">
            <v>11</v>
          </cell>
          <cell r="G1095" t="str">
            <v>Computer</v>
          </cell>
          <cell r="H1095">
            <v>5</v>
          </cell>
          <cell r="I1095">
            <v>0.9</v>
          </cell>
          <cell r="J1095">
            <v>1</v>
          </cell>
        </row>
        <row r="1096">
          <cell r="D1096" t="str">
            <v>desk</v>
          </cell>
          <cell r="E1096">
            <v>4</v>
          </cell>
          <cell r="F1096">
            <v>12</v>
          </cell>
          <cell r="G1096" t="str">
            <v>Office &amp; Furniture</v>
          </cell>
          <cell r="H1096">
            <v>8</v>
          </cell>
          <cell r="I1096">
            <v>0.9</v>
          </cell>
          <cell r="J1096">
            <v>1</v>
          </cell>
        </row>
        <row r="1097">
          <cell r="D1097" t="str">
            <v>drawers</v>
          </cell>
          <cell r="E1097">
            <v>1</v>
          </cell>
          <cell r="F1097">
            <v>12</v>
          </cell>
          <cell r="G1097" t="str">
            <v>Office &amp; Furniture</v>
          </cell>
          <cell r="H1097">
            <v>8</v>
          </cell>
          <cell r="I1097">
            <v>0.9</v>
          </cell>
          <cell r="J1097">
            <v>1</v>
          </cell>
        </row>
        <row r="1098">
          <cell r="D1098" t="str">
            <v>Faks</v>
          </cell>
          <cell r="E1098">
            <v>1</v>
          </cell>
          <cell r="F1098">
            <v>12</v>
          </cell>
          <cell r="G1098" t="str">
            <v>Office &amp; Furniture</v>
          </cell>
          <cell r="H1098">
            <v>8</v>
          </cell>
          <cell r="I1098">
            <v>0.9</v>
          </cell>
          <cell r="J1098">
            <v>1</v>
          </cell>
        </row>
        <row r="1099">
          <cell r="D1099" t="str">
            <v>fixed chair</v>
          </cell>
          <cell r="E1099">
            <v>1</v>
          </cell>
          <cell r="F1099">
            <v>12</v>
          </cell>
          <cell r="G1099" t="str">
            <v>Office &amp; Furniture</v>
          </cell>
          <cell r="H1099">
            <v>8</v>
          </cell>
          <cell r="I1099">
            <v>0.9</v>
          </cell>
          <cell r="J1099">
            <v>1</v>
          </cell>
        </row>
        <row r="1100">
          <cell r="D1100" t="str">
            <v>office desk</v>
          </cell>
          <cell r="E1100">
            <v>1</v>
          </cell>
          <cell r="F1100">
            <v>12</v>
          </cell>
          <cell r="G1100" t="str">
            <v>Office &amp; Furniture</v>
          </cell>
          <cell r="H1100">
            <v>8</v>
          </cell>
          <cell r="I1100">
            <v>0.9</v>
          </cell>
          <cell r="J1100">
            <v>1</v>
          </cell>
        </row>
        <row r="1101">
          <cell r="D1101" t="str">
            <v>outside door</v>
          </cell>
          <cell r="E1101">
            <v>1</v>
          </cell>
          <cell r="F1101">
            <v>12</v>
          </cell>
          <cell r="G1101" t="str">
            <v>Office &amp; Furniture</v>
          </cell>
          <cell r="H1101">
            <v>8</v>
          </cell>
          <cell r="I1101">
            <v>0.9</v>
          </cell>
          <cell r="J1101">
            <v>1</v>
          </cell>
        </row>
        <row r="1102">
          <cell r="D1102" t="str">
            <v>PC computer</v>
          </cell>
          <cell r="E1102">
            <v>1</v>
          </cell>
          <cell r="F1102">
            <v>11</v>
          </cell>
          <cell r="G1102" t="str">
            <v>Computer</v>
          </cell>
          <cell r="H1102">
            <v>5</v>
          </cell>
          <cell r="I1102">
            <v>0.9</v>
          </cell>
          <cell r="J1102">
            <v>1</v>
          </cell>
        </row>
        <row r="1103">
          <cell r="D1103" t="str">
            <v>printer epson</v>
          </cell>
          <cell r="E1103">
            <v>1</v>
          </cell>
          <cell r="F1103">
            <v>5</v>
          </cell>
          <cell r="G1103" t="str">
            <v>Electric equipment</v>
          </cell>
          <cell r="H1103">
            <v>8</v>
          </cell>
          <cell r="I1103">
            <v>0.9</v>
          </cell>
          <cell r="J1103">
            <v>1</v>
          </cell>
        </row>
        <row r="1104">
          <cell r="D1104" t="str">
            <v>pump panel</v>
          </cell>
          <cell r="E1104">
            <v>1</v>
          </cell>
          <cell r="F1104">
            <v>16</v>
          </cell>
          <cell r="G1104" t="str">
            <v>Panel</v>
          </cell>
          <cell r="H1104">
            <v>20</v>
          </cell>
          <cell r="I1104">
            <v>0.8</v>
          </cell>
          <cell r="J1104">
            <v>1</v>
          </cell>
        </row>
        <row r="1105">
          <cell r="D1105" t="str">
            <v>stamp</v>
          </cell>
          <cell r="E1105">
            <v>1</v>
          </cell>
          <cell r="F1105">
            <v>13</v>
          </cell>
          <cell r="G1105" t="str">
            <v>Other tools</v>
          </cell>
          <cell r="H1105">
            <v>5</v>
          </cell>
          <cell r="I1105">
            <v>0.9</v>
          </cell>
          <cell r="J1105">
            <v>1</v>
          </cell>
        </row>
        <row r="1106">
          <cell r="D1106" t="str">
            <v>TV holder</v>
          </cell>
          <cell r="E1106">
            <v>1</v>
          </cell>
          <cell r="F1106">
            <v>12</v>
          </cell>
          <cell r="G1106" t="str">
            <v>Office &amp; Furniture</v>
          </cell>
          <cell r="H1106">
            <v>8</v>
          </cell>
          <cell r="I1106">
            <v>0.9</v>
          </cell>
          <cell r="J1106">
            <v>1</v>
          </cell>
        </row>
        <row r="1107">
          <cell r="D1107" t="str">
            <v xml:space="preserve">UPS </v>
          </cell>
          <cell r="E1107">
            <v>1</v>
          </cell>
          <cell r="F1107">
            <v>4</v>
          </cell>
          <cell r="G1107" t="str">
            <v>Machinery</v>
          </cell>
          <cell r="H1107">
            <v>15</v>
          </cell>
          <cell r="I1107">
            <v>0.8</v>
          </cell>
          <cell r="J1107">
            <v>2</v>
          </cell>
        </row>
        <row r="1108">
          <cell r="D1108" t="str">
            <v>UPS 800</v>
          </cell>
          <cell r="E1108">
            <v>1</v>
          </cell>
          <cell r="F1108">
            <v>4</v>
          </cell>
          <cell r="G1108" t="str">
            <v>Machinery</v>
          </cell>
          <cell r="H1108">
            <v>15</v>
          </cell>
          <cell r="I1108">
            <v>0.8</v>
          </cell>
          <cell r="J1108">
            <v>2</v>
          </cell>
        </row>
        <row r="1109">
          <cell r="D1109" t="str">
            <v>wood window</v>
          </cell>
          <cell r="E1109">
            <v>1</v>
          </cell>
          <cell r="F1109">
            <v>12</v>
          </cell>
          <cell r="G1109" t="str">
            <v>Office &amp; Furniture</v>
          </cell>
          <cell r="H1109">
            <v>8</v>
          </cell>
          <cell r="I1109">
            <v>0.9</v>
          </cell>
          <cell r="J1109">
            <v>1</v>
          </cell>
        </row>
        <row r="1110">
          <cell r="D1110" t="str">
            <v>working desk</v>
          </cell>
          <cell r="E1110">
            <v>1</v>
          </cell>
          <cell r="F1110">
            <v>12</v>
          </cell>
          <cell r="G1110" t="str">
            <v>Office &amp; Furniture</v>
          </cell>
          <cell r="H1110">
            <v>8</v>
          </cell>
          <cell r="I1110">
            <v>0.9</v>
          </cell>
          <cell r="J1110">
            <v>1</v>
          </cell>
        </row>
        <row r="1111">
          <cell r="D1111" t="str">
            <v>working station</v>
          </cell>
          <cell r="E1111">
            <v>1</v>
          </cell>
          <cell r="F1111">
            <v>11</v>
          </cell>
          <cell r="G1111" t="str">
            <v>Computer</v>
          </cell>
          <cell r="H1111">
            <v>5</v>
          </cell>
          <cell r="I1111">
            <v>0.9</v>
          </cell>
          <cell r="J1111">
            <v>1</v>
          </cell>
        </row>
        <row r="1112">
          <cell r="D1112" t="str">
            <v>assembling equipments</v>
          </cell>
          <cell r="E1112">
            <v>1</v>
          </cell>
          <cell r="F1112">
            <v>2</v>
          </cell>
          <cell r="G1112" t="str">
            <v>Real Estate</v>
          </cell>
        </row>
        <row r="1113">
          <cell r="D1113" t="str">
            <v>brook Gropa works to put it in order</v>
          </cell>
          <cell r="E1113">
            <v>1</v>
          </cell>
          <cell r="F1113">
            <v>2</v>
          </cell>
          <cell r="G1113" t="str">
            <v>Real Estate</v>
          </cell>
        </row>
        <row r="1114">
          <cell r="D1114" t="str">
            <v>Carpentry building</v>
          </cell>
          <cell r="E1114">
            <v>1</v>
          </cell>
          <cell r="F1114">
            <v>2</v>
          </cell>
          <cell r="G1114" t="str">
            <v>Real Estate</v>
          </cell>
        </row>
        <row r="1115">
          <cell r="D1115" t="str">
            <v>central building</v>
          </cell>
          <cell r="E1115">
            <v>1</v>
          </cell>
          <cell r="F1115">
            <v>2</v>
          </cell>
          <cell r="G1115" t="str">
            <v>Real Estate</v>
          </cell>
        </row>
        <row r="1116">
          <cell r="D1116" t="str">
            <v>chinese building</v>
          </cell>
          <cell r="E1116">
            <v>1</v>
          </cell>
          <cell r="F1116">
            <v>2</v>
          </cell>
          <cell r="G1116" t="str">
            <v>Real Estate</v>
          </cell>
        </row>
        <row r="1117">
          <cell r="D1117" t="str">
            <v>Defending wall</v>
          </cell>
          <cell r="E1117">
            <v>1</v>
          </cell>
          <cell r="F1117">
            <v>2</v>
          </cell>
          <cell r="G1117" t="str">
            <v>Real Estate</v>
          </cell>
        </row>
        <row r="1118">
          <cell r="D1118" t="str">
            <v>Deviation tunnel</v>
          </cell>
          <cell r="E1118">
            <v>2</v>
          </cell>
          <cell r="F1118">
            <v>2</v>
          </cell>
          <cell r="G1118" t="str">
            <v>Real Estate</v>
          </cell>
        </row>
        <row r="1119">
          <cell r="D1119" t="str">
            <v>Discharging tunnel</v>
          </cell>
          <cell r="E1119">
            <v>2</v>
          </cell>
          <cell r="F1119">
            <v>2</v>
          </cell>
          <cell r="G1119" t="str">
            <v>Real Estate</v>
          </cell>
        </row>
        <row r="1120">
          <cell r="D1120" t="str">
            <v>enterprise restaurant</v>
          </cell>
          <cell r="E1120">
            <v>1</v>
          </cell>
          <cell r="F1120">
            <v>2</v>
          </cell>
          <cell r="G1120" t="str">
            <v>Real Estate</v>
          </cell>
        </row>
        <row r="1121">
          <cell r="D1121" t="str">
            <v>gallery and auxiliary roads</v>
          </cell>
          <cell r="E1121">
            <v>1</v>
          </cell>
          <cell r="F1121">
            <v>2</v>
          </cell>
          <cell r="G1121" t="str">
            <v>Real Estate</v>
          </cell>
        </row>
        <row r="1122">
          <cell r="D1122" t="str">
            <v>Improvement in Tunnel 2 and Dam</v>
          </cell>
          <cell r="E1122">
            <v>1</v>
          </cell>
          <cell r="F1122">
            <v>2</v>
          </cell>
          <cell r="G1122" t="str">
            <v>Real Estate</v>
          </cell>
        </row>
        <row r="1123">
          <cell r="D1123" t="str">
            <v>Lower dam holding structure</v>
          </cell>
          <cell r="E1123">
            <v>1</v>
          </cell>
          <cell r="F1123">
            <v>2</v>
          </cell>
          <cell r="G1123" t="str">
            <v>Real Estate</v>
          </cell>
        </row>
        <row r="1124">
          <cell r="D1124" t="str">
            <v>old offices</v>
          </cell>
          <cell r="E1124">
            <v>1</v>
          </cell>
          <cell r="F1124">
            <v>2</v>
          </cell>
          <cell r="G1124" t="str">
            <v>Real Estate</v>
          </cell>
        </row>
        <row r="1125">
          <cell r="D1125" t="str">
            <v>outgoing kennel</v>
          </cell>
          <cell r="E1125">
            <v>1</v>
          </cell>
          <cell r="F1125">
            <v>2</v>
          </cell>
          <cell r="G1125" t="str">
            <v>Real Estate</v>
          </cell>
        </row>
        <row r="1126">
          <cell r="D1126" t="str">
            <v>S/st building</v>
          </cell>
          <cell r="E1126">
            <v>1</v>
          </cell>
          <cell r="F1126">
            <v>2</v>
          </cell>
          <cell r="G1126" t="str">
            <v>Real Estate</v>
          </cell>
        </row>
        <row r="1127">
          <cell r="D1127" t="str">
            <v>storage building</v>
          </cell>
          <cell r="E1127">
            <v>1</v>
          </cell>
          <cell r="F1127">
            <v>2</v>
          </cell>
          <cell r="G1127" t="str">
            <v>Real Estate</v>
          </cell>
        </row>
        <row r="1128">
          <cell r="D1128" t="str">
            <v>Structure protection</v>
          </cell>
          <cell r="E1128">
            <v>1</v>
          </cell>
          <cell r="F1128">
            <v>2</v>
          </cell>
          <cell r="G1128" t="str">
            <v>Real Estate</v>
          </cell>
        </row>
        <row r="1129">
          <cell r="D1129" t="str">
            <v>Turbine Tunnel</v>
          </cell>
          <cell r="E1129">
            <v>4</v>
          </cell>
          <cell r="F1129">
            <v>2</v>
          </cell>
          <cell r="G1129" t="str">
            <v>Real Estate</v>
          </cell>
        </row>
        <row r="1130">
          <cell r="D1130" t="str">
            <v>Water intake structure</v>
          </cell>
          <cell r="E1130">
            <v>1</v>
          </cell>
          <cell r="F1130">
            <v>2</v>
          </cell>
          <cell r="G1130" t="str">
            <v>Real Estate</v>
          </cell>
        </row>
        <row r="1131">
          <cell r="D1131" t="str">
            <v>Autocrane</v>
          </cell>
          <cell r="E1131">
            <v>1</v>
          </cell>
          <cell r="F1131">
            <v>9</v>
          </cell>
          <cell r="G1131" t="str">
            <v>Heavy Machinery</v>
          </cell>
          <cell r="H1131">
            <v>25</v>
          </cell>
          <cell r="I1131">
            <v>0.8</v>
          </cell>
          <cell r="J1131">
            <v>2</v>
          </cell>
        </row>
        <row r="1132">
          <cell r="D1132" t="str">
            <v>Bus</v>
          </cell>
          <cell r="E1132">
            <v>2</v>
          </cell>
          <cell r="F1132">
            <v>22</v>
          </cell>
          <cell r="G1132" t="str">
            <v>Truck</v>
          </cell>
          <cell r="H1132">
            <v>12</v>
          </cell>
          <cell r="I1132">
            <v>0.9</v>
          </cell>
          <cell r="J1132">
            <v>1</v>
          </cell>
        </row>
        <row r="1133">
          <cell r="D1133" t="str">
            <v>Circulation system</v>
          </cell>
          <cell r="E1133">
            <v>3</v>
          </cell>
          <cell r="F1133">
            <v>2</v>
          </cell>
          <cell r="G1133" t="str">
            <v>Real Estate</v>
          </cell>
          <cell r="H1133">
            <v>45</v>
          </cell>
          <cell r="I1133">
            <v>0.9</v>
          </cell>
          <cell r="J1133">
            <v>2</v>
          </cell>
        </row>
        <row r="1134">
          <cell r="D1134" t="str">
            <v>Divider (Disconnector)</v>
          </cell>
          <cell r="E1134">
            <v>2</v>
          </cell>
          <cell r="F1134">
            <v>14</v>
          </cell>
          <cell r="G1134" t="str">
            <v>Switch gear, Disch, Disconn.</v>
          </cell>
          <cell r="H1134">
            <v>30</v>
          </cell>
          <cell r="I1134">
            <v>0.75</v>
          </cell>
          <cell r="J1134">
            <v>2</v>
          </cell>
        </row>
        <row r="1135">
          <cell r="D1135" t="str">
            <v>Diving pump</v>
          </cell>
          <cell r="E1135">
            <v>2</v>
          </cell>
          <cell r="F1135">
            <v>4</v>
          </cell>
          <cell r="G1135" t="str">
            <v>Machinery</v>
          </cell>
          <cell r="H1135">
            <v>15</v>
          </cell>
          <cell r="I1135">
            <v>0.8</v>
          </cell>
          <cell r="J1135">
            <v>2</v>
          </cell>
        </row>
        <row r="1136">
          <cell r="D1136" t="str">
            <v>Fire protection system</v>
          </cell>
          <cell r="E1136">
            <v>1</v>
          </cell>
          <cell r="F1136">
            <v>9</v>
          </cell>
          <cell r="G1136" t="str">
            <v>Heavy Machinery</v>
          </cell>
          <cell r="H1136">
            <v>25</v>
          </cell>
          <cell r="I1136">
            <v>0.8</v>
          </cell>
          <cell r="J1136">
            <v>2</v>
          </cell>
        </row>
        <row r="1137">
          <cell r="D1137" t="str">
            <v>Gas Switch gears</v>
          </cell>
          <cell r="E1137">
            <v>2</v>
          </cell>
          <cell r="F1137">
            <v>14</v>
          </cell>
          <cell r="G1137" t="str">
            <v>Switch gear, Disch, Disconn.</v>
          </cell>
          <cell r="H1137">
            <v>30</v>
          </cell>
          <cell r="I1137">
            <v>0.75</v>
          </cell>
          <cell r="J1137">
            <v>2</v>
          </cell>
        </row>
        <row r="1138">
          <cell r="D1138" t="str">
            <v>Gate crane</v>
          </cell>
          <cell r="E1138">
            <v>2</v>
          </cell>
          <cell r="F1138">
            <v>2</v>
          </cell>
          <cell r="G1138" t="str">
            <v>Real Estate</v>
          </cell>
          <cell r="H1138">
            <v>45</v>
          </cell>
          <cell r="I1138">
            <v>0.9</v>
          </cell>
          <cell r="J1138">
            <v>2</v>
          </cell>
        </row>
        <row r="1139">
          <cell r="D1139" t="str">
            <v>High Pressure Oil Pump</v>
          </cell>
          <cell r="E1139">
            <v>2</v>
          </cell>
          <cell r="F1139">
            <v>9</v>
          </cell>
          <cell r="G1139" t="str">
            <v>Heavy Machinery</v>
          </cell>
          <cell r="H1139">
            <v>25</v>
          </cell>
          <cell r="I1139">
            <v>0.8</v>
          </cell>
          <cell r="J1139">
            <v>2</v>
          </cell>
        </row>
        <row r="1140">
          <cell r="D1140" t="str">
            <v>improvement on crane 2</v>
          </cell>
          <cell r="E1140">
            <v>1</v>
          </cell>
          <cell r="F1140">
            <v>2</v>
          </cell>
          <cell r="G1140" t="str">
            <v>Real Estate</v>
          </cell>
          <cell r="H1140">
            <v>45</v>
          </cell>
          <cell r="I1140">
            <v>0.9</v>
          </cell>
          <cell r="J1140">
            <v>2</v>
          </cell>
        </row>
        <row r="1141">
          <cell r="D1141" t="str">
            <v>injection System</v>
          </cell>
          <cell r="E1141">
            <v>3</v>
          </cell>
          <cell r="F1141">
            <v>2</v>
          </cell>
          <cell r="G1141" t="str">
            <v>Real Estate</v>
          </cell>
          <cell r="H1141">
            <v>45</v>
          </cell>
          <cell r="I1141">
            <v>0.9</v>
          </cell>
          <cell r="J1141">
            <v>2</v>
          </cell>
        </row>
        <row r="1142">
          <cell r="D1142" t="str">
            <v>Lifting mechanism</v>
          </cell>
          <cell r="E1142">
            <v>2</v>
          </cell>
          <cell r="F1142">
            <v>9</v>
          </cell>
          <cell r="G1142" t="str">
            <v>Heavy Machinery</v>
          </cell>
          <cell r="H1142">
            <v>25</v>
          </cell>
          <cell r="I1142">
            <v>0.8</v>
          </cell>
          <cell r="J1142">
            <v>2</v>
          </cell>
        </row>
        <row r="1143">
          <cell r="D1143" t="str">
            <v>Motor pump</v>
          </cell>
          <cell r="E1143">
            <v>3</v>
          </cell>
          <cell r="F1143">
            <v>4</v>
          </cell>
          <cell r="G1143" t="str">
            <v>Machinery</v>
          </cell>
          <cell r="H1143">
            <v>15</v>
          </cell>
          <cell r="I1143">
            <v>0.8</v>
          </cell>
          <cell r="J1143">
            <v>2</v>
          </cell>
        </row>
        <row r="1144">
          <cell r="D1144" t="str">
            <v>Net crane</v>
          </cell>
          <cell r="E1144">
            <v>1</v>
          </cell>
          <cell r="F1144">
            <v>2</v>
          </cell>
          <cell r="G1144" t="str">
            <v>Real Estate</v>
          </cell>
          <cell r="H1144">
            <v>45</v>
          </cell>
          <cell r="I1144">
            <v>0.9</v>
          </cell>
          <cell r="J1144">
            <v>2</v>
          </cell>
        </row>
        <row r="1145">
          <cell r="D1145" t="str">
            <v>Oil circulation Equipment</v>
          </cell>
          <cell r="E1145">
            <v>1</v>
          </cell>
          <cell r="F1145">
            <v>9</v>
          </cell>
          <cell r="G1145" t="str">
            <v>Heavy Machinery</v>
          </cell>
          <cell r="H1145">
            <v>25</v>
          </cell>
          <cell r="I1145">
            <v>0.8</v>
          </cell>
          <cell r="J1145">
            <v>2</v>
          </cell>
        </row>
        <row r="1146">
          <cell r="D1146" t="str">
            <v>Oil pump motor</v>
          </cell>
          <cell r="E1146">
            <v>1</v>
          </cell>
          <cell r="F1146">
            <v>4</v>
          </cell>
          <cell r="G1146" t="str">
            <v>Machinery</v>
          </cell>
          <cell r="H1146">
            <v>15</v>
          </cell>
          <cell r="I1146">
            <v>0.8</v>
          </cell>
          <cell r="J1146">
            <v>2</v>
          </cell>
        </row>
        <row r="1147">
          <cell r="D1147" t="str">
            <v>Oil Switch gears</v>
          </cell>
          <cell r="E1147">
            <v>2</v>
          </cell>
          <cell r="F1147">
            <v>14</v>
          </cell>
          <cell r="G1147" t="str">
            <v>Switch gear, Disch, Disconn.</v>
          </cell>
          <cell r="H1147">
            <v>30</v>
          </cell>
          <cell r="I1147">
            <v>0.75</v>
          </cell>
          <cell r="J1147">
            <v>2</v>
          </cell>
        </row>
        <row r="1148">
          <cell r="D1148" t="str">
            <v>plane building</v>
          </cell>
          <cell r="E1148">
            <v>1</v>
          </cell>
          <cell r="F1148">
            <v>2</v>
          </cell>
          <cell r="G1148" t="str">
            <v>Real Estate</v>
          </cell>
          <cell r="H1148">
            <v>45</v>
          </cell>
          <cell r="I1148">
            <v>0.9</v>
          </cell>
          <cell r="J1148">
            <v>2</v>
          </cell>
        </row>
        <row r="1149">
          <cell r="D1149" t="str">
            <v>Poles</v>
          </cell>
          <cell r="E1149">
            <v>1</v>
          </cell>
          <cell r="F1149">
            <v>2</v>
          </cell>
          <cell r="G1149" t="str">
            <v>Real Estate</v>
          </cell>
          <cell r="H1149">
            <v>45</v>
          </cell>
          <cell r="I1149">
            <v>0.9</v>
          </cell>
          <cell r="J1149">
            <v>2</v>
          </cell>
        </row>
        <row r="1150">
          <cell r="D1150" t="str">
            <v>power panel</v>
          </cell>
          <cell r="E1150">
            <v>1</v>
          </cell>
          <cell r="F1150">
            <v>16</v>
          </cell>
          <cell r="G1150" t="str">
            <v>Panel</v>
          </cell>
          <cell r="H1150">
            <v>20</v>
          </cell>
          <cell r="I1150">
            <v>0.8</v>
          </cell>
          <cell r="J1150">
            <v>1</v>
          </cell>
        </row>
        <row r="1151">
          <cell r="D1151" t="str">
            <v>Protection</v>
          </cell>
          <cell r="E1151">
            <v>2</v>
          </cell>
          <cell r="F1151">
            <v>5</v>
          </cell>
          <cell r="G1151" t="str">
            <v>Electric equipment</v>
          </cell>
          <cell r="H1151">
            <v>8</v>
          </cell>
          <cell r="I1151">
            <v>0.9</v>
          </cell>
          <cell r="J1151">
            <v>1</v>
          </cell>
        </row>
        <row r="1152">
          <cell r="D1152" t="str">
            <v>Pump motor</v>
          </cell>
          <cell r="E1152">
            <v>1</v>
          </cell>
          <cell r="F1152">
            <v>5</v>
          </cell>
          <cell r="G1152" t="str">
            <v>Electric equipment</v>
          </cell>
          <cell r="H1152">
            <v>8</v>
          </cell>
          <cell r="I1152">
            <v>0.9</v>
          </cell>
          <cell r="J1152">
            <v>1</v>
          </cell>
        </row>
        <row r="1153">
          <cell r="D1153" t="str">
            <v>Repair net Gate</v>
          </cell>
          <cell r="E1153">
            <v>1</v>
          </cell>
          <cell r="F1153">
            <v>2</v>
          </cell>
          <cell r="G1153" t="str">
            <v>Real Estate</v>
          </cell>
          <cell r="H1153">
            <v>45</v>
          </cell>
          <cell r="I1153">
            <v>0.9</v>
          </cell>
          <cell r="J1153">
            <v>2</v>
          </cell>
        </row>
        <row r="1154">
          <cell r="D1154" t="str">
            <v>Tanker</v>
          </cell>
          <cell r="E1154">
            <v>4</v>
          </cell>
          <cell r="F1154">
            <v>2</v>
          </cell>
          <cell r="G1154" t="str">
            <v>Real Estate</v>
          </cell>
          <cell r="H1154">
            <v>45</v>
          </cell>
          <cell r="I1154">
            <v>0.9</v>
          </cell>
          <cell r="J1154">
            <v>2</v>
          </cell>
        </row>
        <row r="1155">
          <cell r="D1155" t="str">
            <v>Tunnel Gate</v>
          </cell>
          <cell r="E1155">
            <v>1</v>
          </cell>
          <cell r="F1155">
            <v>2</v>
          </cell>
          <cell r="G1155" t="str">
            <v>Real Estate</v>
          </cell>
          <cell r="H1155">
            <v>45</v>
          </cell>
          <cell r="I1155">
            <v>0.9</v>
          </cell>
          <cell r="J1155">
            <v>2</v>
          </cell>
        </row>
        <row r="1156">
          <cell r="D1156" t="str">
            <v>Water treatment equipment</v>
          </cell>
          <cell r="E1156">
            <v>1</v>
          </cell>
          <cell r="F1156">
            <v>9</v>
          </cell>
          <cell r="G1156" t="str">
            <v>Heavy Machinery</v>
          </cell>
          <cell r="H1156">
            <v>25</v>
          </cell>
          <cell r="I1156">
            <v>0.8</v>
          </cell>
          <cell r="J1156">
            <v>2</v>
          </cell>
        </row>
        <row r="1157">
          <cell r="D1157" t="str">
            <v>Working net Aggregate 1</v>
          </cell>
          <cell r="E1157">
            <v>1</v>
          </cell>
          <cell r="F1157">
            <v>9</v>
          </cell>
          <cell r="G1157" t="str">
            <v>Heavy Machinery</v>
          </cell>
          <cell r="H1157">
            <v>25</v>
          </cell>
          <cell r="I1157">
            <v>0.8</v>
          </cell>
          <cell r="J1157">
            <v>2</v>
          </cell>
        </row>
        <row r="1158">
          <cell r="D1158" t="str">
            <v>Central Substation</v>
          </cell>
          <cell r="E1158">
            <v>1</v>
          </cell>
          <cell r="F1158">
            <v>2</v>
          </cell>
          <cell r="G1158" t="str">
            <v>Real Estate</v>
          </cell>
          <cell r="H1158">
            <v>45</v>
          </cell>
          <cell r="I1158">
            <v>0.9</v>
          </cell>
          <cell r="J1158">
            <v>2</v>
          </cell>
        </row>
        <row r="1159">
          <cell r="D1159" t="str">
            <v>Turbine Tunnels</v>
          </cell>
          <cell r="E1159">
            <v>1</v>
          </cell>
          <cell r="F1159">
            <v>2</v>
          </cell>
          <cell r="G1159" t="str">
            <v>Real Estate</v>
          </cell>
          <cell r="H1159">
            <v>45</v>
          </cell>
          <cell r="I1159">
            <v>0.9</v>
          </cell>
          <cell r="J1159">
            <v>2</v>
          </cell>
        </row>
        <row r="1160">
          <cell r="D1160" t="str">
            <v>Warehouse</v>
          </cell>
          <cell r="E1160">
            <v>1</v>
          </cell>
          <cell r="F1160">
            <v>2</v>
          </cell>
          <cell r="G1160" t="str">
            <v>Real Estate</v>
          </cell>
          <cell r="H1160">
            <v>45</v>
          </cell>
          <cell r="I1160">
            <v>0.9</v>
          </cell>
          <cell r="J1160">
            <v>2</v>
          </cell>
        </row>
        <row r="1161">
          <cell r="D1161" t="str">
            <v>Water In-take Structure</v>
          </cell>
          <cell r="E1161">
            <v>1</v>
          </cell>
          <cell r="F1161">
            <v>2</v>
          </cell>
          <cell r="G1161" t="str">
            <v>Real Estate</v>
          </cell>
          <cell r="H1161">
            <v>45</v>
          </cell>
          <cell r="I1161">
            <v>0.9</v>
          </cell>
          <cell r="J1161">
            <v>2</v>
          </cell>
        </row>
        <row r="1162">
          <cell r="D1162" t="str">
            <v>Window</v>
          </cell>
          <cell r="E1162">
            <v>1</v>
          </cell>
          <cell r="F1162">
            <v>2</v>
          </cell>
          <cell r="G1162" t="str">
            <v>Real Estate</v>
          </cell>
          <cell r="H1162">
            <v>45</v>
          </cell>
          <cell r="I1162">
            <v>0.9</v>
          </cell>
          <cell r="J1162">
            <v>2</v>
          </cell>
        </row>
        <row r="1163">
          <cell r="D1163" t="str">
            <v>Workshop</v>
          </cell>
          <cell r="E1163">
            <v>1</v>
          </cell>
          <cell r="F1163">
            <v>2</v>
          </cell>
          <cell r="G1163" t="str">
            <v>Real Estate</v>
          </cell>
          <cell r="H1163">
            <v>45</v>
          </cell>
          <cell r="I1163">
            <v>0.9</v>
          </cell>
          <cell r="J1163">
            <v>2</v>
          </cell>
        </row>
        <row r="1164">
          <cell r="D1164" t="str">
            <v>! Phase Water Pump</v>
          </cell>
          <cell r="E1164">
            <v>1</v>
          </cell>
          <cell r="F1164">
            <v>9</v>
          </cell>
          <cell r="G1164" t="str">
            <v>Heavy Machinery</v>
          </cell>
          <cell r="H1164">
            <v>25</v>
          </cell>
          <cell r="I1164">
            <v>0.8</v>
          </cell>
          <cell r="J1164">
            <v>2</v>
          </cell>
        </row>
        <row r="1165">
          <cell r="D1165" t="str">
            <v>1 Phase Welder</v>
          </cell>
          <cell r="E1165">
            <v>1</v>
          </cell>
          <cell r="F1165">
            <v>4</v>
          </cell>
          <cell r="G1165" t="str">
            <v>Machinery</v>
          </cell>
          <cell r="H1165">
            <v>15</v>
          </cell>
          <cell r="I1165">
            <v>0.8</v>
          </cell>
          <cell r="J1165">
            <v>2</v>
          </cell>
        </row>
        <row r="1166">
          <cell r="D1166" t="str">
            <v>Aggregate Control Panel</v>
          </cell>
          <cell r="E1166">
            <v>2</v>
          </cell>
          <cell r="F1166">
            <v>16</v>
          </cell>
          <cell r="G1166" t="str">
            <v>Panel</v>
          </cell>
          <cell r="H1166">
            <v>20</v>
          </cell>
          <cell r="I1166">
            <v>0.8</v>
          </cell>
          <cell r="J1166">
            <v>1</v>
          </cell>
        </row>
        <row r="1167">
          <cell r="D1167" t="str">
            <v>Aggregate Excitation Panel</v>
          </cell>
          <cell r="E1167">
            <v>4</v>
          </cell>
          <cell r="F1167">
            <v>16</v>
          </cell>
          <cell r="G1167" t="str">
            <v>Panel</v>
          </cell>
          <cell r="H1167">
            <v>20</v>
          </cell>
          <cell r="I1167">
            <v>0.8</v>
          </cell>
          <cell r="J1167">
            <v>1</v>
          </cell>
        </row>
        <row r="1168">
          <cell r="D1168" t="str">
            <v>Air Pressure Cylinder</v>
          </cell>
          <cell r="E1168">
            <v>1</v>
          </cell>
          <cell r="F1168">
            <v>4</v>
          </cell>
          <cell r="G1168" t="str">
            <v>Machinery</v>
          </cell>
          <cell r="H1168">
            <v>15</v>
          </cell>
          <cell r="I1168">
            <v>0.8</v>
          </cell>
          <cell r="J1168">
            <v>2</v>
          </cell>
        </row>
        <row r="1169">
          <cell r="D1169" t="str">
            <v>Battery Room</v>
          </cell>
          <cell r="E1169">
            <v>1</v>
          </cell>
          <cell r="F1169">
            <v>8</v>
          </cell>
          <cell r="G1169" t="str">
            <v>Battery</v>
          </cell>
          <cell r="H1169">
            <v>12</v>
          </cell>
          <cell r="I1169">
            <v>0.75</v>
          </cell>
          <cell r="J1169">
            <v>2</v>
          </cell>
        </row>
        <row r="1170">
          <cell r="D1170" t="str">
            <v>Bench Vice</v>
          </cell>
          <cell r="E1170">
            <v>1</v>
          </cell>
          <cell r="F1170">
            <v>9</v>
          </cell>
          <cell r="G1170" t="str">
            <v>Heavy Machinery</v>
          </cell>
          <cell r="H1170">
            <v>25</v>
          </cell>
          <cell r="I1170">
            <v>0.8</v>
          </cell>
          <cell r="J1170">
            <v>2</v>
          </cell>
        </row>
        <row r="1171">
          <cell r="D1171" t="str">
            <v>Bridege</v>
          </cell>
          <cell r="E1171">
            <v>1</v>
          </cell>
          <cell r="F1171">
            <v>2</v>
          </cell>
          <cell r="G1171" t="str">
            <v>Real Estate</v>
          </cell>
          <cell r="H1171">
            <v>45</v>
          </cell>
          <cell r="I1171">
            <v>0.9</v>
          </cell>
          <cell r="J1171">
            <v>2</v>
          </cell>
        </row>
        <row r="1172">
          <cell r="D1172" t="str">
            <v>Busbar Panels</v>
          </cell>
          <cell r="E1172">
            <v>1</v>
          </cell>
          <cell r="F1172">
            <v>16</v>
          </cell>
          <cell r="G1172" t="str">
            <v>Panel</v>
          </cell>
          <cell r="H1172">
            <v>20</v>
          </cell>
          <cell r="I1172">
            <v>0.8</v>
          </cell>
          <cell r="J1172">
            <v>1</v>
          </cell>
        </row>
        <row r="1173">
          <cell r="D1173" t="str">
            <v>Busbar Protection</v>
          </cell>
          <cell r="E1173">
            <v>1</v>
          </cell>
          <cell r="F1173">
            <v>4</v>
          </cell>
          <cell r="G1173" t="str">
            <v>Machinery</v>
          </cell>
          <cell r="H1173">
            <v>15</v>
          </cell>
          <cell r="I1173">
            <v>0.8</v>
          </cell>
          <cell r="J1173">
            <v>2</v>
          </cell>
        </row>
        <row r="1174">
          <cell r="D1174" t="str">
            <v>Butterfly Gate</v>
          </cell>
          <cell r="E1174">
            <v>1</v>
          </cell>
          <cell r="F1174">
            <v>23</v>
          </cell>
          <cell r="G1174" t="str">
            <v>Long life Machinery</v>
          </cell>
          <cell r="H1174">
            <v>40</v>
          </cell>
          <cell r="I1174">
            <v>0.85</v>
          </cell>
          <cell r="J1174">
            <v>2</v>
          </cell>
        </row>
        <row r="1175">
          <cell r="D1175" t="str">
            <v>Card</v>
          </cell>
          <cell r="E1175">
            <v>5</v>
          </cell>
          <cell r="F1175">
            <v>9</v>
          </cell>
          <cell r="G1175" t="str">
            <v>Heavy Machinery</v>
          </cell>
          <cell r="H1175">
            <v>25</v>
          </cell>
          <cell r="I1175">
            <v>0.8</v>
          </cell>
          <cell r="J1175">
            <v>2</v>
          </cell>
        </row>
        <row r="1176">
          <cell r="D1176" t="str">
            <v>Central Panel</v>
          </cell>
          <cell r="E1176">
            <v>1</v>
          </cell>
          <cell r="F1176">
            <v>9</v>
          </cell>
          <cell r="G1176" t="str">
            <v>Heavy Machinery</v>
          </cell>
          <cell r="H1176">
            <v>25</v>
          </cell>
          <cell r="I1176">
            <v>0.8</v>
          </cell>
          <cell r="J1176">
            <v>2</v>
          </cell>
        </row>
        <row r="1177">
          <cell r="D1177" t="str">
            <v>Circulating Electropump</v>
          </cell>
          <cell r="E1177">
            <v>1</v>
          </cell>
          <cell r="F1177">
            <v>4</v>
          </cell>
          <cell r="G1177" t="str">
            <v>Machinery</v>
          </cell>
          <cell r="H1177">
            <v>15</v>
          </cell>
          <cell r="I1177">
            <v>0.8</v>
          </cell>
          <cell r="J1177">
            <v>2</v>
          </cell>
        </row>
        <row r="1178">
          <cell r="D1178" t="str">
            <v>Climate Control</v>
          </cell>
          <cell r="E1178">
            <v>2</v>
          </cell>
          <cell r="F1178">
            <v>23</v>
          </cell>
          <cell r="G1178" t="str">
            <v>Long life Machinery</v>
          </cell>
          <cell r="H1178">
            <v>40</v>
          </cell>
          <cell r="I1178">
            <v>0.85</v>
          </cell>
          <cell r="J1178">
            <v>2</v>
          </cell>
        </row>
        <row r="1179">
          <cell r="D1179" t="str">
            <v>Compressor Control Panel</v>
          </cell>
          <cell r="E1179">
            <v>1</v>
          </cell>
          <cell r="F1179">
            <v>16</v>
          </cell>
          <cell r="G1179" t="str">
            <v>Panel</v>
          </cell>
          <cell r="H1179">
            <v>20</v>
          </cell>
          <cell r="I1179">
            <v>0.8</v>
          </cell>
          <cell r="J1179">
            <v>1</v>
          </cell>
        </row>
        <row r="1180">
          <cell r="D1180" t="str">
            <v>Connection Control Panel</v>
          </cell>
          <cell r="E1180">
            <v>1</v>
          </cell>
          <cell r="F1180">
            <v>16</v>
          </cell>
          <cell r="G1180" t="str">
            <v>Panel</v>
          </cell>
          <cell r="H1180">
            <v>20</v>
          </cell>
          <cell r="I1180">
            <v>0.8</v>
          </cell>
          <cell r="J1180">
            <v>1</v>
          </cell>
        </row>
        <row r="1181">
          <cell r="D1181" t="str">
            <v>Cylinder</v>
          </cell>
          <cell r="E1181">
            <v>1</v>
          </cell>
          <cell r="F1181">
            <v>9</v>
          </cell>
          <cell r="G1181" t="str">
            <v>Heavy Machinery</v>
          </cell>
          <cell r="H1181">
            <v>25</v>
          </cell>
          <cell r="I1181">
            <v>0.8</v>
          </cell>
          <cell r="J1181">
            <v>2</v>
          </cell>
        </row>
        <row r="1182">
          <cell r="D1182" t="str">
            <v>Dam Motor</v>
          </cell>
          <cell r="E1182">
            <v>1</v>
          </cell>
          <cell r="F1182">
            <v>9</v>
          </cell>
          <cell r="G1182" t="str">
            <v>Heavy Machinery</v>
          </cell>
          <cell r="H1182">
            <v>25</v>
          </cell>
          <cell r="I1182">
            <v>0.8</v>
          </cell>
          <cell r="J1182">
            <v>2</v>
          </cell>
        </row>
        <row r="1183">
          <cell r="D1183" t="str">
            <v>Dam Pump</v>
          </cell>
          <cell r="E1183">
            <v>1</v>
          </cell>
          <cell r="F1183">
            <v>9</v>
          </cell>
          <cell r="G1183" t="str">
            <v>Heavy Machinery</v>
          </cell>
          <cell r="H1183">
            <v>25</v>
          </cell>
          <cell r="I1183">
            <v>0.8</v>
          </cell>
          <cell r="J1183">
            <v>2</v>
          </cell>
        </row>
        <row r="1184">
          <cell r="D1184" t="str">
            <v>Dam Pump Panel</v>
          </cell>
          <cell r="E1184">
            <v>1</v>
          </cell>
          <cell r="F1184">
            <v>16</v>
          </cell>
          <cell r="G1184" t="str">
            <v>Panel</v>
          </cell>
          <cell r="H1184">
            <v>20</v>
          </cell>
          <cell r="I1184">
            <v>0.8</v>
          </cell>
          <cell r="J1184">
            <v>1</v>
          </cell>
        </row>
        <row r="1185">
          <cell r="D1185" t="str">
            <v>Dam Transformer</v>
          </cell>
          <cell r="E1185">
            <v>1</v>
          </cell>
          <cell r="F1185">
            <v>7</v>
          </cell>
          <cell r="G1185" t="str">
            <v>Trafo</v>
          </cell>
          <cell r="H1185">
            <v>40</v>
          </cell>
          <cell r="I1185">
            <v>0.75</v>
          </cell>
          <cell r="J1185">
            <v>2</v>
          </cell>
        </row>
        <row r="1186">
          <cell r="D1186" t="str">
            <v>Distilator</v>
          </cell>
          <cell r="E1186">
            <v>1</v>
          </cell>
          <cell r="F1186">
            <v>4</v>
          </cell>
          <cell r="G1186" t="str">
            <v>Machinery</v>
          </cell>
          <cell r="H1186">
            <v>15</v>
          </cell>
          <cell r="I1186">
            <v>0.8</v>
          </cell>
          <cell r="J1186">
            <v>2</v>
          </cell>
        </row>
        <row r="1187">
          <cell r="D1187" t="str">
            <v>Distribution Panel</v>
          </cell>
          <cell r="E1187">
            <v>12</v>
          </cell>
          <cell r="F1187">
            <v>16</v>
          </cell>
          <cell r="G1187" t="str">
            <v>Panel</v>
          </cell>
          <cell r="H1187">
            <v>20</v>
          </cell>
          <cell r="I1187">
            <v>0.8</v>
          </cell>
          <cell r="J1187">
            <v>1</v>
          </cell>
        </row>
        <row r="1188">
          <cell r="D1188" t="str">
            <v>Drainage panel</v>
          </cell>
          <cell r="E1188">
            <v>3</v>
          </cell>
          <cell r="F1188">
            <v>16</v>
          </cell>
          <cell r="G1188" t="str">
            <v>Panel</v>
          </cell>
          <cell r="H1188">
            <v>20</v>
          </cell>
          <cell r="I1188">
            <v>0.8</v>
          </cell>
          <cell r="J1188">
            <v>1</v>
          </cell>
        </row>
        <row r="1189">
          <cell r="D1189" t="str">
            <v>Drier Cupboard</v>
          </cell>
          <cell r="E1189">
            <v>1</v>
          </cell>
          <cell r="F1189">
            <v>17</v>
          </cell>
          <cell r="G1189" t="str">
            <v>Factory furniture</v>
          </cell>
          <cell r="H1189">
            <v>20</v>
          </cell>
          <cell r="I1189">
            <v>0.9</v>
          </cell>
          <cell r="J1189">
            <v>1</v>
          </cell>
        </row>
        <row r="1190">
          <cell r="D1190" t="str">
            <v>Electric Protection Panel</v>
          </cell>
          <cell r="E1190">
            <v>1</v>
          </cell>
          <cell r="F1190">
            <v>16</v>
          </cell>
          <cell r="G1190" t="str">
            <v>Panel</v>
          </cell>
          <cell r="H1190">
            <v>20</v>
          </cell>
          <cell r="I1190">
            <v>0.8</v>
          </cell>
          <cell r="J1190">
            <v>1</v>
          </cell>
        </row>
        <row r="1191">
          <cell r="D1191" t="str">
            <v>Electro hand Drill</v>
          </cell>
          <cell r="E1191">
            <v>1</v>
          </cell>
          <cell r="F1191">
            <v>4</v>
          </cell>
          <cell r="G1191" t="str">
            <v>Machinery</v>
          </cell>
          <cell r="H1191">
            <v>15</v>
          </cell>
          <cell r="I1191">
            <v>0.8</v>
          </cell>
          <cell r="J1191">
            <v>2</v>
          </cell>
        </row>
        <row r="1192">
          <cell r="D1192" t="str">
            <v>Electronic Meger</v>
          </cell>
          <cell r="E1192">
            <v>1</v>
          </cell>
          <cell r="F1192">
            <v>4</v>
          </cell>
          <cell r="G1192" t="str">
            <v>Machinery</v>
          </cell>
          <cell r="H1192">
            <v>15</v>
          </cell>
          <cell r="I1192">
            <v>0.8</v>
          </cell>
          <cell r="J1192">
            <v>2</v>
          </cell>
        </row>
        <row r="1193">
          <cell r="D1193" t="str">
            <v>Electronic Weigh</v>
          </cell>
          <cell r="E1193">
            <v>1</v>
          </cell>
          <cell r="F1193">
            <v>4</v>
          </cell>
          <cell r="G1193" t="str">
            <v>Machinery</v>
          </cell>
          <cell r="H1193">
            <v>15</v>
          </cell>
          <cell r="I1193">
            <v>0.8</v>
          </cell>
          <cell r="J1193">
            <v>2</v>
          </cell>
        </row>
        <row r="1194">
          <cell r="D1194" t="str">
            <v>Excitation Transformer</v>
          </cell>
          <cell r="E1194">
            <v>1</v>
          </cell>
          <cell r="F1194">
            <v>7</v>
          </cell>
          <cell r="G1194" t="str">
            <v>Trafo</v>
          </cell>
          <cell r="H1194">
            <v>40</v>
          </cell>
          <cell r="I1194">
            <v>0.75</v>
          </cell>
          <cell r="J1194">
            <v>2</v>
          </cell>
        </row>
        <row r="1195">
          <cell r="D1195" t="str">
            <v>Feeder Radio</v>
          </cell>
          <cell r="E1195">
            <v>1</v>
          </cell>
          <cell r="F1195">
            <v>4</v>
          </cell>
          <cell r="G1195" t="str">
            <v>Machinery</v>
          </cell>
          <cell r="H1195">
            <v>15</v>
          </cell>
          <cell r="I1195">
            <v>0.8</v>
          </cell>
          <cell r="J1195">
            <v>2</v>
          </cell>
        </row>
        <row r="1196">
          <cell r="D1196" t="str">
            <v>Furnace Drier</v>
          </cell>
          <cell r="E1196">
            <v>1</v>
          </cell>
          <cell r="F1196">
            <v>4</v>
          </cell>
          <cell r="G1196" t="str">
            <v>Machinery</v>
          </cell>
          <cell r="H1196">
            <v>15</v>
          </cell>
          <cell r="I1196">
            <v>0.8</v>
          </cell>
          <cell r="J1196">
            <v>2</v>
          </cell>
        </row>
        <row r="1197">
          <cell r="D1197" t="str">
            <v>Gate Bridge</v>
          </cell>
          <cell r="E1197">
            <v>1</v>
          </cell>
          <cell r="F1197">
            <v>23</v>
          </cell>
          <cell r="G1197" t="str">
            <v>Long life Machinery</v>
          </cell>
          <cell r="H1197">
            <v>40</v>
          </cell>
          <cell r="I1197">
            <v>0.85</v>
          </cell>
          <cell r="J1197">
            <v>2</v>
          </cell>
        </row>
        <row r="1198">
          <cell r="D1198" t="str">
            <v>Generator Fire Protection</v>
          </cell>
          <cell r="E1198">
            <v>1</v>
          </cell>
          <cell r="F1198">
            <v>4</v>
          </cell>
          <cell r="G1198" t="str">
            <v>Machinery</v>
          </cell>
          <cell r="H1198">
            <v>15</v>
          </cell>
          <cell r="I1198">
            <v>0.8</v>
          </cell>
          <cell r="J1198">
            <v>2</v>
          </cell>
        </row>
        <row r="1199">
          <cell r="D1199" t="str">
            <v>Generators</v>
          </cell>
          <cell r="E1199">
            <v>1</v>
          </cell>
          <cell r="F1199">
            <v>9</v>
          </cell>
          <cell r="G1199" t="str">
            <v>Heavy Machinery</v>
          </cell>
          <cell r="H1199">
            <v>25</v>
          </cell>
          <cell r="I1199">
            <v>0.8</v>
          </cell>
          <cell r="J1199">
            <v>2</v>
          </cell>
        </row>
        <row r="1200">
          <cell r="D1200" t="str">
            <v>Grease Pump</v>
          </cell>
          <cell r="E1200">
            <v>1</v>
          </cell>
          <cell r="F1200">
            <v>4</v>
          </cell>
          <cell r="G1200" t="str">
            <v>Machinery</v>
          </cell>
          <cell r="H1200">
            <v>15</v>
          </cell>
          <cell r="I1200">
            <v>0.8</v>
          </cell>
          <cell r="J1200">
            <v>2</v>
          </cell>
        </row>
        <row r="1201">
          <cell r="D1201" t="str">
            <v>Grup Regulating Panel</v>
          </cell>
          <cell r="E1201">
            <v>1</v>
          </cell>
          <cell r="F1201">
            <v>16</v>
          </cell>
          <cell r="G1201" t="str">
            <v>Panel</v>
          </cell>
          <cell r="H1201">
            <v>20</v>
          </cell>
          <cell r="I1201">
            <v>0.8</v>
          </cell>
          <cell r="J1201">
            <v>1</v>
          </cell>
        </row>
        <row r="1202">
          <cell r="D1202" t="str">
            <v>Hand Drill</v>
          </cell>
          <cell r="E1202">
            <v>2</v>
          </cell>
          <cell r="F1202">
            <v>18</v>
          </cell>
          <cell r="G1202" t="str">
            <v>Working tool</v>
          </cell>
          <cell r="H1202">
            <v>12</v>
          </cell>
          <cell r="I1202">
            <v>0.8</v>
          </cell>
          <cell r="J1202">
            <v>1</v>
          </cell>
        </row>
        <row r="1203">
          <cell r="D1203" t="str">
            <v>Heater Rectifier</v>
          </cell>
          <cell r="E1203">
            <v>1</v>
          </cell>
          <cell r="F1203">
            <v>15</v>
          </cell>
          <cell r="G1203" t="str">
            <v>Rectifier</v>
          </cell>
          <cell r="H1203">
            <v>20</v>
          </cell>
          <cell r="I1203">
            <v>0.75</v>
          </cell>
          <cell r="J1203">
            <v>2</v>
          </cell>
        </row>
        <row r="1204">
          <cell r="D1204" t="str">
            <v>High Pressure Compressor</v>
          </cell>
          <cell r="E1204">
            <v>1</v>
          </cell>
          <cell r="F1204">
            <v>9</v>
          </cell>
          <cell r="G1204" t="str">
            <v>Heavy Machinery</v>
          </cell>
          <cell r="H1204">
            <v>25</v>
          </cell>
          <cell r="I1204">
            <v>0.8</v>
          </cell>
          <cell r="J1204">
            <v>2</v>
          </cell>
        </row>
        <row r="1205">
          <cell r="D1205" t="str">
            <v>Hydraulic Press</v>
          </cell>
          <cell r="E1205">
            <v>1</v>
          </cell>
          <cell r="F1205">
            <v>9</v>
          </cell>
          <cell r="G1205" t="str">
            <v>Heavy Machinery</v>
          </cell>
          <cell r="H1205">
            <v>25</v>
          </cell>
          <cell r="I1205">
            <v>0.8</v>
          </cell>
          <cell r="J1205">
            <v>2</v>
          </cell>
        </row>
        <row r="1206">
          <cell r="D1206" t="str">
            <v>Internal Use Panel</v>
          </cell>
          <cell r="E1206">
            <v>1</v>
          </cell>
          <cell r="F1206">
            <v>16</v>
          </cell>
          <cell r="G1206" t="str">
            <v>Panel</v>
          </cell>
          <cell r="H1206">
            <v>20</v>
          </cell>
          <cell r="I1206">
            <v>0.8</v>
          </cell>
          <cell r="J1206">
            <v>1</v>
          </cell>
        </row>
        <row r="1207">
          <cell r="D1207" t="str">
            <v>Inverter</v>
          </cell>
          <cell r="E1207">
            <v>1</v>
          </cell>
          <cell r="F1207">
            <v>4</v>
          </cell>
          <cell r="G1207" t="str">
            <v>Machinery</v>
          </cell>
          <cell r="H1207">
            <v>15</v>
          </cell>
          <cell r="I1207">
            <v>0.8</v>
          </cell>
          <cell r="J1207">
            <v>2</v>
          </cell>
        </row>
        <row r="1208">
          <cell r="D1208" t="str">
            <v>Lightening Panel</v>
          </cell>
          <cell r="E1208">
            <v>1</v>
          </cell>
          <cell r="F1208">
            <v>16</v>
          </cell>
          <cell r="G1208" t="str">
            <v>Panel</v>
          </cell>
          <cell r="H1208">
            <v>20</v>
          </cell>
          <cell r="I1208">
            <v>0.8</v>
          </cell>
          <cell r="J1208">
            <v>1</v>
          </cell>
        </row>
        <row r="1209">
          <cell r="D1209" t="str">
            <v>Line Equipment</v>
          </cell>
          <cell r="E1209">
            <v>4</v>
          </cell>
          <cell r="F1209">
            <v>9</v>
          </cell>
          <cell r="G1209" t="str">
            <v>Heavy Machinery</v>
          </cell>
          <cell r="H1209">
            <v>25</v>
          </cell>
          <cell r="I1209">
            <v>0.8</v>
          </cell>
          <cell r="J1209">
            <v>2</v>
          </cell>
        </row>
        <row r="1210">
          <cell r="D1210" t="str">
            <v xml:space="preserve">Machinery room Generator </v>
          </cell>
          <cell r="E1210">
            <v>1</v>
          </cell>
          <cell r="F1210">
            <v>9</v>
          </cell>
          <cell r="G1210" t="str">
            <v>Heavy Machinery</v>
          </cell>
          <cell r="H1210">
            <v>25</v>
          </cell>
          <cell r="I1210">
            <v>0.8</v>
          </cell>
          <cell r="J1210">
            <v>2</v>
          </cell>
        </row>
        <row r="1211">
          <cell r="D1211" t="str">
            <v>Mechanical Press</v>
          </cell>
          <cell r="E1211">
            <v>1</v>
          </cell>
          <cell r="F1211">
            <v>4</v>
          </cell>
          <cell r="G1211" t="str">
            <v>Machinery</v>
          </cell>
          <cell r="H1211">
            <v>15</v>
          </cell>
          <cell r="I1211">
            <v>0.8</v>
          </cell>
          <cell r="J1211">
            <v>2</v>
          </cell>
        </row>
        <row r="1212">
          <cell r="D1212" t="str">
            <v>Milling Machine</v>
          </cell>
          <cell r="E1212">
            <v>1</v>
          </cell>
          <cell r="F1212">
            <v>4</v>
          </cell>
          <cell r="G1212" t="str">
            <v>Machinery</v>
          </cell>
          <cell r="H1212">
            <v>15</v>
          </cell>
          <cell r="I1212">
            <v>0.8</v>
          </cell>
          <cell r="J1212">
            <v>2</v>
          </cell>
        </row>
        <row r="1213">
          <cell r="D1213" t="str">
            <v>Motor Saw</v>
          </cell>
          <cell r="E1213">
            <v>1</v>
          </cell>
          <cell r="F1213">
            <v>9</v>
          </cell>
          <cell r="G1213" t="str">
            <v>Heavy Machinery</v>
          </cell>
          <cell r="H1213">
            <v>25</v>
          </cell>
          <cell r="I1213">
            <v>0.8</v>
          </cell>
          <cell r="J1213">
            <v>2</v>
          </cell>
        </row>
        <row r="1214">
          <cell r="D1214" t="str">
            <v>Oil Tank</v>
          </cell>
          <cell r="E1214">
            <v>2</v>
          </cell>
          <cell r="F1214">
            <v>2</v>
          </cell>
          <cell r="G1214" t="str">
            <v>Real Estate</v>
          </cell>
          <cell r="H1214">
            <v>45</v>
          </cell>
          <cell r="I1214">
            <v>0.9</v>
          </cell>
          <cell r="J1214">
            <v>2</v>
          </cell>
        </row>
        <row r="1215">
          <cell r="D1215" t="str">
            <v>Panel 48 V</v>
          </cell>
          <cell r="E1215">
            <v>1</v>
          </cell>
          <cell r="F1215">
            <v>16</v>
          </cell>
          <cell r="G1215" t="str">
            <v>Panel</v>
          </cell>
          <cell r="H1215">
            <v>20</v>
          </cell>
          <cell r="I1215">
            <v>0.8</v>
          </cell>
          <cell r="J1215">
            <v>1</v>
          </cell>
        </row>
        <row r="1216">
          <cell r="D1216" t="str">
            <v>Personal Use Control Panel</v>
          </cell>
          <cell r="E1216">
            <v>1</v>
          </cell>
          <cell r="F1216">
            <v>16</v>
          </cell>
          <cell r="G1216" t="str">
            <v>Panel</v>
          </cell>
          <cell r="H1216">
            <v>20</v>
          </cell>
          <cell r="I1216">
            <v>0.8</v>
          </cell>
          <cell r="J1216">
            <v>1</v>
          </cell>
        </row>
        <row r="1217">
          <cell r="D1217" t="str">
            <v>Pneumatic Switch Gear</v>
          </cell>
          <cell r="E1217">
            <v>1</v>
          </cell>
          <cell r="F1217">
            <v>14</v>
          </cell>
          <cell r="G1217" t="str">
            <v>Switch gear, Disch, Disconn.</v>
          </cell>
          <cell r="H1217">
            <v>30</v>
          </cell>
          <cell r="I1217">
            <v>0.75</v>
          </cell>
          <cell r="J1217">
            <v>2</v>
          </cell>
        </row>
        <row r="1218">
          <cell r="D1218" t="str">
            <v>Protection and Sentinel Panels</v>
          </cell>
          <cell r="E1218">
            <v>1</v>
          </cell>
          <cell r="F1218">
            <v>16</v>
          </cell>
          <cell r="G1218" t="str">
            <v>Panel</v>
          </cell>
          <cell r="H1218">
            <v>20</v>
          </cell>
          <cell r="I1218">
            <v>0.8</v>
          </cell>
          <cell r="J1218">
            <v>1</v>
          </cell>
        </row>
        <row r="1219">
          <cell r="D1219" t="str">
            <v>Protection Network</v>
          </cell>
          <cell r="E1219">
            <v>1</v>
          </cell>
          <cell r="F1219">
            <v>9</v>
          </cell>
          <cell r="G1219" t="str">
            <v>Heavy Machinery</v>
          </cell>
          <cell r="H1219">
            <v>25</v>
          </cell>
          <cell r="I1219">
            <v>0.8</v>
          </cell>
          <cell r="J1219">
            <v>2</v>
          </cell>
        </row>
        <row r="1220">
          <cell r="D1220" t="str">
            <v>Pump Disc</v>
          </cell>
          <cell r="E1220">
            <v>1</v>
          </cell>
          <cell r="F1220">
            <v>4</v>
          </cell>
          <cell r="G1220" t="str">
            <v>Machinery</v>
          </cell>
          <cell r="H1220">
            <v>15</v>
          </cell>
          <cell r="I1220">
            <v>0.8</v>
          </cell>
          <cell r="J1220">
            <v>2</v>
          </cell>
        </row>
        <row r="1221">
          <cell r="D1221" t="str">
            <v>Rectifier 125 V</v>
          </cell>
          <cell r="E1221">
            <v>1</v>
          </cell>
          <cell r="F1221">
            <v>15</v>
          </cell>
          <cell r="G1221" t="str">
            <v>Rectifier</v>
          </cell>
          <cell r="H1221">
            <v>20</v>
          </cell>
          <cell r="I1221">
            <v>0.75</v>
          </cell>
          <cell r="J1221">
            <v>2</v>
          </cell>
        </row>
        <row r="1222">
          <cell r="D1222" t="str">
            <v>Rectifier 48 V</v>
          </cell>
          <cell r="E1222">
            <v>1</v>
          </cell>
          <cell r="F1222">
            <v>15</v>
          </cell>
          <cell r="G1222" t="str">
            <v>Rectifier</v>
          </cell>
          <cell r="H1222">
            <v>20</v>
          </cell>
          <cell r="I1222">
            <v>0.75</v>
          </cell>
          <cell r="J1222">
            <v>2</v>
          </cell>
        </row>
        <row r="1223">
          <cell r="D1223" t="str">
            <v>Relay Panel</v>
          </cell>
          <cell r="E1223">
            <v>2</v>
          </cell>
          <cell r="F1223">
            <v>16</v>
          </cell>
          <cell r="G1223" t="str">
            <v>Panel</v>
          </cell>
          <cell r="H1223">
            <v>20</v>
          </cell>
          <cell r="I1223">
            <v>0.8</v>
          </cell>
          <cell r="J1223">
            <v>1</v>
          </cell>
        </row>
        <row r="1224">
          <cell r="D1224" t="str">
            <v>S/st Aggregate Equipment</v>
          </cell>
          <cell r="E1224">
            <v>4</v>
          </cell>
          <cell r="F1224">
            <v>9</v>
          </cell>
          <cell r="G1224" t="str">
            <v>Heavy Machinery</v>
          </cell>
          <cell r="H1224">
            <v>25</v>
          </cell>
          <cell r="I1224">
            <v>0.8</v>
          </cell>
          <cell r="J1224">
            <v>2</v>
          </cell>
        </row>
        <row r="1225">
          <cell r="D1225" t="str">
            <v>S/st Panel</v>
          </cell>
          <cell r="E1225">
            <v>1</v>
          </cell>
          <cell r="F1225">
            <v>16</v>
          </cell>
          <cell r="G1225" t="str">
            <v>Panel</v>
          </cell>
          <cell r="H1225">
            <v>20</v>
          </cell>
          <cell r="I1225">
            <v>0.8</v>
          </cell>
          <cell r="J1225">
            <v>1</v>
          </cell>
        </row>
        <row r="1226">
          <cell r="D1226" t="str">
            <v>Speed Regulating Panel</v>
          </cell>
          <cell r="E1226">
            <v>1</v>
          </cell>
          <cell r="F1226">
            <v>16</v>
          </cell>
          <cell r="G1226" t="str">
            <v>Panel</v>
          </cell>
          <cell r="H1226">
            <v>20</v>
          </cell>
          <cell r="I1226">
            <v>0.8</v>
          </cell>
          <cell r="J1226">
            <v>1</v>
          </cell>
        </row>
        <row r="1227">
          <cell r="D1227" t="str">
            <v>Stabilizer</v>
          </cell>
          <cell r="E1227">
            <v>1</v>
          </cell>
          <cell r="F1227">
            <v>9</v>
          </cell>
          <cell r="G1227" t="str">
            <v>Heavy Machinery</v>
          </cell>
          <cell r="H1227">
            <v>25</v>
          </cell>
          <cell r="I1227">
            <v>0.8</v>
          </cell>
          <cell r="J1227">
            <v>2</v>
          </cell>
        </row>
        <row r="1228">
          <cell r="D1228" t="str">
            <v>Telefone</v>
          </cell>
          <cell r="E1228">
            <v>1</v>
          </cell>
          <cell r="F1228">
            <v>5</v>
          </cell>
          <cell r="G1228" t="str">
            <v>Electric equipment</v>
          </cell>
          <cell r="H1228">
            <v>8</v>
          </cell>
          <cell r="I1228">
            <v>0.9</v>
          </cell>
          <cell r="J1228">
            <v>1</v>
          </cell>
        </row>
        <row r="1229">
          <cell r="D1229" t="str">
            <v>telephone Device</v>
          </cell>
          <cell r="E1229">
            <v>1</v>
          </cell>
          <cell r="F1229">
            <v>5</v>
          </cell>
          <cell r="G1229" t="str">
            <v>Electric equipment</v>
          </cell>
          <cell r="H1229">
            <v>8</v>
          </cell>
          <cell r="I1229">
            <v>0.9</v>
          </cell>
          <cell r="J1229">
            <v>1</v>
          </cell>
        </row>
        <row r="1230">
          <cell r="D1230" t="str">
            <v>Transformer Fire Protection</v>
          </cell>
          <cell r="E1230">
            <v>1</v>
          </cell>
          <cell r="F1230">
            <v>9</v>
          </cell>
          <cell r="G1230" t="str">
            <v>Heavy Machinery</v>
          </cell>
          <cell r="H1230">
            <v>25</v>
          </cell>
          <cell r="I1230">
            <v>0.8</v>
          </cell>
          <cell r="J1230">
            <v>2</v>
          </cell>
        </row>
        <row r="1231">
          <cell r="D1231" t="str">
            <v>Turbines</v>
          </cell>
          <cell r="E1231">
            <v>1</v>
          </cell>
          <cell r="F1231">
            <v>9</v>
          </cell>
          <cell r="G1231" t="str">
            <v>Heavy Machinery</v>
          </cell>
          <cell r="H1231">
            <v>25</v>
          </cell>
          <cell r="I1231">
            <v>0.8</v>
          </cell>
          <cell r="J1231">
            <v>2</v>
          </cell>
        </row>
        <row r="1232">
          <cell r="D1232" t="str">
            <v>Vacuum Cleaner</v>
          </cell>
          <cell r="E1232">
            <v>1</v>
          </cell>
          <cell r="F1232">
            <v>4</v>
          </cell>
          <cell r="G1232" t="str">
            <v>Machinery</v>
          </cell>
          <cell r="H1232">
            <v>15</v>
          </cell>
          <cell r="I1232">
            <v>0.8</v>
          </cell>
          <cell r="J1232">
            <v>2</v>
          </cell>
        </row>
        <row r="1233">
          <cell r="D1233" t="str">
            <v>Ventilation Panel</v>
          </cell>
          <cell r="E1233">
            <v>3</v>
          </cell>
          <cell r="F1233">
            <v>16</v>
          </cell>
          <cell r="G1233" t="str">
            <v>Panel</v>
          </cell>
          <cell r="H1233">
            <v>20</v>
          </cell>
          <cell r="I1233">
            <v>0.8</v>
          </cell>
          <cell r="J1233">
            <v>1</v>
          </cell>
        </row>
        <row r="1234">
          <cell r="D1234" t="str">
            <v>Voltage Metering Bridge</v>
          </cell>
          <cell r="E1234">
            <v>1</v>
          </cell>
          <cell r="F1234">
            <v>23</v>
          </cell>
          <cell r="G1234" t="str">
            <v>Long life Machinery</v>
          </cell>
          <cell r="H1234">
            <v>40</v>
          </cell>
          <cell r="I1234">
            <v>0.85</v>
          </cell>
          <cell r="J1234">
            <v>2</v>
          </cell>
        </row>
        <row r="1235">
          <cell r="D1235" t="str">
            <v>Water Cylinder</v>
          </cell>
          <cell r="E1235">
            <v>1</v>
          </cell>
          <cell r="F1235">
            <v>4</v>
          </cell>
          <cell r="G1235" t="str">
            <v>Machinery</v>
          </cell>
          <cell r="H1235">
            <v>15</v>
          </cell>
          <cell r="I1235">
            <v>0.8</v>
          </cell>
          <cell r="J1235">
            <v>2</v>
          </cell>
        </row>
        <row r="1236">
          <cell r="D1236" t="str">
            <v>Water Electric Pump</v>
          </cell>
          <cell r="E1236">
            <v>1</v>
          </cell>
          <cell r="F1236">
            <v>4</v>
          </cell>
          <cell r="G1236" t="str">
            <v>Machinery</v>
          </cell>
          <cell r="H1236">
            <v>15</v>
          </cell>
          <cell r="I1236">
            <v>0.8</v>
          </cell>
          <cell r="J1236">
            <v>2</v>
          </cell>
        </row>
        <row r="1237">
          <cell r="D1237" t="str">
            <v>Weigh</v>
          </cell>
          <cell r="E1237">
            <v>2</v>
          </cell>
          <cell r="F1237">
            <v>23</v>
          </cell>
          <cell r="G1237" t="str">
            <v>Long life Machinery</v>
          </cell>
          <cell r="H1237">
            <v>40</v>
          </cell>
          <cell r="I1237">
            <v>0.85</v>
          </cell>
          <cell r="J1237">
            <v>2</v>
          </cell>
        </row>
        <row r="1238">
          <cell r="D1238" t="str">
            <v>Welder Motor</v>
          </cell>
          <cell r="E1238">
            <v>1</v>
          </cell>
          <cell r="F1238">
            <v>4</v>
          </cell>
          <cell r="G1238" t="str">
            <v>Machinery</v>
          </cell>
          <cell r="H1238">
            <v>15</v>
          </cell>
          <cell r="I1238">
            <v>0.8</v>
          </cell>
          <cell r="J1238">
            <v>2</v>
          </cell>
        </row>
        <row r="1239">
          <cell r="D1239" t="str">
            <v>Work Helping Panel</v>
          </cell>
          <cell r="E1239">
            <v>1</v>
          </cell>
          <cell r="F1239">
            <v>16</v>
          </cell>
          <cell r="G1239" t="str">
            <v>Panel</v>
          </cell>
          <cell r="H1239">
            <v>20</v>
          </cell>
          <cell r="I1239">
            <v>0.8</v>
          </cell>
          <cell r="J1239">
            <v>1</v>
          </cell>
        </row>
        <row r="1240">
          <cell r="D1240" t="str">
            <v>Workshop Personal Use Panel</v>
          </cell>
          <cell r="E1240">
            <v>1</v>
          </cell>
          <cell r="F1240">
            <v>16</v>
          </cell>
          <cell r="G1240" t="str">
            <v>Panel</v>
          </cell>
          <cell r="H1240">
            <v>20</v>
          </cell>
          <cell r="I1240">
            <v>0.8</v>
          </cell>
          <cell r="J1240">
            <v>1</v>
          </cell>
        </row>
        <row r="1241">
          <cell r="D1241" t="str">
            <v>Carpet</v>
          </cell>
          <cell r="E1241">
            <v>1</v>
          </cell>
          <cell r="F1241">
            <v>12</v>
          </cell>
          <cell r="G1241" t="str">
            <v>Office &amp; Furniture</v>
          </cell>
          <cell r="H1241">
            <v>8</v>
          </cell>
          <cell r="I1241">
            <v>0.9</v>
          </cell>
          <cell r="J1241">
            <v>1</v>
          </cell>
        </row>
        <row r="1242">
          <cell r="D1242" t="str">
            <v xml:space="preserve">Chair </v>
          </cell>
          <cell r="E1242">
            <v>10</v>
          </cell>
          <cell r="F1242">
            <v>12</v>
          </cell>
          <cell r="G1242" t="str">
            <v>Office &amp; Furniture</v>
          </cell>
          <cell r="H1242">
            <v>8</v>
          </cell>
          <cell r="I1242">
            <v>0.9</v>
          </cell>
          <cell r="J1242">
            <v>1</v>
          </cell>
        </row>
        <row r="1243">
          <cell r="D1243" t="str">
            <v>Inverter</v>
          </cell>
          <cell r="E1243">
            <v>1</v>
          </cell>
          <cell r="F1243">
            <v>13</v>
          </cell>
          <cell r="G1243" t="str">
            <v>Other tools</v>
          </cell>
          <cell r="H1243">
            <v>5</v>
          </cell>
          <cell r="I1243">
            <v>0.9</v>
          </cell>
          <cell r="J1243">
            <v>1</v>
          </cell>
        </row>
        <row r="1244">
          <cell r="D1244" t="str">
            <v>Portable Bed</v>
          </cell>
          <cell r="E1244">
            <v>1</v>
          </cell>
          <cell r="F1244">
            <v>12</v>
          </cell>
          <cell r="G1244" t="str">
            <v>Office &amp; Furniture</v>
          </cell>
          <cell r="H1244">
            <v>8</v>
          </cell>
          <cell r="I1244">
            <v>0.9</v>
          </cell>
          <cell r="J1244">
            <v>1</v>
          </cell>
        </row>
        <row r="1245">
          <cell r="D1245" t="str">
            <v xml:space="preserve">Printer  </v>
          </cell>
          <cell r="E1245">
            <v>1</v>
          </cell>
          <cell r="F1245">
            <v>5</v>
          </cell>
          <cell r="G1245" t="str">
            <v>Electric equipment</v>
          </cell>
          <cell r="H1245">
            <v>8</v>
          </cell>
          <cell r="I1245">
            <v>0.9</v>
          </cell>
          <cell r="J1245">
            <v>1</v>
          </cell>
        </row>
        <row r="1246">
          <cell r="D1246" t="str">
            <v xml:space="preserve">Radio  </v>
          </cell>
          <cell r="E1246">
            <v>2</v>
          </cell>
          <cell r="F1246">
            <v>5</v>
          </cell>
          <cell r="G1246" t="str">
            <v>Electric equipment</v>
          </cell>
          <cell r="H1246">
            <v>8</v>
          </cell>
          <cell r="I1246">
            <v>0.9</v>
          </cell>
          <cell r="J1246">
            <v>1</v>
          </cell>
        </row>
        <row r="1247">
          <cell r="D1247" t="str">
            <v>Screen</v>
          </cell>
          <cell r="E1247">
            <v>1</v>
          </cell>
          <cell r="F1247">
            <v>12</v>
          </cell>
          <cell r="G1247" t="str">
            <v>Office &amp; Furniture</v>
          </cell>
          <cell r="H1247">
            <v>8</v>
          </cell>
          <cell r="I1247">
            <v>0.9</v>
          </cell>
          <cell r="J1247">
            <v>1</v>
          </cell>
        </row>
        <row r="1248">
          <cell r="D1248" t="str">
            <v>Susta krevati te perdorura</v>
          </cell>
          <cell r="E1248">
            <v>1</v>
          </cell>
          <cell r="F1248">
            <v>4</v>
          </cell>
          <cell r="G1248" t="str">
            <v>Machinery</v>
          </cell>
          <cell r="H1248">
            <v>15</v>
          </cell>
          <cell r="I1248">
            <v>0.8</v>
          </cell>
          <cell r="J1248">
            <v>2</v>
          </cell>
        </row>
        <row r="1249">
          <cell r="D1249" t="str">
            <v xml:space="preserve">Table </v>
          </cell>
          <cell r="E1249">
            <v>6</v>
          </cell>
          <cell r="F1249">
            <v>12</v>
          </cell>
          <cell r="G1249" t="str">
            <v>Office &amp; Furniture</v>
          </cell>
          <cell r="H1249">
            <v>8</v>
          </cell>
          <cell r="I1249">
            <v>0.9</v>
          </cell>
          <cell r="J1249">
            <v>1</v>
          </cell>
        </row>
        <row r="1250">
          <cell r="D1250" t="str">
            <v>Table  l</v>
          </cell>
          <cell r="E1250">
            <v>1</v>
          </cell>
          <cell r="F1250">
            <v>12</v>
          </cell>
          <cell r="G1250" t="str">
            <v>Office &amp; Furniture</v>
          </cell>
          <cell r="H1250">
            <v>8</v>
          </cell>
          <cell r="I1250">
            <v>0.9</v>
          </cell>
          <cell r="J1250">
            <v>1</v>
          </cell>
        </row>
        <row r="1251">
          <cell r="D1251" t="str">
            <v>Vacuum Cleaner</v>
          </cell>
          <cell r="E1251">
            <v>1</v>
          </cell>
          <cell r="F1251">
            <v>5</v>
          </cell>
          <cell r="G1251" t="str">
            <v>Electric equipment</v>
          </cell>
          <cell r="H1251">
            <v>8</v>
          </cell>
          <cell r="I1251">
            <v>0.9</v>
          </cell>
          <cell r="J1251">
            <v>1</v>
          </cell>
        </row>
        <row r="1252">
          <cell r="D1252" t="str">
            <v>Assemblage Building</v>
          </cell>
          <cell r="E1252">
            <v>1</v>
          </cell>
          <cell r="F1252">
            <v>2</v>
          </cell>
          <cell r="G1252" t="str">
            <v>Real Estate</v>
          </cell>
          <cell r="H1252">
            <v>45</v>
          </cell>
          <cell r="I1252">
            <v>0.9</v>
          </cell>
          <cell r="J1252">
            <v>2</v>
          </cell>
        </row>
        <row r="1253">
          <cell r="D1253" t="str">
            <v>Assemblage Building Bistrica 2</v>
          </cell>
          <cell r="E1253">
            <v>1</v>
          </cell>
          <cell r="F1253">
            <v>2</v>
          </cell>
          <cell r="G1253" t="str">
            <v>Real Estate</v>
          </cell>
          <cell r="H1253">
            <v>45</v>
          </cell>
          <cell r="I1253">
            <v>0.9</v>
          </cell>
          <cell r="J1253">
            <v>2</v>
          </cell>
        </row>
        <row r="1254">
          <cell r="D1254" t="str">
            <v>Balance Tower Tunnel</v>
          </cell>
          <cell r="E1254">
            <v>1</v>
          </cell>
          <cell r="F1254">
            <v>2</v>
          </cell>
          <cell r="G1254" t="str">
            <v>Real Estate</v>
          </cell>
          <cell r="H1254">
            <v>45</v>
          </cell>
          <cell r="I1254">
            <v>0.9</v>
          </cell>
          <cell r="J1254">
            <v>2</v>
          </cell>
        </row>
        <row r="1255">
          <cell r="D1255" t="str">
            <v>Deviation Ditch</v>
          </cell>
          <cell r="E1255">
            <v>1</v>
          </cell>
          <cell r="F1255">
            <v>2</v>
          </cell>
          <cell r="G1255" t="str">
            <v>Real Estate</v>
          </cell>
          <cell r="H1255">
            <v>45</v>
          </cell>
          <cell r="I1255">
            <v>0.9</v>
          </cell>
          <cell r="J1255">
            <v>2</v>
          </cell>
        </row>
        <row r="1256">
          <cell r="D1256" t="str">
            <v>Hotel</v>
          </cell>
          <cell r="E1256">
            <v>1</v>
          </cell>
          <cell r="F1256">
            <v>2</v>
          </cell>
          <cell r="G1256" t="str">
            <v>Real Estate</v>
          </cell>
          <cell r="H1256">
            <v>45</v>
          </cell>
          <cell r="I1256">
            <v>0.9</v>
          </cell>
          <cell r="J1256">
            <v>2</v>
          </cell>
        </row>
        <row r="1257">
          <cell r="D1257" t="str">
            <v>Secondary Department</v>
          </cell>
          <cell r="E1257">
            <v>1</v>
          </cell>
          <cell r="F1257">
            <v>2</v>
          </cell>
          <cell r="G1257" t="str">
            <v>Real Estate</v>
          </cell>
          <cell r="H1257">
            <v>45</v>
          </cell>
          <cell r="I1257">
            <v>0.9</v>
          </cell>
          <cell r="J1257">
            <v>2</v>
          </cell>
        </row>
        <row r="1258">
          <cell r="D1258" t="str">
            <v>Water Intake Pipe</v>
          </cell>
          <cell r="E1258">
            <v>1</v>
          </cell>
          <cell r="F1258">
            <v>2</v>
          </cell>
          <cell r="G1258" t="str">
            <v>Real Estate</v>
          </cell>
          <cell r="H1258">
            <v>45</v>
          </cell>
          <cell r="I1258">
            <v>0.9</v>
          </cell>
          <cell r="J1258">
            <v>2</v>
          </cell>
        </row>
        <row r="1259">
          <cell r="D1259" t="str">
            <v>3 Phase Fuse Disconnector</v>
          </cell>
          <cell r="E1259">
            <v>1</v>
          </cell>
          <cell r="F1259">
            <v>14</v>
          </cell>
          <cell r="G1259" t="str">
            <v>Switch gear, Disch, Disconn.</v>
          </cell>
          <cell r="H1259">
            <v>30</v>
          </cell>
          <cell r="I1259">
            <v>0.75</v>
          </cell>
          <cell r="J1259">
            <v>2</v>
          </cell>
        </row>
        <row r="1260">
          <cell r="D1260" t="str">
            <v>3 Phase Oil Disconnector</v>
          </cell>
          <cell r="E1260">
            <v>2</v>
          </cell>
          <cell r="F1260">
            <v>14</v>
          </cell>
          <cell r="G1260" t="str">
            <v>Switch gear, Disch, Disconn.</v>
          </cell>
          <cell r="H1260">
            <v>30</v>
          </cell>
          <cell r="I1260">
            <v>0.75</v>
          </cell>
          <cell r="J1260">
            <v>2</v>
          </cell>
        </row>
        <row r="1261">
          <cell r="D1261" t="str">
            <v>3 Phase Oil Switch Gear</v>
          </cell>
          <cell r="E1261">
            <v>2</v>
          </cell>
          <cell r="F1261">
            <v>14</v>
          </cell>
          <cell r="G1261" t="str">
            <v>Switch gear, Disch, Disconn.</v>
          </cell>
          <cell r="H1261">
            <v>30</v>
          </cell>
          <cell r="I1261">
            <v>0.75</v>
          </cell>
          <cell r="J1261">
            <v>2</v>
          </cell>
        </row>
        <row r="1262">
          <cell r="D1262" t="str">
            <v>3 Phase Power Disconnector</v>
          </cell>
          <cell r="E1262">
            <v>4</v>
          </cell>
          <cell r="F1262">
            <v>14</v>
          </cell>
          <cell r="G1262" t="str">
            <v>Switch gear, Disch, Disconn.</v>
          </cell>
          <cell r="H1262">
            <v>30</v>
          </cell>
          <cell r="I1262">
            <v>0.75</v>
          </cell>
          <cell r="J1262">
            <v>2</v>
          </cell>
        </row>
        <row r="1263">
          <cell r="D1263" t="str">
            <v>Automatic Speed Regulator</v>
          </cell>
          <cell r="E1263">
            <v>2</v>
          </cell>
          <cell r="F1263">
            <v>4</v>
          </cell>
          <cell r="G1263" t="str">
            <v>Machinery</v>
          </cell>
          <cell r="H1263">
            <v>15</v>
          </cell>
          <cell r="I1263">
            <v>0.8</v>
          </cell>
          <cell r="J1263">
            <v>2</v>
          </cell>
        </row>
        <row r="1264">
          <cell r="D1264" t="str">
            <v>Battery Charging Rectifier</v>
          </cell>
          <cell r="E1264">
            <v>1</v>
          </cell>
          <cell r="F1264">
            <v>15</v>
          </cell>
          <cell r="G1264" t="str">
            <v>Rectifier</v>
          </cell>
          <cell r="H1264">
            <v>20</v>
          </cell>
          <cell r="I1264">
            <v>0.75</v>
          </cell>
          <cell r="J1264">
            <v>2</v>
          </cell>
        </row>
        <row r="1265">
          <cell r="D1265" t="str">
            <v>Battery Discharge Resistance</v>
          </cell>
          <cell r="E1265">
            <v>1</v>
          </cell>
          <cell r="F1265">
            <v>4</v>
          </cell>
          <cell r="G1265" t="str">
            <v>Machinery</v>
          </cell>
          <cell r="H1265">
            <v>15</v>
          </cell>
          <cell r="I1265">
            <v>0.8</v>
          </cell>
          <cell r="J1265">
            <v>2</v>
          </cell>
        </row>
        <row r="1266">
          <cell r="D1266" t="str">
            <v>Battery Metering Device</v>
          </cell>
          <cell r="E1266">
            <v>1</v>
          </cell>
          <cell r="F1266">
            <v>19</v>
          </cell>
          <cell r="G1266" t="str">
            <v>Metering</v>
          </cell>
          <cell r="H1266">
            <v>15</v>
          </cell>
          <cell r="I1266">
            <v>0.8</v>
          </cell>
          <cell r="J1266">
            <v>1</v>
          </cell>
        </row>
        <row r="1267">
          <cell r="D1267" t="str">
            <v>Batterz Room</v>
          </cell>
          <cell r="E1267">
            <v>1</v>
          </cell>
          <cell r="F1267">
            <v>8</v>
          </cell>
          <cell r="G1267" t="str">
            <v>Battery</v>
          </cell>
          <cell r="H1267">
            <v>12</v>
          </cell>
          <cell r="I1267">
            <v>0.75</v>
          </cell>
          <cell r="J1267">
            <v>2</v>
          </cell>
        </row>
        <row r="1268">
          <cell r="D1268" t="str">
            <v>Block Oil Switch Gear</v>
          </cell>
          <cell r="E1268">
            <v>1</v>
          </cell>
          <cell r="F1268">
            <v>14</v>
          </cell>
          <cell r="G1268" t="str">
            <v>Switch gear, Disch, Disconn.</v>
          </cell>
          <cell r="H1268">
            <v>30</v>
          </cell>
          <cell r="I1268">
            <v>0.75</v>
          </cell>
          <cell r="J1268">
            <v>2</v>
          </cell>
        </row>
        <row r="1269">
          <cell r="D1269" t="str">
            <v>Breakdown Sentinel Panel</v>
          </cell>
          <cell r="E1269">
            <v>1</v>
          </cell>
          <cell r="F1269">
            <v>16</v>
          </cell>
          <cell r="G1269" t="str">
            <v>Panel</v>
          </cell>
          <cell r="H1269">
            <v>20</v>
          </cell>
          <cell r="I1269">
            <v>0.8</v>
          </cell>
          <cell r="J1269">
            <v>1</v>
          </cell>
        </row>
        <row r="1270">
          <cell r="D1270" t="str">
            <v>Busbar Disconnector</v>
          </cell>
          <cell r="E1270">
            <v>1</v>
          </cell>
          <cell r="F1270">
            <v>14</v>
          </cell>
          <cell r="G1270" t="str">
            <v>Switch gear, Disch, Disconn.</v>
          </cell>
          <cell r="H1270">
            <v>30</v>
          </cell>
          <cell r="I1270">
            <v>0.75</v>
          </cell>
          <cell r="J1270">
            <v>2</v>
          </cell>
        </row>
        <row r="1271">
          <cell r="D1271" t="str">
            <v>Busbar Valve Discharger</v>
          </cell>
          <cell r="E1271">
            <v>1</v>
          </cell>
          <cell r="F1271">
            <v>14</v>
          </cell>
          <cell r="G1271" t="str">
            <v>Switch gear, Disch, Disconn.</v>
          </cell>
          <cell r="H1271">
            <v>30</v>
          </cell>
          <cell r="I1271">
            <v>0.75</v>
          </cell>
          <cell r="J1271">
            <v>2</v>
          </cell>
        </row>
        <row r="1272">
          <cell r="D1272" t="str">
            <v>Centrifuge</v>
          </cell>
          <cell r="E1272">
            <v>1</v>
          </cell>
          <cell r="F1272">
            <v>4</v>
          </cell>
          <cell r="G1272" t="str">
            <v>Machinery</v>
          </cell>
          <cell r="H1272">
            <v>15</v>
          </cell>
          <cell r="I1272">
            <v>0.8</v>
          </cell>
          <cell r="J1272">
            <v>2</v>
          </cell>
        </row>
        <row r="1273">
          <cell r="D1273" t="str">
            <v>Compressor Control Board</v>
          </cell>
          <cell r="E1273">
            <v>1</v>
          </cell>
          <cell r="F1273">
            <v>16</v>
          </cell>
          <cell r="G1273" t="str">
            <v>Panel</v>
          </cell>
          <cell r="H1273">
            <v>20</v>
          </cell>
          <cell r="I1273">
            <v>0.8</v>
          </cell>
          <cell r="J1273">
            <v>1</v>
          </cell>
        </row>
        <row r="1274">
          <cell r="D1274" t="str">
            <v>Control Board</v>
          </cell>
          <cell r="E1274">
            <v>2</v>
          </cell>
          <cell r="F1274">
            <v>16</v>
          </cell>
          <cell r="G1274" t="str">
            <v>Panel</v>
          </cell>
          <cell r="H1274">
            <v>20</v>
          </cell>
          <cell r="I1274">
            <v>0.8</v>
          </cell>
          <cell r="J1274">
            <v>1</v>
          </cell>
        </row>
        <row r="1275">
          <cell r="D1275" t="str">
            <v>Cubicle</v>
          </cell>
          <cell r="E1275">
            <v>1</v>
          </cell>
          <cell r="F1275">
            <v>4</v>
          </cell>
          <cell r="G1275" t="str">
            <v>Machinery</v>
          </cell>
          <cell r="H1275">
            <v>15</v>
          </cell>
          <cell r="I1275">
            <v>0.8</v>
          </cell>
          <cell r="J1275">
            <v>2</v>
          </cell>
        </row>
        <row r="1276">
          <cell r="D1276" t="str">
            <v>Current Equipment</v>
          </cell>
          <cell r="E1276">
            <v>1</v>
          </cell>
          <cell r="F1276">
            <v>4</v>
          </cell>
          <cell r="G1276" t="str">
            <v>Machinery</v>
          </cell>
          <cell r="H1276">
            <v>15</v>
          </cell>
          <cell r="I1276">
            <v>0.8</v>
          </cell>
          <cell r="J1276">
            <v>2</v>
          </cell>
        </row>
        <row r="1277">
          <cell r="D1277" t="str">
            <v>Current Panel</v>
          </cell>
          <cell r="E1277">
            <v>1</v>
          </cell>
          <cell r="F1277">
            <v>16</v>
          </cell>
          <cell r="G1277" t="str">
            <v>Panel</v>
          </cell>
          <cell r="H1277">
            <v>20</v>
          </cell>
          <cell r="I1277">
            <v>0.8</v>
          </cell>
          <cell r="J1277">
            <v>1</v>
          </cell>
        </row>
        <row r="1278">
          <cell r="D1278" t="str">
            <v>Diesel Control &amp; Sentinel Panel</v>
          </cell>
          <cell r="E1278">
            <v>1</v>
          </cell>
          <cell r="F1278">
            <v>16</v>
          </cell>
          <cell r="G1278" t="str">
            <v>Panel</v>
          </cell>
          <cell r="H1278">
            <v>20</v>
          </cell>
          <cell r="I1278">
            <v>0.8</v>
          </cell>
          <cell r="J1278">
            <v>1</v>
          </cell>
        </row>
        <row r="1279">
          <cell r="D1279" t="str">
            <v>Distance Control Panel</v>
          </cell>
          <cell r="E1279">
            <v>1</v>
          </cell>
          <cell r="F1279">
            <v>16</v>
          </cell>
          <cell r="G1279" t="str">
            <v>Panel</v>
          </cell>
          <cell r="H1279">
            <v>20</v>
          </cell>
          <cell r="I1279">
            <v>0.8</v>
          </cell>
          <cell r="J1279">
            <v>1</v>
          </cell>
        </row>
        <row r="1280">
          <cell r="D1280" t="str">
            <v xml:space="preserve">Drilling Pipe  </v>
          </cell>
          <cell r="E1280">
            <v>1</v>
          </cell>
          <cell r="F1280">
            <v>23</v>
          </cell>
          <cell r="G1280" t="str">
            <v>Long life Machinery</v>
          </cell>
          <cell r="H1280">
            <v>40</v>
          </cell>
          <cell r="I1280">
            <v>0.85</v>
          </cell>
          <cell r="J1280">
            <v>2</v>
          </cell>
        </row>
        <row r="1281">
          <cell r="D1281" t="str">
            <v>Drilling Pipe Indicator</v>
          </cell>
          <cell r="E1281">
            <v>3</v>
          </cell>
          <cell r="F1281">
            <v>19</v>
          </cell>
          <cell r="G1281" t="str">
            <v>Metering</v>
          </cell>
          <cell r="H1281">
            <v>15</v>
          </cell>
          <cell r="I1281">
            <v>0.8</v>
          </cell>
          <cell r="J1281">
            <v>1</v>
          </cell>
        </row>
        <row r="1282">
          <cell r="D1282" t="str">
            <v>Earth Disconnector</v>
          </cell>
          <cell r="E1282">
            <v>1</v>
          </cell>
          <cell r="F1282">
            <v>14</v>
          </cell>
          <cell r="G1282" t="str">
            <v>Switch gear, Disch, Disconn.</v>
          </cell>
          <cell r="H1282">
            <v>30</v>
          </cell>
          <cell r="I1282">
            <v>0.75</v>
          </cell>
          <cell r="J1282">
            <v>2</v>
          </cell>
        </row>
        <row r="1283">
          <cell r="D1283" t="str">
            <v>Earthing Disconnector</v>
          </cell>
          <cell r="E1283">
            <v>2</v>
          </cell>
          <cell r="F1283">
            <v>14</v>
          </cell>
          <cell r="G1283" t="str">
            <v>Switch gear, Disch, Disconn.</v>
          </cell>
          <cell r="H1283">
            <v>30</v>
          </cell>
          <cell r="I1283">
            <v>0.75</v>
          </cell>
          <cell r="J1283">
            <v>2</v>
          </cell>
        </row>
        <row r="1284">
          <cell r="D1284" t="str">
            <v>Export Current Transfornmer</v>
          </cell>
          <cell r="E1284">
            <v>1</v>
          </cell>
          <cell r="F1284">
            <v>7</v>
          </cell>
          <cell r="G1284" t="str">
            <v>Trafo</v>
          </cell>
          <cell r="H1284">
            <v>40</v>
          </cell>
          <cell r="I1284">
            <v>0.75</v>
          </cell>
          <cell r="J1284">
            <v>2</v>
          </cell>
        </row>
        <row r="1285">
          <cell r="D1285" t="str">
            <v>Export High Frequency Equipment</v>
          </cell>
          <cell r="E1285">
            <v>1</v>
          </cell>
          <cell r="F1285">
            <v>4</v>
          </cell>
          <cell r="G1285" t="str">
            <v>Machinery</v>
          </cell>
          <cell r="H1285">
            <v>15</v>
          </cell>
          <cell r="I1285">
            <v>0.8</v>
          </cell>
          <cell r="J1285">
            <v>2</v>
          </cell>
        </row>
        <row r="1286">
          <cell r="D1286" t="str">
            <v>Export Panel</v>
          </cell>
          <cell r="E1286">
            <v>1</v>
          </cell>
          <cell r="F1286">
            <v>16</v>
          </cell>
          <cell r="G1286" t="str">
            <v>Panel</v>
          </cell>
          <cell r="H1286">
            <v>20</v>
          </cell>
          <cell r="I1286">
            <v>0.8</v>
          </cell>
          <cell r="J1286">
            <v>1</v>
          </cell>
        </row>
        <row r="1287">
          <cell r="D1287" t="str">
            <v>Export Rectifier</v>
          </cell>
          <cell r="E1287">
            <v>1</v>
          </cell>
          <cell r="F1287">
            <v>15</v>
          </cell>
          <cell r="G1287" t="str">
            <v>Rectifier</v>
          </cell>
          <cell r="H1287">
            <v>20</v>
          </cell>
          <cell r="I1287">
            <v>0.75</v>
          </cell>
          <cell r="J1287">
            <v>2</v>
          </cell>
        </row>
        <row r="1288">
          <cell r="D1288" t="str">
            <v>Filter Press</v>
          </cell>
          <cell r="E1288">
            <v>1</v>
          </cell>
          <cell r="F1288">
            <v>4</v>
          </cell>
          <cell r="G1288" t="str">
            <v>Machinery</v>
          </cell>
          <cell r="H1288">
            <v>15</v>
          </cell>
          <cell r="I1288">
            <v>0.8</v>
          </cell>
          <cell r="J1288">
            <v>2</v>
          </cell>
        </row>
        <row r="1289">
          <cell r="D1289" t="str">
            <v>Fuse Disconnector</v>
          </cell>
          <cell r="E1289">
            <v>2</v>
          </cell>
          <cell r="F1289">
            <v>14</v>
          </cell>
          <cell r="G1289" t="str">
            <v>Switch gear, Disch, Disconn.</v>
          </cell>
          <cell r="H1289">
            <v>30</v>
          </cell>
          <cell r="I1289">
            <v>0.75</v>
          </cell>
          <cell r="J1289">
            <v>2</v>
          </cell>
        </row>
        <row r="1290">
          <cell r="D1290" t="str">
            <v>Fuses</v>
          </cell>
          <cell r="E1290">
            <v>1</v>
          </cell>
          <cell r="F1290">
            <v>4</v>
          </cell>
          <cell r="G1290" t="str">
            <v>Machinery</v>
          </cell>
          <cell r="H1290">
            <v>15</v>
          </cell>
          <cell r="I1290">
            <v>0.8</v>
          </cell>
          <cell r="J1290">
            <v>2</v>
          </cell>
        </row>
        <row r="1291">
          <cell r="D1291" t="str">
            <v>Generator Control Panel</v>
          </cell>
          <cell r="E1291">
            <v>1</v>
          </cell>
          <cell r="F1291">
            <v>16</v>
          </cell>
          <cell r="G1291" t="str">
            <v>Panel</v>
          </cell>
          <cell r="H1291">
            <v>20</v>
          </cell>
          <cell r="I1291">
            <v>0.8</v>
          </cell>
          <cell r="J1291">
            <v>1</v>
          </cell>
        </row>
        <row r="1292">
          <cell r="D1292" t="str">
            <v>Generator Oil Switch Gear</v>
          </cell>
          <cell r="E1292">
            <v>1</v>
          </cell>
          <cell r="F1292">
            <v>14</v>
          </cell>
          <cell r="G1292" t="str">
            <v>Switch gear, Disch, Disconn.</v>
          </cell>
          <cell r="H1292">
            <v>30</v>
          </cell>
          <cell r="I1292">
            <v>0.75</v>
          </cell>
          <cell r="J1292">
            <v>2</v>
          </cell>
        </row>
        <row r="1293">
          <cell r="D1293" t="str">
            <v>Handy Emery Rock</v>
          </cell>
          <cell r="E1293">
            <v>1</v>
          </cell>
          <cell r="F1293">
            <v>4</v>
          </cell>
          <cell r="G1293" t="str">
            <v>Machinery</v>
          </cell>
          <cell r="H1293">
            <v>15</v>
          </cell>
          <cell r="I1293">
            <v>0.8</v>
          </cell>
          <cell r="J1293">
            <v>2</v>
          </cell>
        </row>
        <row r="1294">
          <cell r="D1294" t="str">
            <v>High Frequency Equipment</v>
          </cell>
          <cell r="E1294">
            <v>1</v>
          </cell>
          <cell r="F1294">
            <v>4</v>
          </cell>
          <cell r="G1294" t="str">
            <v>Machinery</v>
          </cell>
          <cell r="H1294">
            <v>15</v>
          </cell>
          <cell r="I1294">
            <v>0.8</v>
          </cell>
          <cell r="J1294">
            <v>2</v>
          </cell>
        </row>
        <row r="1295">
          <cell r="D1295" t="str">
            <v>Lighting Panel</v>
          </cell>
          <cell r="E1295">
            <v>1</v>
          </cell>
          <cell r="F1295">
            <v>16</v>
          </cell>
          <cell r="G1295" t="str">
            <v>Panel</v>
          </cell>
          <cell r="H1295">
            <v>20</v>
          </cell>
          <cell r="I1295">
            <v>0.8</v>
          </cell>
          <cell r="J1295">
            <v>1</v>
          </cell>
        </row>
        <row r="1296">
          <cell r="D1296" t="str">
            <v>Line Control Panel</v>
          </cell>
          <cell r="E1296">
            <v>1</v>
          </cell>
          <cell r="F1296">
            <v>16</v>
          </cell>
          <cell r="G1296" t="str">
            <v>Panel</v>
          </cell>
          <cell r="H1296">
            <v>20</v>
          </cell>
          <cell r="I1296">
            <v>0.8</v>
          </cell>
          <cell r="J1296">
            <v>1</v>
          </cell>
        </row>
        <row r="1297">
          <cell r="D1297" t="str">
            <v>Line Disconnector</v>
          </cell>
          <cell r="E1297">
            <v>2</v>
          </cell>
          <cell r="F1297">
            <v>14</v>
          </cell>
          <cell r="G1297" t="str">
            <v>Switch gear, Disch, Disconn.</v>
          </cell>
          <cell r="H1297">
            <v>30</v>
          </cell>
          <cell r="I1297">
            <v>0.75</v>
          </cell>
          <cell r="J1297">
            <v>2</v>
          </cell>
        </row>
        <row r="1298">
          <cell r="D1298" t="str">
            <v>Line Voltage Transformer</v>
          </cell>
          <cell r="E1298">
            <v>1</v>
          </cell>
          <cell r="F1298">
            <v>7</v>
          </cell>
          <cell r="G1298" t="str">
            <v>Trafo</v>
          </cell>
          <cell r="H1298">
            <v>40</v>
          </cell>
          <cell r="I1298">
            <v>0.75</v>
          </cell>
          <cell r="J1298">
            <v>2</v>
          </cell>
        </row>
        <row r="1299">
          <cell r="D1299" t="str">
            <v>Little Rectifier</v>
          </cell>
          <cell r="E1299">
            <v>1</v>
          </cell>
          <cell r="F1299">
            <v>15</v>
          </cell>
          <cell r="G1299" t="str">
            <v>Rectifier</v>
          </cell>
          <cell r="H1299">
            <v>20</v>
          </cell>
          <cell r="I1299">
            <v>0.75</v>
          </cell>
          <cell r="J1299">
            <v>2</v>
          </cell>
        </row>
        <row r="1300">
          <cell r="D1300" t="str">
            <v>Main Pipe</v>
          </cell>
          <cell r="E1300">
            <v>1</v>
          </cell>
          <cell r="F1300">
            <v>23</v>
          </cell>
          <cell r="G1300" t="str">
            <v>Long life Machinery</v>
          </cell>
          <cell r="H1300">
            <v>40</v>
          </cell>
          <cell r="I1300">
            <v>0.85</v>
          </cell>
          <cell r="J1300">
            <v>2</v>
          </cell>
        </row>
        <row r="1301">
          <cell r="D1301" t="str">
            <v>Metalic Pipe</v>
          </cell>
          <cell r="E1301">
            <v>1</v>
          </cell>
          <cell r="F1301">
            <v>23</v>
          </cell>
          <cell r="G1301" t="str">
            <v>Long life Machinery</v>
          </cell>
          <cell r="H1301">
            <v>40</v>
          </cell>
          <cell r="I1301">
            <v>0.85</v>
          </cell>
          <cell r="J1301">
            <v>2</v>
          </cell>
        </row>
        <row r="1302">
          <cell r="D1302" t="str">
            <v>Meter Device</v>
          </cell>
          <cell r="E1302">
            <v>1</v>
          </cell>
          <cell r="F1302">
            <v>19</v>
          </cell>
          <cell r="G1302" t="str">
            <v>Metering</v>
          </cell>
          <cell r="H1302">
            <v>15</v>
          </cell>
          <cell r="I1302">
            <v>0.8</v>
          </cell>
          <cell r="J1302">
            <v>1</v>
          </cell>
        </row>
        <row r="1303">
          <cell r="D1303" t="str">
            <v>Metering Bridge</v>
          </cell>
          <cell r="E1303">
            <v>1</v>
          </cell>
          <cell r="F1303">
            <v>23</v>
          </cell>
          <cell r="G1303" t="str">
            <v>Long life Machinery</v>
          </cell>
          <cell r="H1303">
            <v>40</v>
          </cell>
          <cell r="I1303">
            <v>0.85</v>
          </cell>
          <cell r="J1303">
            <v>2</v>
          </cell>
        </row>
        <row r="1304">
          <cell r="D1304" t="str">
            <v>Oil Administration Distribution Panel</v>
          </cell>
          <cell r="E1304">
            <v>1</v>
          </cell>
          <cell r="F1304">
            <v>16</v>
          </cell>
          <cell r="G1304" t="str">
            <v>Panel</v>
          </cell>
          <cell r="H1304">
            <v>20</v>
          </cell>
          <cell r="I1304">
            <v>0.8</v>
          </cell>
          <cell r="J1304">
            <v>1</v>
          </cell>
        </row>
        <row r="1305">
          <cell r="D1305" t="str">
            <v>Oil Control Device</v>
          </cell>
          <cell r="E1305">
            <v>1</v>
          </cell>
          <cell r="F1305">
            <v>9</v>
          </cell>
          <cell r="G1305" t="str">
            <v>Heavy Machinery</v>
          </cell>
          <cell r="H1305">
            <v>25</v>
          </cell>
          <cell r="I1305">
            <v>0.8</v>
          </cell>
          <cell r="J1305">
            <v>2</v>
          </cell>
        </row>
        <row r="1306">
          <cell r="D1306" t="str">
            <v>Oil Filter Pump</v>
          </cell>
          <cell r="E1306">
            <v>1</v>
          </cell>
          <cell r="F1306">
            <v>4</v>
          </cell>
          <cell r="G1306" t="str">
            <v>Machinery</v>
          </cell>
          <cell r="H1306">
            <v>15</v>
          </cell>
          <cell r="I1306">
            <v>0.8</v>
          </cell>
          <cell r="J1306">
            <v>2</v>
          </cell>
        </row>
        <row r="1307">
          <cell r="D1307" t="str">
            <v>Oil laboratory</v>
          </cell>
          <cell r="E1307">
            <v>1</v>
          </cell>
          <cell r="F1307">
            <v>4</v>
          </cell>
          <cell r="G1307" t="str">
            <v>Machinery</v>
          </cell>
          <cell r="H1307">
            <v>15</v>
          </cell>
          <cell r="I1307">
            <v>0.8</v>
          </cell>
          <cell r="J1307">
            <v>2</v>
          </cell>
        </row>
        <row r="1308">
          <cell r="D1308" t="str">
            <v>Oil Switch Gear</v>
          </cell>
          <cell r="E1308">
            <v>11</v>
          </cell>
          <cell r="F1308">
            <v>14</v>
          </cell>
          <cell r="G1308" t="str">
            <v>Switch gear, Disch, Disconn.</v>
          </cell>
          <cell r="H1308">
            <v>30</v>
          </cell>
          <cell r="I1308">
            <v>0.75</v>
          </cell>
          <cell r="J1308">
            <v>2</v>
          </cell>
        </row>
        <row r="1309">
          <cell r="D1309" t="str">
            <v>Oil Switch Gear Control Board</v>
          </cell>
          <cell r="E1309">
            <v>1</v>
          </cell>
          <cell r="F1309">
            <v>14</v>
          </cell>
          <cell r="G1309" t="str">
            <v>Switch gear, Disch, Disconn.</v>
          </cell>
          <cell r="H1309">
            <v>30</v>
          </cell>
          <cell r="I1309">
            <v>0.75</v>
          </cell>
          <cell r="J1309">
            <v>2</v>
          </cell>
        </row>
        <row r="1310">
          <cell r="D1310" t="str">
            <v>Outgoing Valve Discharger</v>
          </cell>
          <cell r="E1310">
            <v>1</v>
          </cell>
          <cell r="F1310">
            <v>14</v>
          </cell>
          <cell r="G1310" t="str">
            <v>Switch gear, Disch, Disconn.</v>
          </cell>
          <cell r="H1310">
            <v>30</v>
          </cell>
          <cell r="I1310">
            <v>0.75</v>
          </cell>
          <cell r="J1310">
            <v>2</v>
          </cell>
        </row>
        <row r="1311">
          <cell r="D1311" t="str">
            <v>Panels</v>
          </cell>
          <cell r="E1311">
            <v>2</v>
          </cell>
          <cell r="F1311">
            <v>16</v>
          </cell>
          <cell r="G1311" t="str">
            <v>Panel</v>
          </cell>
          <cell r="H1311">
            <v>20</v>
          </cell>
          <cell r="I1311">
            <v>0.8</v>
          </cell>
          <cell r="J1311">
            <v>1</v>
          </cell>
        </row>
        <row r="1312">
          <cell r="D1312" t="str">
            <v>Paralel Lathe</v>
          </cell>
          <cell r="E1312">
            <v>1</v>
          </cell>
          <cell r="F1312">
            <v>4</v>
          </cell>
          <cell r="G1312" t="str">
            <v>Machinery</v>
          </cell>
          <cell r="H1312">
            <v>15</v>
          </cell>
          <cell r="I1312">
            <v>0.8</v>
          </cell>
          <cell r="J1312">
            <v>2</v>
          </cell>
        </row>
        <row r="1313">
          <cell r="D1313" t="str">
            <v>Plant Switch Gear</v>
          </cell>
          <cell r="E1313">
            <v>1</v>
          </cell>
          <cell r="F1313">
            <v>14</v>
          </cell>
          <cell r="G1313" t="str">
            <v>Switch gear, Disch, Disconn.</v>
          </cell>
          <cell r="H1313">
            <v>30</v>
          </cell>
          <cell r="I1313">
            <v>0.75</v>
          </cell>
          <cell r="J1313">
            <v>2</v>
          </cell>
        </row>
        <row r="1314">
          <cell r="D1314" t="str">
            <v>Portable Emery Rock</v>
          </cell>
          <cell r="E1314">
            <v>1</v>
          </cell>
          <cell r="F1314">
            <v>4</v>
          </cell>
          <cell r="G1314" t="str">
            <v>Machinery</v>
          </cell>
          <cell r="H1314">
            <v>15</v>
          </cell>
          <cell r="I1314">
            <v>0.8</v>
          </cell>
          <cell r="J1314">
            <v>2</v>
          </cell>
        </row>
        <row r="1315">
          <cell r="D1315" t="str">
            <v>Portable Grease Pump</v>
          </cell>
          <cell r="E1315">
            <v>1</v>
          </cell>
          <cell r="F1315">
            <v>4</v>
          </cell>
          <cell r="G1315" t="str">
            <v>Machinery</v>
          </cell>
          <cell r="H1315">
            <v>15</v>
          </cell>
          <cell r="I1315">
            <v>0.8</v>
          </cell>
          <cell r="J1315">
            <v>2</v>
          </cell>
        </row>
        <row r="1316">
          <cell r="D1316" t="str">
            <v>Press</v>
          </cell>
          <cell r="E1316">
            <v>1</v>
          </cell>
          <cell r="F1316">
            <v>4</v>
          </cell>
          <cell r="G1316" t="str">
            <v>Machinery</v>
          </cell>
          <cell r="H1316">
            <v>15</v>
          </cell>
          <cell r="I1316">
            <v>0.8</v>
          </cell>
          <cell r="J1316">
            <v>2</v>
          </cell>
        </row>
        <row r="1317">
          <cell r="D1317" t="str">
            <v>Rotor Lifting Pump</v>
          </cell>
          <cell r="E1317">
            <v>1</v>
          </cell>
          <cell r="F1317">
            <v>4</v>
          </cell>
          <cell r="G1317" t="str">
            <v>Machinery</v>
          </cell>
          <cell r="H1317">
            <v>15</v>
          </cell>
          <cell r="I1317">
            <v>0.8</v>
          </cell>
          <cell r="J1317">
            <v>2</v>
          </cell>
        </row>
        <row r="1318">
          <cell r="D1318" t="str">
            <v>Station</v>
          </cell>
          <cell r="E1318">
            <v>1</v>
          </cell>
          <cell r="F1318">
            <v>23</v>
          </cell>
          <cell r="G1318" t="str">
            <v>Long life Machinery</v>
          </cell>
          <cell r="H1318">
            <v>40</v>
          </cell>
          <cell r="I1318">
            <v>0.85</v>
          </cell>
          <cell r="J1318">
            <v>2</v>
          </cell>
        </row>
        <row r="1319">
          <cell r="D1319" t="str">
            <v>Synchronization Tower Panel</v>
          </cell>
          <cell r="E1319">
            <v>1</v>
          </cell>
          <cell r="F1319">
            <v>16</v>
          </cell>
          <cell r="G1319" t="str">
            <v>Panel</v>
          </cell>
          <cell r="H1319">
            <v>20</v>
          </cell>
          <cell r="I1319">
            <v>0.8</v>
          </cell>
          <cell r="J1319">
            <v>1</v>
          </cell>
        </row>
        <row r="1320">
          <cell r="D1320" t="str">
            <v>Technical Water Plant</v>
          </cell>
          <cell r="E1320">
            <v>1</v>
          </cell>
          <cell r="F1320">
            <v>23</v>
          </cell>
          <cell r="G1320" t="str">
            <v>Long life Machinery</v>
          </cell>
          <cell r="H1320">
            <v>40</v>
          </cell>
          <cell r="I1320">
            <v>0.85</v>
          </cell>
          <cell r="J1320">
            <v>2</v>
          </cell>
        </row>
        <row r="1321">
          <cell r="D1321" t="str">
            <v>Telemetering Panel</v>
          </cell>
          <cell r="E1321">
            <v>1</v>
          </cell>
          <cell r="F1321">
            <v>16</v>
          </cell>
          <cell r="G1321" t="str">
            <v>Panel</v>
          </cell>
          <cell r="H1321">
            <v>20</v>
          </cell>
          <cell r="I1321">
            <v>0.8</v>
          </cell>
          <cell r="J1321">
            <v>1</v>
          </cell>
        </row>
        <row r="1322">
          <cell r="D1322" t="str">
            <v>Temperature Metering Panel</v>
          </cell>
          <cell r="E1322">
            <v>1</v>
          </cell>
          <cell r="F1322">
            <v>16</v>
          </cell>
          <cell r="G1322" t="str">
            <v>Panel</v>
          </cell>
          <cell r="H1322">
            <v>20</v>
          </cell>
          <cell r="I1322">
            <v>0.8</v>
          </cell>
          <cell r="J1322">
            <v>1</v>
          </cell>
        </row>
        <row r="1323">
          <cell r="D1323" t="str">
            <v>Turbine Grease Pump</v>
          </cell>
          <cell r="E1323">
            <v>1</v>
          </cell>
          <cell r="F1323">
            <v>4</v>
          </cell>
          <cell r="G1323" t="str">
            <v>Machinery</v>
          </cell>
          <cell r="H1323">
            <v>15</v>
          </cell>
          <cell r="I1323">
            <v>0.8</v>
          </cell>
          <cell r="J1323">
            <v>2</v>
          </cell>
        </row>
        <row r="1324">
          <cell r="D1324" t="str">
            <v>Universal Milling machine</v>
          </cell>
          <cell r="E1324">
            <v>1</v>
          </cell>
          <cell r="F1324">
            <v>4</v>
          </cell>
          <cell r="G1324" t="str">
            <v>Machinery</v>
          </cell>
          <cell r="H1324">
            <v>15</v>
          </cell>
          <cell r="I1324">
            <v>0.8</v>
          </cell>
          <cell r="J1324">
            <v>2</v>
          </cell>
        </row>
        <row r="1325">
          <cell r="D1325" t="str">
            <v>Valve Discharger</v>
          </cell>
          <cell r="E1325">
            <v>1</v>
          </cell>
          <cell r="F1325">
            <v>14</v>
          </cell>
          <cell r="G1325" t="str">
            <v>Switch gear, Disch, Disconn.</v>
          </cell>
          <cell r="H1325">
            <v>30</v>
          </cell>
          <cell r="I1325">
            <v>0.75</v>
          </cell>
          <cell r="J1325">
            <v>2</v>
          </cell>
        </row>
        <row r="1326">
          <cell r="D1326" t="str">
            <v>Vertical Pump</v>
          </cell>
          <cell r="E1326">
            <v>2</v>
          </cell>
          <cell r="F1326">
            <v>4</v>
          </cell>
          <cell r="G1326" t="str">
            <v>Machinery</v>
          </cell>
          <cell r="H1326">
            <v>15</v>
          </cell>
          <cell r="I1326">
            <v>0.8</v>
          </cell>
          <cell r="J1326">
            <v>2</v>
          </cell>
        </row>
        <row r="1327">
          <cell r="D1327" t="str">
            <v>Water Filtering Pump</v>
          </cell>
          <cell r="E1327">
            <v>1</v>
          </cell>
          <cell r="F1327">
            <v>4</v>
          </cell>
          <cell r="G1327" t="str">
            <v>Machinery</v>
          </cell>
          <cell r="H1327">
            <v>15</v>
          </cell>
          <cell r="I1327">
            <v>0.8</v>
          </cell>
          <cell r="J1327">
            <v>2</v>
          </cell>
        </row>
        <row r="1328">
          <cell r="D1328" t="str">
            <v>Water Intake</v>
          </cell>
          <cell r="E1328">
            <v>1</v>
          </cell>
          <cell r="F1328">
            <v>23</v>
          </cell>
          <cell r="G1328" t="str">
            <v>Long life Machinery</v>
          </cell>
          <cell r="H1328">
            <v>40</v>
          </cell>
          <cell r="I1328">
            <v>0.85</v>
          </cell>
          <cell r="J1328">
            <v>2</v>
          </cell>
        </row>
        <row r="1329">
          <cell r="D1329" t="str">
            <v xml:space="preserve">Water Intake  </v>
          </cell>
          <cell r="E1329">
            <v>1</v>
          </cell>
          <cell r="F1329">
            <v>23</v>
          </cell>
          <cell r="G1329" t="str">
            <v>Long life Machinery</v>
          </cell>
          <cell r="H1329">
            <v>40</v>
          </cell>
          <cell r="I1329">
            <v>0.85</v>
          </cell>
          <cell r="J1329">
            <v>2</v>
          </cell>
        </row>
        <row r="1330">
          <cell r="D1330" t="str">
            <v>Welding Device</v>
          </cell>
          <cell r="E1330">
            <v>2</v>
          </cell>
          <cell r="F1330">
            <v>4</v>
          </cell>
          <cell r="G1330" t="str">
            <v>Machinery</v>
          </cell>
          <cell r="H1330">
            <v>15</v>
          </cell>
          <cell r="I1330">
            <v>0.8</v>
          </cell>
          <cell r="J1330">
            <v>2</v>
          </cell>
        </row>
        <row r="1331">
          <cell r="D1331" t="str">
            <v>Chair rrotulluese</v>
          </cell>
          <cell r="E1331">
            <v>1</v>
          </cell>
          <cell r="F1331">
            <v>12</v>
          </cell>
          <cell r="G1331" t="str">
            <v>Office &amp; Furniture</v>
          </cell>
          <cell r="H1331">
            <v>8</v>
          </cell>
          <cell r="I1331">
            <v>0.9</v>
          </cell>
          <cell r="J1331">
            <v>1</v>
          </cell>
        </row>
        <row r="1332">
          <cell r="D1332" t="str">
            <v>Control Room Table</v>
          </cell>
          <cell r="E1332">
            <v>1</v>
          </cell>
          <cell r="F1332">
            <v>12</v>
          </cell>
          <cell r="G1332" t="str">
            <v>Office &amp; Furniture</v>
          </cell>
          <cell r="H1332">
            <v>8</v>
          </cell>
          <cell r="I1332">
            <v>0.9</v>
          </cell>
          <cell r="J1332">
            <v>1</v>
          </cell>
        </row>
        <row r="1333">
          <cell r="G1333" t="str">
            <v>No info</v>
          </cell>
        </row>
      </sheetData>
      <sheetData sheetId="5"/>
      <sheetData sheetId="6"/>
      <sheetData sheetId="7">
        <row r="5">
          <cell r="B5" t="str">
            <v>Battery165Ah</v>
          </cell>
          <cell r="C5">
            <v>22000</v>
          </cell>
          <cell r="D5">
            <v>12</v>
          </cell>
          <cell r="E5">
            <v>0.75</v>
          </cell>
          <cell r="F5">
            <v>2</v>
          </cell>
        </row>
        <row r="6">
          <cell r="B6" t="str">
            <v>Battery180Ah</v>
          </cell>
          <cell r="C6">
            <v>27000</v>
          </cell>
          <cell r="D6">
            <v>12</v>
          </cell>
          <cell r="E6">
            <v>0.75</v>
          </cell>
          <cell r="F6">
            <v>2</v>
          </cell>
        </row>
        <row r="7">
          <cell r="B7" t="str">
            <v>Battery220Ah</v>
          </cell>
          <cell r="C7">
            <v>30000</v>
          </cell>
          <cell r="D7">
            <v>12</v>
          </cell>
          <cell r="E7">
            <v>0.75</v>
          </cell>
          <cell r="F7">
            <v>2</v>
          </cell>
        </row>
        <row r="8">
          <cell r="B8" t="str">
            <v>Battery250Ah</v>
          </cell>
          <cell r="C8">
            <v>33000</v>
          </cell>
          <cell r="D8">
            <v>12</v>
          </cell>
          <cell r="E8">
            <v>0.75</v>
          </cell>
          <cell r="F8">
            <v>2</v>
          </cell>
        </row>
        <row r="9">
          <cell r="B9" t="str">
            <v>Battery2V</v>
          </cell>
          <cell r="C9">
            <v>30000</v>
          </cell>
          <cell r="D9">
            <v>12</v>
          </cell>
          <cell r="E9">
            <v>0.75</v>
          </cell>
          <cell r="F9">
            <v>2</v>
          </cell>
        </row>
        <row r="10">
          <cell r="B10" t="str">
            <v>Battery720Ah</v>
          </cell>
          <cell r="C10">
            <v>650</v>
          </cell>
          <cell r="D10">
            <v>12</v>
          </cell>
          <cell r="E10">
            <v>0.75</v>
          </cell>
          <cell r="F10">
            <v>2</v>
          </cell>
        </row>
        <row r="12">
          <cell r="B12" t="str">
            <v>Discharger10kV</v>
          </cell>
          <cell r="C12">
            <v>2000</v>
          </cell>
          <cell r="D12">
            <v>30</v>
          </cell>
          <cell r="E12">
            <v>0.75</v>
          </cell>
          <cell r="F12">
            <v>2</v>
          </cell>
        </row>
        <row r="13">
          <cell r="B13" t="str">
            <v>Discharger110kV</v>
          </cell>
          <cell r="C13">
            <v>9500</v>
          </cell>
          <cell r="D13">
            <v>30</v>
          </cell>
          <cell r="E13">
            <v>0.75</v>
          </cell>
          <cell r="F13">
            <v>2</v>
          </cell>
        </row>
        <row r="14">
          <cell r="B14" t="str">
            <v>Discharger220kV</v>
          </cell>
          <cell r="C14">
            <v>15300</v>
          </cell>
          <cell r="D14">
            <v>30</v>
          </cell>
          <cell r="E14">
            <v>0.75</v>
          </cell>
          <cell r="F14">
            <v>2</v>
          </cell>
        </row>
        <row r="15">
          <cell r="B15" t="str">
            <v>Discharger35kV</v>
          </cell>
          <cell r="C15">
            <v>3100</v>
          </cell>
          <cell r="D15">
            <v>30</v>
          </cell>
          <cell r="E15">
            <v>0.75</v>
          </cell>
          <cell r="F15">
            <v>2</v>
          </cell>
        </row>
        <row r="16">
          <cell r="B16" t="str">
            <v>Disharger35kV</v>
          </cell>
          <cell r="C16">
            <v>3100</v>
          </cell>
          <cell r="D16">
            <v>30</v>
          </cell>
          <cell r="E16">
            <v>0.75</v>
          </cell>
          <cell r="F16">
            <v>2</v>
          </cell>
        </row>
        <row r="18">
          <cell r="B18" t="str">
            <v>Disconnector</v>
          </cell>
          <cell r="D18">
            <v>30</v>
          </cell>
          <cell r="E18">
            <v>0.75</v>
          </cell>
          <cell r="F18">
            <v>2</v>
          </cell>
        </row>
        <row r="19">
          <cell r="B19" t="str">
            <v>Disconnector110kV</v>
          </cell>
          <cell r="C19">
            <v>5200</v>
          </cell>
          <cell r="D19">
            <v>30</v>
          </cell>
          <cell r="E19">
            <v>0.75</v>
          </cell>
          <cell r="F19">
            <v>2</v>
          </cell>
        </row>
        <row r="20">
          <cell r="B20" t="str">
            <v>Disconnector1polare110kV</v>
          </cell>
          <cell r="C20">
            <v>2600</v>
          </cell>
          <cell r="D20">
            <v>30</v>
          </cell>
          <cell r="E20">
            <v>0.75</v>
          </cell>
          <cell r="F20">
            <v>2</v>
          </cell>
        </row>
        <row r="21">
          <cell r="B21" t="str">
            <v>Disconnector220kV</v>
          </cell>
          <cell r="C21">
            <v>9300</v>
          </cell>
          <cell r="D21">
            <v>30</v>
          </cell>
          <cell r="E21">
            <v>0.75</v>
          </cell>
          <cell r="F21">
            <v>2</v>
          </cell>
        </row>
        <row r="22">
          <cell r="B22" t="str">
            <v>Disconnector35kV</v>
          </cell>
          <cell r="C22">
            <v>3300</v>
          </cell>
          <cell r="D22">
            <v>30</v>
          </cell>
          <cell r="E22">
            <v>0.75</v>
          </cell>
          <cell r="F22">
            <v>2</v>
          </cell>
        </row>
        <row r="23">
          <cell r="B23" t="str">
            <v>Disconnector6kV</v>
          </cell>
          <cell r="C23">
            <v>2100</v>
          </cell>
          <cell r="D23">
            <v>30</v>
          </cell>
          <cell r="E23">
            <v>0.75</v>
          </cell>
          <cell r="F23">
            <v>2</v>
          </cell>
        </row>
        <row r="25">
          <cell r="B25" t="str">
            <v>Switch Gear</v>
          </cell>
          <cell r="C25">
            <v>3100</v>
          </cell>
          <cell r="D25">
            <v>30</v>
          </cell>
          <cell r="E25">
            <v>0.75</v>
          </cell>
          <cell r="F25">
            <v>2</v>
          </cell>
        </row>
        <row r="26">
          <cell r="B26" t="str">
            <v>Switch Gear110kV</v>
          </cell>
          <cell r="C26">
            <v>7600</v>
          </cell>
          <cell r="D26">
            <v>30</v>
          </cell>
          <cell r="E26">
            <v>0.75</v>
          </cell>
          <cell r="F26">
            <v>2</v>
          </cell>
        </row>
        <row r="27">
          <cell r="B27" t="str">
            <v>Switch Gear220kV</v>
          </cell>
          <cell r="C27">
            <v>19100</v>
          </cell>
          <cell r="D27">
            <v>30</v>
          </cell>
          <cell r="E27">
            <v>0.75</v>
          </cell>
          <cell r="F27">
            <v>2</v>
          </cell>
        </row>
        <row r="28">
          <cell r="B28" t="str">
            <v>Switch Gear35kV</v>
          </cell>
          <cell r="C28">
            <v>3100</v>
          </cell>
          <cell r="D28">
            <v>30</v>
          </cell>
          <cell r="E28">
            <v>0.75</v>
          </cell>
          <cell r="F28">
            <v>2</v>
          </cell>
        </row>
        <row r="29">
          <cell r="B29" t="str">
            <v>Switch Gear6kV</v>
          </cell>
          <cell r="C29">
            <v>2000</v>
          </cell>
          <cell r="D29">
            <v>30</v>
          </cell>
          <cell r="E29">
            <v>0.75</v>
          </cell>
          <cell r="F29">
            <v>2</v>
          </cell>
        </row>
        <row r="30">
          <cell r="B30" t="str">
            <v>Switch GearGas220kV</v>
          </cell>
          <cell r="C30">
            <v>50000</v>
          </cell>
          <cell r="D30">
            <v>30</v>
          </cell>
          <cell r="E30">
            <v>0.75</v>
          </cell>
          <cell r="F30">
            <v>2</v>
          </cell>
        </row>
        <row r="31">
          <cell r="B31" t="str">
            <v>Switch GearOil110kV</v>
          </cell>
          <cell r="C31">
            <v>7600</v>
          </cell>
          <cell r="D31">
            <v>30</v>
          </cell>
          <cell r="E31">
            <v>0.75</v>
          </cell>
          <cell r="F31">
            <v>2</v>
          </cell>
        </row>
        <row r="32">
          <cell r="B32" t="str">
            <v>Switch GearOil220kV</v>
          </cell>
          <cell r="C32">
            <v>19100</v>
          </cell>
          <cell r="D32">
            <v>30</v>
          </cell>
          <cell r="E32">
            <v>0.75</v>
          </cell>
          <cell r="F32">
            <v>2</v>
          </cell>
        </row>
        <row r="33">
          <cell r="B33" t="str">
            <v>Switch GearOil35kV</v>
          </cell>
          <cell r="C33">
            <v>3100</v>
          </cell>
          <cell r="D33">
            <v>30</v>
          </cell>
          <cell r="E33">
            <v>0.75</v>
          </cell>
          <cell r="F33">
            <v>2</v>
          </cell>
        </row>
        <row r="36">
          <cell r="B36" t="str">
            <v>Transformer</v>
          </cell>
          <cell r="D36">
            <v>40</v>
          </cell>
        </row>
        <row r="37">
          <cell r="B37" t="str">
            <v>Transformer100kVA</v>
          </cell>
          <cell r="C37">
            <v>4250</v>
          </cell>
          <cell r="D37">
            <v>35</v>
          </cell>
          <cell r="E37">
            <v>0.75</v>
          </cell>
          <cell r="F37">
            <v>2</v>
          </cell>
        </row>
        <row r="38">
          <cell r="B38" t="str">
            <v>Transformer150000kVA</v>
          </cell>
          <cell r="C38">
            <v>820000</v>
          </cell>
          <cell r="D38">
            <v>45</v>
          </cell>
          <cell r="E38">
            <v>0.75</v>
          </cell>
          <cell r="F38">
            <v>2</v>
          </cell>
        </row>
        <row r="39">
          <cell r="B39" t="str">
            <v>Transformer15000kVA</v>
          </cell>
          <cell r="C39">
            <v>220000</v>
          </cell>
          <cell r="D39">
            <v>45</v>
          </cell>
          <cell r="E39">
            <v>0.75</v>
          </cell>
          <cell r="F39">
            <v>2</v>
          </cell>
        </row>
        <row r="40">
          <cell r="B40" t="str">
            <v>Transformer160kVA</v>
          </cell>
          <cell r="C40">
            <v>8000</v>
          </cell>
          <cell r="D40">
            <v>35</v>
          </cell>
          <cell r="E40">
            <v>0.75</v>
          </cell>
          <cell r="F40">
            <v>2</v>
          </cell>
        </row>
        <row r="41">
          <cell r="B41" t="str">
            <v>Transformer3500kVA</v>
          </cell>
          <cell r="C41">
            <v>64000</v>
          </cell>
          <cell r="D41">
            <v>45</v>
          </cell>
          <cell r="E41">
            <v>0.75</v>
          </cell>
          <cell r="F41">
            <v>2</v>
          </cell>
        </row>
        <row r="42">
          <cell r="B42" t="str">
            <v>Transformer40000kVA</v>
          </cell>
          <cell r="C42">
            <v>390000</v>
          </cell>
          <cell r="D42">
            <v>45</v>
          </cell>
          <cell r="E42">
            <v>0.75</v>
          </cell>
          <cell r="F42">
            <v>2</v>
          </cell>
        </row>
        <row r="43">
          <cell r="B43" t="str">
            <v>Transformer5600kVA</v>
          </cell>
          <cell r="C43">
            <v>90000</v>
          </cell>
          <cell r="D43">
            <v>45</v>
          </cell>
          <cell r="E43">
            <v>0.75</v>
          </cell>
          <cell r="F43">
            <v>2</v>
          </cell>
        </row>
        <row r="44">
          <cell r="B44" t="str">
            <v>Transformer60000kVA</v>
          </cell>
          <cell r="C44">
            <v>520000</v>
          </cell>
          <cell r="D44">
            <v>45</v>
          </cell>
          <cell r="E44">
            <v>0.75</v>
          </cell>
          <cell r="F44">
            <v>2</v>
          </cell>
        </row>
        <row r="45">
          <cell r="B45" t="str">
            <v>Transformer7500kVA</v>
          </cell>
          <cell r="C45">
            <v>110000</v>
          </cell>
          <cell r="D45">
            <v>45</v>
          </cell>
          <cell r="E45">
            <v>0.75</v>
          </cell>
          <cell r="F45">
            <v>2</v>
          </cell>
        </row>
        <row r="46">
          <cell r="B46" t="str">
            <v>TransformerAuxiliary20kVA</v>
          </cell>
          <cell r="C46">
            <v>2500</v>
          </cell>
          <cell r="D46">
            <v>35</v>
          </cell>
          <cell r="E46">
            <v>0.75</v>
          </cell>
          <cell r="F46">
            <v>2</v>
          </cell>
        </row>
        <row r="47">
          <cell r="B47" t="str">
            <v>TransformerAuxiliary50kVA</v>
          </cell>
          <cell r="C47">
            <v>3500</v>
          </cell>
          <cell r="D47">
            <v>35</v>
          </cell>
          <cell r="E47">
            <v>0.75</v>
          </cell>
          <cell r="F47">
            <v>2</v>
          </cell>
        </row>
        <row r="48">
          <cell r="B48" t="str">
            <v>Transformerauxiliary560kVA</v>
          </cell>
          <cell r="C48">
            <v>11000</v>
          </cell>
          <cell r="D48">
            <v>35</v>
          </cell>
          <cell r="E48">
            <v>0.75</v>
          </cell>
          <cell r="F48">
            <v>2</v>
          </cell>
        </row>
        <row r="49">
          <cell r="B49" t="str">
            <v>TransformerAuxilliary1700kVA</v>
          </cell>
          <cell r="C49">
            <v>33000</v>
          </cell>
          <cell r="D49">
            <v>35</v>
          </cell>
          <cell r="E49">
            <v>0.75</v>
          </cell>
          <cell r="F49">
            <v>2</v>
          </cell>
        </row>
        <row r="50">
          <cell r="B50" t="str">
            <v>TransformerAuxilliary1800kV</v>
          </cell>
          <cell r="C50">
            <v>38000</v>
          </cell>
          <cell r="D50">
            <v>35</v>
          </cell>
          <cell r="E50">
            <v>0.75</v>
          </cell>
          <cell r="F50">
            <v>2</v>
          </cell>
        </row>
        <row r="51">
          <cell r="B51" t="str">
            <v>TransformerAuxilliary180kV</v>
          </cell>
          <cell r="C51">
            <v>8500</v>
          </cell>
          <cell r="D51">
            <v>35</v>
          </cell>
          <cell r="E51">
            <v>0.75</v>
          </cell>
          <cell r="F51">
            <v>2</v>
          </cell>
        </row>
        <row r="52">
          <cell r="B52" t="str">
            <v>TransformerAuxilliary315kVA</v>
          </cell>
          <cell r="C52">
            <v>10000</v>
          </cell>
          <cell r="D52">
            <v>35</v>
          </cell>
          <cell r="E52">
            <v>0.75</v>
          </cell>
          <cell r="F52">
            <v>2</v>
          </cell>
        </row>
        <row r="53">
          <cell r="B53" t="str">
            <v>TransformerAuxilliary50kV</v>
          </cell>
          <cell r="C53">
            <v>3500</v>
          </cell>
          <cell r="D53">
            <v>35</v>
          </cell>
          <cell r="E53">
            <v>0.75</v>
          </cell>
          <cell r="F53">
            <v>2</v>
          </cell>
        </row>
        <row r="54">
          <cell r="B54" t="str">
            <v>TransformerAuxilliary63kV</v>
          </cell>
          <cell r="C54">
            <v>4000</v>
          </cell>
          <cell r="D54">
            <v>35</v>
          </cell>
          <cell r="E54">
            <v>0.75</v>
          </cell>
          <cell r="F54">
            <v>2</v>
          </cell>
        </row>
        <row r="56">
          <cell r="B56" t="str">
            <v>TransformerCurrent110kV</v>
          </cell>
          <cell r="C56">
            <v>4600</v>
          </cell>
          <cell r="D56">
            <v>30</v>
          </cell>
          <cell r="E56">
            <v>0.75</v>
          </cell>
          <cell r="F56">
            <v>2</v>
          </cell>
        </row>
        <row r="57">
          <cell r="B57" t="str">
            <v>TransformerCurrent220kV</v>
          </cell>
          <cell r="C57">
            <v>9900</v>
          </cell>
          <cell r="D57">
            <v>30</v>
          </cell>
          <cell r="E57">
            <v>0.75</v>
          </cell>
          <cell r="F57">
            <v>2</v>
          </cell>
        </row>
        <row r="58">
          <cell r="B58" t="str">
            <v>TransformerCurrent35kV</v>
          </cell>
          <cell r="C58">
            <v>1500</v>
          </cell>
          <cell r="D58">
            <v>30</v>
          </cell>
          <cell r="E58">
            <v>0.75</v>
          </cell>
          <cell r="F58">
            <v>2</v>
          </cell>
        </row>
        <row r="60">
          <cell r="B60" t="str">
            <v>Transformerpower10000kVA</v>
          </cell>
          <cell r="C60">
            <v>150000</v>
          </cell>
          <cell r="D60">
            <v>45</v>
          </cell>
          <cell r="E60">
            <v>0.75</v>
          </cell>
          <cell r="F60">
            <v>2</v>
          </cell>
        </row>
        <row r="61">
          <cell r="B61" t="str">
            <v>Transformerpower1000kVA</v>
          </cell>
          <cell r="C61">
            <v>14000</v>
          </cell>
          <cell r="D61">
            <v>45</v>
          </cell>
          <cell r="E61">
            <v>0.75</v>
          </cell>
          <cell r="F61">
            <v>2</v>
          </cell>
        </row>
        <row r="62">
          <cell r="B62" t="str">
            <v>TransformerPower120000</v>
          </cell>
          <cell r="C62">
            <v>1000000</v>
          </cell>
          <cell r="D62">
            <v>45</v>
          </cell>
          <cell r="E62">
            <v>0.75</v>
          </cell>
          <cell r="F62">
            <v>2</v>
          </cell>
        </row>
        <row r="63">
          <cell r="B63" t="str">
            <v>Transformerpower120kVA</v>
          </cell>
          <cell r="C63">
            <v>8000</v>
          </cell>
          <cell r="D63">
            <v>35</v>
          </cell>
          <cell r="E63">
            <v>0.75</v>
          </cell>
          <cell r="F63">
            <v>2</v>
          </cell>
        </row>
        <row r="64">
          <cell r="B64" t="str">
            <v>TransformerPower15000kVA</v>
          </cell>
          <cell r="C64">
            <v>220000</v>
          </cell>
          <cell r="D64">
            <v>45</v>
          </cell>
          <cell r="E64">
            <v>0.75</v>
          </cell>
          <cell r="F64">
            <v>2</v>
          </cell>
        </row>
        <row r="65">
          <cell r="B65" t="str">
            <v>TransformerPower170000kVA</v>
          </cell>
          <cell r="C65">
            <v>1200000</v>
          </cell>
          <cell r="D65">
            <v>45</v>
          </cell>
          <cell r="E65">
            <v>0.75</v>
          </cell>
          <cell r="F65">
            <v>2</v>
          </cell>
        </row>
        <row r="66">
          <cell r="B66" t="str">
            <v>TransformerPower1800kVA</v>
          </cell>
          <cell r="C66">
            <v>38000</v>
          </cell>
          <cell r="D66">
            <v>45</v>
          </cell>
          <cell r="E66">
            <v>0.75</v>
          </cell>
          <cell r="F66">
            <v>2</v>
          </cell>
        </row>
        <row r="67">
          <cell r="B67" t="str">
            <v>Transformerpower20000kVA</v>
          </cell>
          <cell r="C67">
            <v>305000</v>
          </cell>
          <cell r="D67">
            <v>45</v>
          </cell>
          <cell r="E67">
            <v>0.75</v>
          </cell>
          <cell r="F67">
            <v>2</v>
          </cell>
        </row>
        <row r="68">
          <cell r="B68" t="str">
            <v>Transformerpower25000kVA</v>
          </cell>
          <cell r="C68">
            <v>320000</v>
          </cell>
          <cell r="D68">
            <v>45</v>
          </cell>
          <cell r="E68">
            <v>0.75</v>
          </cell>
          <cell r="F68">
            <v>2</v>
          </cell>
        </row>
        <row r="69">
          <cell r="B69" t="str">
            <v>TransformerPower3100kVA</v>
          </cell>
          <cell r="C69">
            <v>58000</v>
          </cell>
          <cell r="D69">
            <v>45</v>
          </cell>
          <cell r="E69">
            <v>0.75</v>
          </cell>
          <cell r="F69">
            <v>2</v>
          </cell>
        </row>
        <row r="70">
          <cell r="B70" t="str">
            <v>Transformerpower31500kVA</v>
          </cell>
          <cell r="C70">
            <v>325000</v>
          </cell>
          <cell r="D70">
            <v>45</v>
          </cell>
          <cell r="E70">
            <v>0.75</v>
          </cell>
          <cell r="F70">
            <v>2</v>
          </cell>
        </row>
        <row r="71">
          <cell r="B71" t="str">
            <v>Transformerpower3200kVA</v>
          </cell>
          <cell r="C71">
            <v>60000</v>
          </cell>
          <cell r="D71">
            <v>45</v>
          </cell>
          <cell r="E71">
            <v>0.75</v>
          </cell>
          <cell r="F71">
            <v>2</v>
          </cell>
        </row>
        <row r="72">
          <cell r="B72" t="str">
            <v>TransformerPower4000kVA</v>
          </cell>
          <cell r="C72">
            <v>72000</v>
          </cell>
          <cell r="D72">
            <v>45</v>
          </cell>
          <cell r="E72">
            <v>0.75</v>
          </cell>
          <cell r="F72">
            <v>2</v>
          </cell>
        </row>
        <row r="73">
          <cell r="B73" t="str">
            <v>TransformerPower400kVA</v>
          </cell>
          <cell r="C73">
            <v>10000</v>
          </cell>
          <cell r="D73">
            <v>35</v>
          </cell>
          <cell r="E73">
            <v>0.75</v>
          </cell>
          <cell r="F73">
            <v>2</v>
          </cell>
        </row>
        <row r="74">
          <cell r="B74" t="str">
            <v>TransformerPower50000kVA</v>
          </cell>
          <cell r="C74">
            <v>450000</v>
          </cell>
          <cell r="D74">
            <v>45</v>
          </cell>
          <cell r="E74">
            <v>0.75</v>
          </cell>
          <cell r="F74">
            <v>2</v>
          </cell>
        </row>
        <row r="75">
          <cell r="B75" t="str">
            <v>TransformerPower5600</v>
          </cell>
          <cell r="C75">
            <v>90000</v>
          </cell>
          <cell r="D75">
            <v>45</v>
          </cell>
          <cell r="E75">
            <v>0.75</v>
          </cell>
          <cell r="F75">
            <v>2</v>
          </cell>
        </row>
        <row r="76">
          <cell r="B76" t="str">
            <v>Transformerpower5600kVA</v>
          </cell>
          <cell r="C76">
            <v>90000</v>
          </cell>
          <cell r="D76">
            <v>45</v>
          </cell>
          <cell r="E76">
            <v>0.75</v>
          </cell>
          <cell r="F76">
            <v>2</v>
          </cell>
        </row>
        <row r="77">
          <cell r="B77" t="str">
            <v>TransformerPower60000</v>
          </cell>
          <cell r="C77">
            <v>520000</v>
          </cell>
          <cell r="D77">
            <v>45</v>
          </cell>
          <cell r="E77">
            <v>0.75</v>
          </cell>
          <cell r="F77">
            <v>2</v>
          </cell>
        </row>
        <row r="78">
          <cell r="B78" t="str">
            <v>Transformerpower75000kVA</v>
          </cell>
          <cell r="C78">
            <v>650000</v>
          </cell>
          <cell r="D78">
            <v>45</v>
          </cell>
          <cell r="E78">
            <v>0.75</v>
          </cell>
          <cell r="F78">
            <v>2</v>
          </cell>
        </row>
        <row r="79">
          <cell r="B79" t="str">
            <v>Transformerpower7500kVA</v>
          </cell>
          <cell r="C79">
            <v>110000</v>
          </cell>
          <cell r="D79">
            <v>45</v>
          </cell>
          <cell r="E79">
            <v>0.75</v>
          </cell>
          <cell r="F79">
            <v>2</v>
          </cell>
        </row>
        <row r="80">
          <cell r="B80" t="str">
            <v>Transformerpower90000kVA</v>
          </cell>
          <cell r="C80">
            <v>800000</v>
          </cell>
          <cell r="D80">
            <v>45</v>
          </cell>
          <cell r="E80">
            <v>0.75</v>
          </cell>
          <cell r="F80">
            <v>2</v>
          </cell>
        </row>
        <row r="81">
          <cell r="B81" t="str">
            <v>TransformerReserve10000kVA</v>
          </cell>
          <cell r="C81">
            <v>150000</v>
          </cell>
          <cell r="D81">
            <v>45</v>
          </cell>
          <cell r="E81">
            <v>0.75</v>
          </cell>
          <cell r="F81">
            <v>2</v>
          </cell>
        </row>
        <row r="82">
          <cell r="B82" t="str">
            <v>TransformerReserve3200kVA</v>
          </cell>
          <cell r="C82">
            <v>60000</v>
          </cell>
          <cell r="D82">
            <v>45</v>
          </cell>
          <cell r="E82">
            <v>0.75</v>
          </cell>
          <cell r="F82">
            <v>2</v>
          </cell>
        </row>
        <row r="83">
          <cell r="B83" t="str">
            <v>TransformerStabilizer1800kVA</v>
          </cell>
          <cell r="C83">
            <v>38000</v>
          </cell>
          <cell r="D83">
            <v>45</v>
          </cell>
          <cell r="E83">
            <v>0.75</v>
          </cell>
          <cell r="F83">
            <v>2</v>
          </cell>
        </row>
        <row r="84">
          <cell r="B84" t="str">
            <v>Transformerpower120000kVA</v>
          </cell>
          <cell r="C84">
            <v>1000000</v>
          </cell>
          <cell r="D84">
            <v>45</v>
          </cell>
          <cell r="E84">
            <v>0.75</v>
          </cell>
          <cell r="F84">
            <v>2</v>
          </cell>
        </row>
        <row r="86">
          <cell r="B86" t="str">
            <v>TransformerVoltage110kV</v>
          </cell>
          <cell r="C86">
            <v>4600</v>
          </cell>
          <cell r="D86">
            <v>30</v>
          </cell>
          <cell r="E86">
            <v>0.75</v>
          </cell>
          <cell r="F86">
            <v>2</v>
          </cell>
        </row>
        <row r="87">
          <cell r="B87" t="str">
            <v>TransformerVoltage220kV</v>
          </cell>
          <cell r="C87">
            <v>9900</v>
          </cell>
          <cell r="D87">
            <v>30</v>
          </cell>
          <cell r="E87">
            <v>0.75</v>
          </cell>
          <cell r="F87">
            <v>2</v>
          </cell>
        </row>
        <row r="88">
          <cell r="B88" t="str">
            <v>TransformerVoltage35kV</v>
          </cell>
          <cell r="C88">
            <v>1600</v>
          </cell>
          <cell r="D88">
            <v>30</v>
          </cell>
          <cell r="E88">
            <v>0.75</v>
          </cell>
          <cell r="F88">
            <v>2</v>
          </cell>
        </row>
        <row r="89">
          <cell r="B89" t="str">
            <v>TransformerVoltage6kV</v>
          </cell>
          <cell r="C89">
            <v>1000</v>
          </cell>
          <cell r="D89">
            <v>30</v>
          </cell>
          <cell r="E89">
            <v>0.75</v>
          </cell>
          <cell r="F89">
            <v>2</v>
          </cell>
        </row>
        <row r="92">
          <cell r="B92" t="str">
            <v>Boiler75T/Hour</v>
          </cell>
          <cell r="D92">
            <v>40</v>
          </cell>
          <cell r="E92">
            <v>0.75</v>
          </cell>
          <cell r="F92">
            <v>2</v>
          </cell>
        </row>
        <row r="93">
          <cell r="B93" t="str">
            <v>Boiler25T/Hour</v>
          </cell>
          <cell r="D93">
            <v>40</v>
          </cell>
          <cell r="E93">
            <v>0.75</v>
          </cell>
          <cell r="F93">
            <v>2</v>
          </cell>
        </row>
        <row r="94">
          <cell r="B94" t="str">
            <v>Boiler260T/Hour</v>
          </cell>
          <cell r="D94">
            <v>40</v>
          </cell>
          <cell r="E94">
            <v>0.75</v>
          </cell>
          <cell r="F94">
            <v>2</v>
          </cell>
        </row>
        <row r="95">
          <cell r="B95" t="str">
            <v>Turbina12MW</v>
          </cell>
          <cell r="D95">
            <v>40</v>
          </cell>
          <cell r="E95">
            <v>0.75</v>
          </cell>
          <cell r="F95">
            <v>2</v>
          </cell>
        </row>
        <row r="96">
          <cell r="B96" t="str">
            <v>Turbina25MW</v>
          </cell>
          <cell r="D96">
            <v>40</v>
          </cell>
          <cell r="E96">
            <v>0.75</v>
          </cell>
          <cell r="F96">
            <v>2</v>
          </cell>
        </row>
        <row r="97">
          <cell r="B97" t="str">
            <v>Turbina60MW</v>
          </cell>
          <cell r="D97">
            <v>40</v>
          </cell>
          <cell r="E97">
            <v>0.75</v>
          </cell>
          <cell r="F97">
            <v>2</v>
          </cell>
        </row>
        <row r="98">
          <cell r="B98" t="str">
            <v>Generator12MW</v>
          </cell>
          <cell r="D98">
            <v>40</v>
          </cell>
          <cell r="E98">
            <v>0.75</v>
          </cell>
          <cell r="F98">
            <v>2</v>
          </cell>
        </row>
        <row r="99">
          <cell r="B99" t="str">
            <v>Generator25MW</v>
          </cell>
          <cell r="D99">
            <v>40</v>
          </cell>
          <cell r="E99">
            <v>0.75</v>
          </cell>
          <cell r="F99">
            <v>2</v>
          </cell>
        </row>
        <row r="100">
          <cell r="B100" t="str">
            <v>Generator60MW</v>
          </cell>
          <cell r="D100">
            <v>40</v>
          </cell>
          <cell r="E100">
            <v>0.75</v>
          </cell>
          <cell r="F100">
            <v>2</v>
          </cell>
        </row>
      </sheetData>
      <sheetData sheetId="8"/>
      <sheetData sheetId="9">
        <row r="1">
          <cell r="B1">
            <v>37986</v>
          </cell>
        </row>
        <row r="2">
          <cell r="B2">
            <v>0.75</v>
          </cell>
          <cell r="H2">
            <v>0.90566037735849059</v>
          </cell>
        </row>
        <row r="3">
          <cell r="B3">
            <v>1</v>
          </cell>
        </row>
        <row r="12">
          <cell r="B12">
            <v>15</v>
          </cell>
        </row>
        <row r="13">
          <cell r="B13">
            <v>100000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ndex_Inf"/>
      <sheetName val="BASIC"/>
      <sheetName val="Average date"/>
      <sheetName val="CRN"/>
      <sheetName val="Summary"/>
      <sheetName val="Matesa"/>
      <sheetName val="Matesa Durres"/>
      <sheetName val="Matesa Fier"/>
    </sheetNames>
    <sheetDataSet>
      <sheetData sheetId="0"/>
      <sheetData sheetId="1"/>
      <sheetData sheetId="2"/>
      <sheetData sheetId="3"/>
      <sheetData sheetId="4">
        <row r="3">
          <cell r="A3">
            <v>0</v>
          </cell>
          <cell r="B3">
            <v>0</v>
          </cell>
          <cell r="C3">
            <v>0</v>
          </cell>
          <cell r="D3">
            <v>8</v>
          </cell>
        </row>
        <row r="4">
          <cell r="A4">
            <v>5</v>
          </cell>
          <cell r="B4">
            <v>60</v>
          </cell>
          <cell r="C4">
            <v>198</v>
          </cell>
          <cell r="D4">
            <v>8</v>
          </cell>
        </row>
        <row r="5">
          <cell r="A5">
            <v>10</v>
          </cell>
          <cell r="B5">
            <v>60</v>
          </cell>
          <cell r="C5">
            <v>198</v>
          </cell>
          <cell r="D5">
            <v>8</v>
          </cell>
        </row>
        <row r="6">
          <cell r="A6">
            <v>16</v>
          </cell>
          <cell r="B6">
            <v>60</v>
          </cell>
          <cell r="C6">
            <v>198</v>
          </cell>
          <cell r="D6">
            <v>8</v>
          </cell>
        </row>
        <row r="7">
          <cell r="A7">
            <v>20</v>
          </cell>
          <cell r="B7">
            <v>60</v>
          </cell>
          <cell r="C7">
            <v>198</v>
          </cell>
          <cell r="D7">
            <v>8</v>
          </cell>
        </row>
        <row r="8">
          <cell r="A8">
            <v>25</v>
          </cell>
          <cell r="B8">
            <v>60</v>
          </cell>
          <cell r="C8">
            <v>198</v>
          </cell>
          <cell r="D8">
            <v>8</v>
          </cell>
        </row>
        <row r="9">
          <cell r="A9">
            <v>30</v>
          </cell>
          <cell r="B9">
            <v>60</v>
          </cell>
          <cell r="C9">
            <v>198</v>
          </cell>
          <cell r="D9">
            <v>8</v>
          </cell>
        </row>
        <row r="10">
          <cell r="A10">
            <v>32</v>
          </cell>
          <cell r="B10">
            <v>60</v>
          </cell>
          <cell r="C10">
            <v>198</v>
          </cell>
          <cell r="D10">
            <v>8</v>
          </cell>
        </row>
        <row r="11">
          <cell r="A11">
            <v>40</v>
          </cell>
          <cell r="B11">
            <v>80</v>
          </cell>
          <cell r="C11">
            <v>264</v>
          </cell>
          <cell r="D11">
            <v>8</v>
          </cell>
        </row>
        <row r="12">
          <cell r="A12">
            <v>50</v>
          </cell>
          <cell r="B12">
            <v>80</v>
          </cell>
          <cell r="C12">
            <v>264</v>
          </cell>
          <cell r="D12">
            <v>8</v>
          </cell>
        </row>
        <row r="13">
          <cell r="A13">
            <v>60</v>
          </cell>
          <cell r="B13">
            <v>80</v>
          </cell>
          <cell r="C13">
            <v>264</v>
          </cell>
          <cell r="D13">
            <v>8</v>
          </cell>
        </row>
        <row r="14">
          <cell r="A14">
            <v>63</v>
          </cell>
          <cell r="B14">
            <v>80</v>
          </cell>
          <cell r="C14">
            <v>264</v>
          </cell>
          <cell r="D14">
            <v>8</v>
          </cell>
        </row>
        <row r="15">
          <cell r="A15">
            <v>80</v>
          </cell>
          <cell r="B15">
            <v>80</v>
          </cell>
          <cell r="C15">
            <v>264</v>
          </cell>
          <cell r="D15">
            <v>8</v>
          </cell>
        </row>
        <row r="16">
          <cell r="A16">
            <v>100</v>
          </cell>
          <cell r="B16">
            <v>100</v>
          </cell>
          <cell r="C16">
            <v>330</v>
          </cell>
          <cell r="D16">
            <v>8</v>
          </cell>
        </row>
        <row r="17">
          <cell r="A17">
            <v>180</v>
          </cell>
          <cell r="B17">
            <v>120</v>
          </cell>
          <cell r="C17">
            <v>396</v>
          </cell>
          <cell r="D17">
            <v>8</v>
          </cell>
        </row>
        <row r="18">
          <cell r="A18">
            <v>200</v>
          </cell>
          <cell r="B18">
            <v>150</v>
          </cell>
          <cell r="C18">
            <v>495</v>
          </cell>
          <cell r="D18">
            <v>8</v>
          </cell>
        </row>
        <row r="19">
          <cell r="A19">
            <v>250</v>
          </cell>
          <cell r="B19">
            <v>200</v>
          </cell>
          <cell r="C19">
            <v>660</v>
          </cell>
          <cell r="D19">
            <v>8</v>
          </cell>
        </row>
        <row r="20">
          <cell r="A20">
            <v>400</v>
          </cell>
          <cell r="B20">
            <v>250</v>
          </cell>
          <cell r="C20">
            <v>825</v>
          </cell>
          <cell r="D20">
            <v>8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3"/>
      <sheetName val="Munka4"/>
      <sheetName val="Data"/>
      <sheetName val="Munka1"/>
      <sheetName val="BASIC"/>
      <sheetName val="NL"/>
      <sheetName val="CRN"/>
      <sheetName val="Summary"/>
      <sheetName val="Munka2"/>
      <sheetName val="Cable"/>
      <sheetName val="DELETED NOT ASSET"/>
    </sheetNames>
    <sheetDataSet>
      <sheetData sheetId="0"/>
      <sheetData sheetId="1"/>
      <sheetData sheetId="2"/>
      <sheetData sheetId="3"/>
      <sheetData sheetId="4">
        <row r="1">
          <cell r="B1">
            <v>2004</v>
          </cell>
        </row>
        <row r="3">
          <cell r="B3">
            <v>2</v>
          </cell>
        </row>
        <row r="4">
          <cell r="B4">
            <v>133.65</v>
          </cell>
        </row>
        <row r="6">
          <cell r="B6">
            <v>-3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0,220,150,110 kV"/>
      <sheetName val="35 kV"/>
      <sheetName val="Summary"/>
      <sheetName val="Adat"/>
      <sheetName val="35 kV minta (Fier)"/>
    </sheetNames>
    <sheetDataSet>
      <sheetData sheetId="0" refreshError="1"/>
      <sheetData sheetId="1" refreshError="1"/>
      <sheetData sheetId="2" refreshError="1"/>
      <sheetData sheetId="3">
        <row r="1">
          <cell r="B1">
            <v>252</v>
          </cell>
        </row>
        <row r="3">
          <cell r="B3">
            <v>0.75</v>
          </cell>
        </row>
        <row r="4">
          <cell r="B4">
            <v>40</v>
          </cell>
        </row>
        <row r="5">
          <cell r="B5">
            <v>0.75</v>
          </cell>
        </row>
        <row r="6">
          <cell r="B6">
            <v>15</v>
          </cell>
        </row>
        <row r="7">
          <cell r="B7">
            <v>35</v>
          </cell>
        </row>
        <row r="9">
          <cell r="B9">
            <v>35</v>
          </cell>
          <cell r="C9">
            <v>3</v>
          </cell>
          <cell r="D9">
            <v>1000</v>
          </cell>
          <cell r="E9">
            <v>2</v>
          </cell>
          <cell r="F9">
            <v>35</v>
          </cell>
        </row>
        <row r="10">
          <cell r="B10">
            <v>110</v>
          </cell>
          <cell r="C10">
            <v>4</v>
          </cell>
          <cell r="D10">
            <v>2000</v>
          </cell>
          <cell r="E10">
            <v>3</v>
          </cell>
          <cell r="F10">
            <v>40</v>
          </cell>
        </row>
        <row r="11">
          <cell r="B11">
            <v>150</v>
          </cell>
          <cell r="C11">
            <v>5</v>
          </cell>
          <cell r="D11">
            <v>3000</v>
          </cell>
          <cell r="E11">
            <v>4</v>
          </cell>
          <cell r="F11">
            <v>40</v>
          </cell>
        </row>
        <row r="12">
          <cell r="B12">
            <v>220</v>
          </cell>
          <cell r="C12">
            <v>6</v>
          </cell>
          <cell r="D12">
            <v>4000</v>
          </cell>
          <cell r="E12">
            <v>5</v>
          </cell>
          <cell r="F12">
            <v>45</v>
          </cell>
        </row>
        <row r="13">
          <cell r="B13">
            <v>400</v>
          </cell>
          <cell r="C13">
            <v>7</v>
          </cell>
          <cell r="D13">
            <v>5000</v>
          </cell>
          <cell r="E13">
            <v>6</v>
          </cell>
          <cell r="F13">
            <v>45</v>
          </cell>
        </row>
        <row r="25">
          <cell r="B25">
            <v>1000</v>
          </cell>
        </row>
        <row r="27">
          <cell r="B27">
            <v>1300</v>
          </cell>
        </row>
        <row r="28">
          <cell r="B28">
            <v>1300</v>
          </cell>
        </row>
        <row r="29">
          <cell r="H29" t="str">
            <v>ACSR 120</v>
          </cell>
          <cell r="I29" t="str">
            <v>ACSR 120, 95</v>
          </cell>
          <cell r="J29" t="str">
            <v>ACSR 120/20</v>
          </cell>
          <cell r="K29" t="str">
            <v>ACSR 150</v>
          </cell>
          <cell r="L29" t="str">
            <v>ACSR 50</v>
          </cell>
          <cell r="M29" t="str">
            <v>ACSR 70</v>
          </cell>
          <cell r="N29" t="str">
            <v>ACSR 70, 95</v>
          </cell>
          <cell r="O29" t="str">
            <v>ACSR 95</v>
          </cell>
          <cell r="P29" t="str">
            <v>ACSR 95, 120</v>
          </cell>
          <cell r="Q29" t="str">
            <v>ACSR, Coper 35, 70</v>
          </cell>
          <cell r="R29" t="str">
            <v>ACSR, Coper 70, 50</v>
          </cell>
          <cell r="S29" t="str">
            <v>ACSR, Coper 95, 50</v>
          </cell>
          <cell r="T29" t="str">
            <v>Coper 25</v>
          </cell>
          <cell r="U29" t="str">
            <v>Coper 2x50</v>
          </cell>
          <cell r="V29" t="str">
            <v>Coper 35</v>
          </cell>
          <cell r="W29" t="str">
            <v>Coper 50</v>
          </cell>
          <cell r="X29" t="str">
            <v>Coper 95</v>
          </cell>
          <cell r="Y29" t="str">
            <v>ACSR   Coper 120/20     70</v>
          </cell>
          <cell r="Z29" t="str">
            <v>ACSR 120/20</v>
          </cell>
          <cell r="AA29" t="str">
            <v>ACSR 185/30</v>
          </cell>
          <cell r="AB29" t="str">
            <v>ACSR 2x240/40</v>
          </cell>
          <cell r="AC29" t="str">
            <v>ACSR 95/15</v>
          </cell>
          <cell r="AD29" t="str">
            <v>ACSR 95/15      120/20</v>
          </cell>
          <cell r="AE29" t="str">
            <v>ACSR AÇ-120</v>
          </cell>
          <cell r="AF29" t="str">
            <v>Coper 70</v>
          </cell>
          <cell r="AG29" t="str">
            <v>ACSR 175/30</v>
          </cell>
          <cell r="AH29" t="str">
            <v>ACSR 2x300/40</v>
          </cell>
          <cell r="AI29" t="str">
            <v>ACSR 2x490/65</v>
          </cell>
          <cell r="AJ29" t="str">
            <v>ACSR 300/40</v>
          </cell>
          <cell r="AK29" t="str">
            <v>ACSR 360/40</v>
          </cell>
          <cell r="AL29" t="str">
            <v>ACSR 400/50</v>
          </cell>
          <cell r="AM29" t="str">
            <v>ACSR 490/65</v>
          </cell>
          <cell r="AN29" t="str">
            <v>ACSR AÇL-400</v>
          </cell>
          <cell r="AO29" t="str">
            <v>ACSR 490/65</v>
          </cell>
          <cell r="AP29" t="str">
            <v>ACSR 95/15    120/20</v>
          </cell>
          <cell r="AQ29" t="str">
            <v>ACSR 2x240/40</v>
          </cell>
        </row>
        <row r="30">
          <cell r="B30">
            <v>1.1499999999999999</v>
          </cell>
          <cell r="H30">
            <v>35</v>
          </cell>
          <cell r="I30">
            <v>35</v>
          </cell>
          <cell r="J30">
            <v>35</v>
          </cell>
          <cell r="K30">
            <v>35</v>
          </cell>
          <cell r="L30">
            <v>35</v>
          </cell>
          <cell r="M30">
            <v>35</v>
          </cell>
          <cell r="N30">
            <v>35</v>
          </cell>
          <cell r="O30">
            <v>35</v>
          </cell>
          <cell r="P30">
            <v>35</v>
          </cell>
          <cell r="Q30">
            <v>35</v>
          </cell>
          <cell r="R30">
            <v>35</v>
          </cell>
          <cell r="S30">
            <v>35</v>
          </cell>
          <cell r="T30">
            <v>35</v>
          </cell>
          <cell r="U30">
            <v>35</v>
          </cell>
          <cell r="V30">
            <v>35</v>
          </cell>
          <cell r="W30">
            <v>35</v>
          </cell>
          <cell r="X30">
            <v>35</v>
          </cell>
          <cell r="Y30">
            <v>110</v>
          </cell>
          <cell r="Z30">
            <v>110</v>
          </cell>
          <cell r="AA30">
            <v>110</v>
          </cell>
          <cell r="AB30">
            <v>110</v>
          </cell>
          <cell r="AC30">
            <v>110</v>
          </cell>
          <cell r="AD30">
            <v>110</v>
          </cell>
          <cell r="AE30">
            <v>110</v>
          </cell>
          <cell r="AF30">
            <v>110</v>
          </cell>
          <cell r="AG30">
            <v>150</v>
          </cell>
          <cell r="AH30">
            <v>220</v>
          </cell>
          <cell r="AI30">
            <v>220</v>
          </cell>
          <cell r="AJ30">
            <v>220</v>
          </cell>
          <cell r="AK30">
            <v>220</v>
          </cell>
          <cell r="AL30">
            <v>220</v>
          </cell>
          <cell r="AM30">
            <v>220</v>
          </cell>
          <cell r="AN30">
            <v>220</v>
          </cell>
          <cell r="AO30">
            <v>400</v>
          </cell>
          <cell r="AP30">
            <v>110</v>
          </cell>
          <cell r="AQ30">
            <v>110</v>
          </cell>
        </row>
        <row r="31">
          <cell r="H31">
            <v>1500</v>
          </cell>
          <cell r="I31">
            <v>1700</v>
          </cell>
          <cell r="J31">
            <v>1500</v>
          </cell>
          <cell r="K31">
            <v>1800</v>
          </cell>
          <cell r="L31">
            <v>1000</v>
          </cell>
          <cell r="M31">
            <v>1200</v>
          </cell>
          <cell r="N31">
            <v>1400</v>
          </cell>
          <cell r="O31">
            <v>1400</v>
          </cell>
          <cell r="P31">
            <v>1500</v>
          </cell>
          <cell r="Q31">
            <v>1000</v>
          </cell>
          <cell r="R31">
            <v>1200</v>
          </cell>
          <cell r="S31">
            <v>1400</v>
          </cell>
          <cell r="T31">
            <v>500</v>
          </cell>
          <cell r="U31">
            <v>1100</v>
          </cell>
          <cell r="V31">
            <v>800</v>
          </cell>
          <cell r="W31">
            <v>900</v>
          </cell>
          <cell r="X31">
            <v>1400</v>
          </cell>
          <cell r="Y31">
            <v>1800</v>
          </cell>
          <cell r="Z31">
            <v>1800</v>
          </cell>
          <cell r="AA31">
            <v>2000</v>
          </cell>
          <cell r="AB31">
            <v>8400</v>
          </cell>
          <cell r="AC31">
            <v>1600</v>
          </cell>
          <cell r="AD31">
            <v>1800</v>
          </cell>
          <cell r="AE31">
            <v>1800</v>
          </cell>
          <cell r="AF31">
            <v>1500</v>
          </cell>
          <cell r="AG31">
            <v>2000</v>
          </cell>
          <cell r="AH31">
            <v>7400</v>
          </cell>
          <cell r="AI31">
            <v>9400</v>
          </cell>
          <cell r="AJ31">
            <v>3700</v>
          </cell>
          <cell r="AK31">
            <v>3800</v>
          </cell>
          <cell r="AL31">
            <v>4000</v>
          </cell>
          <cell r="AM31">
            <v>4700</v>
          </cell>
          <cell r="AN31">
            <v>4000</v>
          </cell>
          <cell r="AO31">
            <v>4700</v>
          </cell>
          <cell r="AP31">
            <v>1800</v>
          </cell>
          <cell r="AQ31">
            <v>8400</v>
          </cell>
        </row>
        <row r="32">
          <cell r="B32">
            <v>35</v>
          </cell>
          <cell r="C32">
            <v>120</v>
          </cell>
          <cell r="H32">
            <v>17900</v>
          </cell>
          <cell r="I32">
            <v>20200</v>
          </cell>
          <cell r="J32">
            <v>17900</v>
          </cell>
          <cell r="K32">
            <v>21400</v>
          </cell>
          <cell r="L32">
            <v>11900</v>
          </cell>
          <cell r="M32">
            <v>14300</v>
          </cell>
          <cell r="N32">
            <v>16700</v>
          </cell>
          <cell r="O32">
            <v>16700</v>
          </cell>
          <cell r="P32">
            <v>17900</v>
          </cell>
          <cell r="Q32">
            <v>11900</v>
          </cell>
          <cell r="R32">
            <v>14300</v>
          </cell>
          <cell r="S32">
            <v>16700</v>
          </cell>
          <cell r="T32">
            <v>6000</v>
          </cell>
          <cell r="U32">
            <v>13100</v>
          </cell>
          <cell r="V32">
            <v>9500</v>
          </cell>
          <cell r="W32">
            <v>10700</v>
          </cell>
          <cell r="X32">
            <v>16700</v>
          </cell>
          <cell r="Y32">
            <v>21400</v>
          </cell>
          <cell r="Z32">
            <v>21400</v>
          </cell>
          <cell r="AA32">
            <v>23800</v>
          </cell>
          <cell r="AB32">
            <v>100000</v>
          </cell>
          <cell r="AC32">
            <v>19000</v>
          </cell>
          <cell r="AD32">
            <v>21400</v>
          </cell>
          <cell r="AE32">
            <v>21400</v>
          </cell>
          <cell r="AF32">
            <v>17900</v>
          </cell>
          <cell r="AG32">
            <v>23800</v>
          </cell>
          <cell r="AH32">
            <v>88100</v>
          </cell>
          <cell r="AI32">
            <v>111900</v>
          </cell>
          <cell r="AJ32">
            <v>44000</v>
          </cell>
          <cell r="AK32">
            <v>45200</v>
          </cell>
          <cell r="AL32">
            <v>47600</v>
          </cell>
          <cell r="AM32">
            <v>56000</v>
          </cell>
          <cell r="AN32">
            <v>47600</v>
          </cell>
          <cell r="AO32">
            <v>56000</v>
          </cell>
          <cell r="AP32">
            <v>21400</v>
          </cell>
          <cell r="AQ32">
            <v>100000</v>
          </cell>
        </row>
        <row r="33">
          <cell r="B33">
            <v>110</v>
          </cell>
          <cell r="C33">
            <v>320</v>
          </cell>
          <cell r="H33">
            <v>35</v>
          </cell>
          <cell r="I33">
            <v>35</v>
          </cell>
          <cell r="J33">
            <v>35</v>
          </cell>
          <cell r="K33">
            <v>35</v>
          </cell>
          <cell r="L33">
            <v>35</v>
          </cell>
          <cell r="M33">
            <v>35</v>
          </cell>
          <cell r="N33">
            <v>35</v>
          </cell>
          <cell r="O33">
            <v>35</v>
          </cell>
          <cell r="P33">
            <v>35</v>
          </cell>
          <cell r="Q33">
            <v>35</v>
          </cell>
          <cell r="R33">
            <v>35</v>
          </cell>
          <cell r="S33">
            <v>35</v>
          </cell>
          <cell r="T33">
            <v>35</v>
          </cell>
          <cell r="U33">
            <v>35</v>
          </cell>
          <cell r="V33">
            <v>35</v>
          </cell>
          <cell r="W33">
            <v>35</v>
          </cell>
          <cell r="X33">
            <v>35</v>
          </cell>
          <cell r="Y33">
            <v>40</v>
          </cell>
          <cell r="Z33">
            <v>40</v>
          </cell>
          <cell r="AA33">
            <v>40</v>
          </cell>
          <cell r="AB33">
            <v>40</v>
          </cell>
          <cell r="AC33">
            <v>40</v>
          </cell>
          <cell r="AD33">
            <v>40</v>
          </cell>
          <cell r="AE33">
            <v>40</v>
          </cell>
          <cell r="AF33">
            <v>40</v>
          </cell>
          <cell r="AG33">
            <v>40</v>
          </cell>
          <cell r="AH33">
            <v>45</v>
          </cell>
          <cell r="AI33">
            <v>45</v>
          </cell>
          <cell r="AJ33">
            <v>45</v>
          </cell>
          <cell r="AK33">
            <v>45</v>
          </cell>
          <cell r="AL33">
            <v>45</v>
          </cell>
          <cell r="AM33">
            <v>45</v>
          </cell>
          <cell r="AN33">
            <v>45</v>
          </cell>
          <cell r="AO33">
            <v>45</v>
          </cell>
          <cell r="AP33">
            <v>40</v>
          </cell>
          <cell r="AQ33">
            <v>40</v>
          </cell>
        </row>
        <row r="34">
          <cell r="B34">
            <v>150</v>
          </cell>
          <cell r="C34">
            <v>360</v>
          </cell>
          <cell r="H34">
            <v>1600</v>
          </cell>
          <cell r="I34">
            <v>1800</v>
          </cell>
          <cell r="J34">
            <v>1600</v>
          </cell>
          <cell r="K34">
            <v>1900</v>
          </cell>
          <cell r="L34">
            <v>1000</v>
          </cell>
          <cell r="M34">
            <v>1300</v>
          </cell>
          <cell r="N34">
            <v>1500</v>
          </cell>
          <cell r="O34">
            <v>1500</v>
          </cell>
          <cell r="P34">
            <v>1600</v>
          </cell>
          <cell r="Q34">
            <v>1000</v>
          </cell>
          <cell r="R34">
            <v>1300</v>
          </cell>
          <cell r="S34">
            <v>1500</v>
          </cell>
          <cell r="T34">
            <v>500</v>
          </cell>
          <cell r="U34">
            <v>1200</v>
          </cell>
          <cell r="V34">
            <v>800</v>
          </cell>
          <cell r="W34">
            <v>900</v>
          </cell>
          <cell r="X34">
            <v>1500</v>
          </cell>
          <cell r="AH34">
            <v>8600</v>
          </cell>
          <cell r="AI34">
            <v>11200</v>
          </cell>
          <cell r="AJ34">
            <v>4300</v>
          </cell>
          <cell r="AK34">
            <v>4450</v>
          </cell>
          <cell r="AL34">
            <v>4600</v>
          </cell>
          <cell r="AM34">
            <v>5600</v>
          </cell>
          <cell r="AN34">
            <v>4600</v>
          </cell>
          <cell r="AO34">
            <v>5600</v>
          </cell>
        </row>
        <row r="35">
          <cell r="B35">
            <v>220</v>
          </cell>
          <cell r="C35">
            <v>480</v>
          </cell>
        </row>
        <row r="36">
          <cell r="B36">
            <v>400</v>
          </cell>
          <cell r="C36">
            <v>950</v>
          </cell>
        </row>
        <row r="37">
          <cell r="B37">
            <v>800</v>
          </cell>
          <cell r="C37">
            <v>1590</v>
          </cell>
          <cell r="H37" t="str">
            <v>ACSR   Steel 95/15         50</v>
          </cell>
          <cell r="I37" t="str">
            <v>OPGW 70</v>
          </cell>
          <cell r="J37" t="str">
            <v>OPGW x Steel 2x70</v>
          </cell>
          <cell r="K37" t="str">
            <v>Steel 25</v>
          </cell>
          <cell r="L37" t="str">
            <v>Steel 2x50</v>
          </cell>
          <cell r="M37" t="str">
            <v>Steel 2x50</v>
          </cell>
          <cell r="N37" t="str">
            <v>Steel 2x50</v>
          </cell>
          <cell r="O37" t="str">
            <v>Steel 2x70</v>
          </cell>
          <cell r="P37" t="str">
            <v>Steel 2x95</v>
          </cell>
          <cell r="Q37" t="str">
            <v>Steel 2xÇ-50</v>
          </cell>
          <cell r="R37" t="str">
            <v>Steel 35</v>
          </cell>
          <cell r="S37" t="str">
            <v>Steel 35</v>
          </cell>
          <cell r="T37" t="str">
            <v>Steel 50</v>
          </cell>
          <cell r="U37" t="str">
            <v>Steel 50</v>
          </cell>
          <cell r="V37" t="str">
            <v>Steel 50</v>
          </cell>
          <cell r="W37" t="str">
            <v>Steel Ç-50</v>
          </cell>
          <cell r="X37" t="str">
            <v>OPGW 1x70</v>
          </cell>
        </row>
        <row r="38">
          <cell r="H38">
            <v>110</v>
          </cell>
          <cell r="I38">
            <v>110</v>
          </cell>
          <cell r="J38">
            <v>220</v>
          </cell>
          <cell r="K38">
            <v>35</v>
          </cell>
          <cell r="L38">
            <v>110</v>
          </cell>
          <cell r="M38">
            <v>150</v>
          </cell>
          <cell r="N38">
            <v>220</v>
          </cell>
          <cell r="O38">
            <v>220</v>
          </cell>
          <cell r="P38">
            <v>400</v>
          </cell>
          <cell r="Q38">
            <v>220</v>
          </cell>
          <cell r="R38">
            <v>35</v>
          </cell>
          <cell r="S38">
            <v>110</v>
          </cell>
          <cell r="T38">
            <v>35</v>
          </cell>
          <cell r="U38">
            <v>110</v>
          </cell>
          <cell r="V38">
            <v>220</v>
          </cell>
          <cell r="W38">
            <v>110</v>
          </cell>
          <cell r="X38">
            <v>110</v>
          </cell>
        </row>
        <row r="39">
          <cell r="B39">
            <v>35</v>
          </cell>
          <cell r="C39">
            <v>30</v>
          </cell>
          <cell r="H39">
            <v>1000</v>
          </cell>
          <cell r="I39">
            <v>900</v>
          </cell>
          <cell r="J39">
            <v>1800</v>
          </cell>
          <cell r="K39">
            <v>350</v>
          </cell>
          <cell r="L39">
            <v>1400</v>
          </cell>
          <cell r="M39">
            <v>1400</v>
          </cell>
          <cell r="N39">
            <v>1400</v>
          </cell>
          <cell r="O39">
            <v>1800</v>
          </cell>
          <cell r="P39">
            <v>2000</v>
          </cell>
          <cell r="Q39">
            <v>1400</v>
          </cell>
          <cell r="R39">
            <v>500</v>
          </cell>
          <cell r="S39">
            <v>500</v>
          </cell>
          <cell r="T39">
            <v>700</v>
          </cell>
          <cell r="U39">
            <v>700</v>
          </cell>
          <cell r="V39">
            <v>700</v>
          </cell>
          <cell r="W39">
            <v>700</v>
          </cell>
          <cell r="X39">
            <v>900</v>
          </cell>
        </row>
        <row r="40">
          <cell r="B40">
            <v>110</v>
          </cell>
          <cell r="C40">
            <v>30</v>
          </cell>
          <cell r="H40">
            <v>11900</v>
          </cell>
          <cell r="I40">
            <v>10700</v>
          </cell>
          <cell r="J40">
            <v>21400</v>
          </cell>
          <cell r="K40">
            <v>4200</v>
          </cell>
          <cell r="L40">
            <v>16700</v>
          </cell>
          <cell r="M40">
            <v>16700</v>
          </cell>
          <cell r="N40">
            <v>16700</v>
          </cell>
          <cell r="O40">
            <v>21400</v>
          </cell>
          <cell r="P40">
            <v>23800</v>
          </cell>
          <cell r="Q40">
            <v>16700</v>
          </cell>
          <cell r="R40">
            <v>6000</v>
          </cell>
          <cell r="S40">
            <v>6000</v>
          </cell>
          <cell r="T40">
            <v>8300</v>
          </cell>
          <cell r="U40">
            <v>8300</v>
          </cell>
          <cell r="V40">
            <v>8300</v>
          </cell>
          <cell r="W40">
            <v>8300</v>
          </cell>
          <cell r="X40">
            <v>10700</v>
          </cell>
        </row>
        <row r="41">
          <cell r="B41">
            <v>150</v>
          </cell>
          <cell r="C41">
            <v>30</v>
          </cell>
          <cell r="H41">
            <v>40</v>
          </cell>
          <cell r="I41">
            <v>40</v>
          </cell>
          <cell r="J41">
            <v>45</v>
          </cell>
          <cell r="K41">
            <v>35</v>
          </cell>
          <cell r="L41">
            <v>40</v>
          </cell>
          <cell r="M41">
            <v>40</v>
          </cell>
          <cell r="N41">
            <v>45</v>
          </cell>
          <cell r="O41">
            <v>45</v>
          </cell>
          <cell r="P41">
            <v>45</v>
          </cell>
          <cell r="Q41">
            <v>45</v>
          </cell>
          <cell r="R41">
            <v>35</v>
          </cell>
          <cell r="S41">
            <v>40</v>
          </cell>
          <cell r="T41">
            <v>35</v>
          </cell>
          <cell r="U41">
            <v>40</v>
          </cell>
          <cell r="V41">
            <v>45</v>
          </cell>
          <cell r="W41">
            <v>40</v>
          </cell>
          <cell r="X41">
            <v>40</v>
          </cell>
        </row>
        <row r="42">
          <cell r="B42">
            <v>220</v>
          </cell>
          <cell r="C42">
            <v>30</v>
          </cell>
        </row>
        <row r="43">
          <cell r="B43">
            <v>400</v>
          </cell>
          <cell r="C43">
            <v>30</v>
          </cell>
        </row>
        <row r="44">
          <cell r="B44">
            <v>800</v>
          </cell>
          <cell r="C44">
            <v>30</v>
          </cell>
        </row>
        <row r="46">
          <cell r="B46" t="str">
            <v>Steel Lattice</v>
          </cell>
          <cell r="C46">
            <v>1</v>
          </cell>
        </row>
        <row r="47">
          <cell r="B47" t="str">
            <v>Concr. Pole</v>
          </cell>
          <cell r="C47">
            <v>0.76923076923076927</v>
          </cell>
        </row>
        <row r="48">
          <cell r="B48" t="str">
            <v>Betonarme</v>
          </cell>
          <cell r="C48">
            <v>0.76923076923076927</v>
          </cell>
        </row>
        <row r="51">
          <cell r="B51">
            <v>278</v>
          </cell>
        </row>
        <row r="55">
          <cell r="B55">
            <v>35</v>
          </cell>
          <cell r="C55">
            <v>0.2</v>
          </cell>
        </row>
        <row r="56">
          <cell r="B56">
            <v>110</v>
          </cell>
          <cell r="C56">
            <v>0.17</v>
          </cell>
        </row>
        <row r="57">
          <cell r="B57">
            <v>150</v>
          </cell>
          <cell r="C57">
            <v>0.15</v>
          </cell>
        </row>
        <row r="58">
          <cell r="B58">
            <v>220</v>
          </cell>
          <cell r="C58">
            <v>0.12</v>
          </cell>
        </row>
        <row r="59">
          <cell r="B59">
            <v>400</v>
          </cell>
          <cell r="C59">
            <v>0.1</v>
          </cell>
        </row>
        <row r="62">
          <cell r="B62">
            <v>35</v>
          </cell>
          <cell r="C62">
            <v>48000</v>
          </cell>
        </row>
        <row r="63">
          <cell r="B63">
            <v>110</v>
          </cell>
          <cell r="C63">
            <v>59000</v>
          </cell>
        </row>
        <row r="64">
          <cell r="B64">
            <v>150</v>
          </cell>
          <cell r="C64">
            <v>69000</v>
          </cell>
        </row>
        <row r="65">
          <cell r="B65">
            <v>220</v>
          </cell>
          <cell r="C65">
            <v>137000</v>
          </cell>
        </row>
        <row r="66">
          <cell r="B66">
            <v>400</v>
          </cell>
          <cell r="C66">
            <v>162000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8"/>
  </sheetPr>
  <dimension ref="A1:L48"/>
  <sheetViews>
    <sheetView tabSelected="1" view="pageBreakPreview" zoomScale="130" zoomScaleSheetLayoutView="130" workbookViewId="0">
      <selection activeCell="G14" sqref="G14"/>
    </sheetView>
  </sheetViews>
  <sheetFormatPr defaultRowHeight="12.75"/>
  <cols>
    <col min="1" max="2" width="9.140625" style="9"/>
    <col min="3" max="3" width="9.28515625" style="9" customWidth="1"/>
    <col min="4" max="4" width="10" style="9" customWidth="1"/>
    <col min="5" max="5" width="12.85546875" style="9" customWidth="1"/>
    <col min="6" max="6" width="8" style="9" customWidth="1"/>
    <col min="7" max="8" width="9.140625" style="9"/>
    <col min="9" max="9" width="10" style="9" customWidth="1"/>
    <col min="10" max="10" width="20.42578125" style="9" customWidth="1"/>
    <col min="11" max="11" width="7.85546875" style="9" customWidth="1"/>
    <col min="12" max="16384" width="9.140625" style="9"/>
  </cols>
  <sheetData>
    <row r="1" spans="1:12" ht="34.5" customHeight="1">
      <c r="A1" s="371"/>
      <c r="B1" s="372"/>
      <c r="C1" s="372"/>
      <c r="D1" s="372"/>
      <c r="E1" s="372"/>
      <c r="F1" s="372"/>
      <c r="G1" s="372"/>
      <c r="H1" s="372"/>
      <c r="I1" s="372"/>
      <c r="J1" s="373"/>
    </row>
    <row r="2" spans="1:12">
      <c r="A2" s="374"/>
      <c r="B2" s="14"/>
      <c r="C2" s="14"/>
      <c r="D2" s="14"/>
      <c r="E2" s="14"/>
      <c r="F2" s="14"/>
      <c r="G2" s="14"/>
      <c r="H2" s="14"/>
      <c r="I2" s="14"/>
      <c r="J2" s="366"/>
    </row>
    <row r="3" spans="1:12" s="11" customFormat="1" ht="14.1" customHeight="1">
      <c r="A3" s="375"/>
      <c r="B3" s="367" t="s">
        <v>61</v>
      </c>
      <c r="C3" s="367"/>
      <c r="D3" s="367"/>
      <c r="E3" s="368" t="s">
        <v>476</v>
      </c>
      <c r="F3" s="369"/>
      <c r="G3" s="370"/>
      <c r="H3" s="367"/>
      <c r="I3" s="367"/>
      <c r="J3" s="376"/>
    </row>
    <row r="4" spans="1:12" s="11" customFormat="1" ht="14.1" customHeight="1">
      <c r="A4" s="375"/>
      <c r="B4" s="367" t="s">
        <v>62</v>
      </c>
      <c r="C4" s="367"/>
      <c r="D4" s="367"/>
      <c r="E4" s="368" t="s">
        <v>324</v>
      </c>
      <c r="F4" s="369"/>
      <c r="G4" s="370"/>
      <c r="H4" s="367"/>
      <c r="I4" s="367"/>
      <c r="J4" s="376"/>
    </row>
    <row r="5" spans="1:12" s="11" customFormat="1" ht="14.1" customHeight="1">
      <c r="A5" s="375"/>
      <c r="B5" s="367" t="s">
        <v>63</v>
      </c>
      <c r="C5" s="367"/>
      <c r="D5" s="367"/>
      <c r="E5" s="368" t="s">
        <v>477</v>
      </c>
      <c r="F5" s="367"/>
      <c r="G5" s="367"/>
      <c r="H5" s="367"/>
      <c r="I5" s="367"/>
      <c r="J5" s="376"/>
    </row>
    <row r="6" spans="1:12" s="11" customFormat="1" ht="14.1" customHeight="1">
      <c r="A6" s="375"/>
      <c r="B6" s="10"/>
      <c r="C6" s="10"/>
      <c r="D6" s="10"/>
      <c r="E6" s="265"/>
      <c r="F6" s="10"/>
      <c r="G6" s="10"/>
      <c r="H6" s="10"/>
      <c r="I6" s="10"/>
      <c r="J6" s="376"/>
    </row>
    <row r="7" spans="1:12" s="11" customFormat="1" ht="14.1" customHeight="1">
      <c r="A7" s="375"/>
      <c r="B7" s="367" t="s">
        <v>64</v>
      </c>
      <c r="C7" s="367"/>
      <c r="D7" s="367"/>
      <c r="E7" s="385" t="s">
        <v>478</v>
      </c>
      <c r="F7" s="12"/>
      <c r="G7" s="10"/>
      <c r="H7" s="10"/>
      <c r="I7" s="10"/>
      <c r="J7" s="376"/>
    </row>
    <row r="8" spans="1:12" s="11" customFormat="1" ht="14.1" customHeight="1">
      <c r="A8" s="375"/>
      <c r="B8" s="10" t="s">
        <v>65</v>
      </c>
      <c r="C8" s="10"/>
      <c r="D8" s="10"/>
      <c r="E8" s="13"/>
      <c r="F8" s="13"/>
      <c r="G8" s="10"/>
      <c r="H8" s="10"/>
      <c r="I8" s="10"/>
      <c r="J8" s="376"/>
    </row>
    <row r="9" spans="1:12" s="11" customFormat="1" ht="14.1" customHeight="1">
      <c r="A9" s="375"/>
      <c r="B9" s="10"/>
      <c r="C9" s="10"/>
      <c r="D9" s="10"/>
      <c r="E9" s="10"/>
      <c r="F9" s="10"/>
      <c r="G9" s="10"/>
      <c r="H9" s="10"/>
      <c r="I9" s="10"/>
      <c r="J9" s="376"/>
    </row>
    <row r="10" spans="1:12" s="11" customFormat="1" ht="14.1" customHeight="1">
      <c r="A10" s="375"/>
      <c r="B10" s="10" t="s">
        <v>38</v>
      </c>
      <c r="C10" s="10"/>
      <c r="D10" s="10"/>
      <c r="E10" s="288" t="s">
        <v>479</v>
      </c>
      <c r="F10" s="288"/>
      <c r="G10" s="288"/>
      <c r="H10" s="288"/>
      <c r="I10" s="288"/>
      <c r="J10" s="377"/>
      <c r="K10" s="287"/>
      <c r="L10" s="287"/>
    </row>
    <row r="11" spans="1:12" s="11" customFormat="1" ht="14.1" customHeight="1">
      <c r="A11" s="375"/>
      <c r="B11" s="10"/>
      <c r="C11" s="10"/>
      <c r="D11" s="10"/>
      <c r="E11" s="288" t="s">
        <v>480</v>
      </c>
      <c r="F11" s="288"/>
      <c r="G11" s="288"/>
      <c r="H11" s="288"/>
      <c r="I11" s="14"/>
      <c r="J11" s="378"/>
      <c r="K11" s="287"/>
      <c r="L11" s="287"/>
    </row>
    <row r="12" spans="1:12" s="11" customFormat="1" ht="14.1" customHeight="1">
      <c r="A12" s="375"/>
      <c r="B12" s="10"/>
      <c r="C12" s="10"/>
      <c r="D12" s="10"/>
      <c r="E12" s="288" t="s">
        <v>474</v>
      </c>
      <c r="F12" s="288"/>
      <c r="G12" s="288"/>
      <c r="H12" s="288"/>
      <c r="I12" s="14"/>
      <c r="J12" s="378"/>
      <c r="K12" s="287"/>
      <c r="L12" s="287"/>
    </row>
    <row r="13" spans="1:12">
      <c r="A13" s="374"/>
      <c r="B13" s="14"/>
      <c r="C13" s="14"/>
      <c r="D13" s="14"/>
      <c r="E13" s="288" t="s">
        <v>475</v>
      </c>
      <c r="F13" s="14"/>
      <c r="G13" s="14"/>
      <c r="H13" s="14"/>
      <c r="I13" s="14"/>
      <c r="J13" s="366"/>
    </row>
    <row r="14" spans="1:12">
      <c r="A14" s="374"/>
      <c r="B14" s="14"/>
      <c r="C14" s="14"/>
      <c r="D14" s="14"/>
      <c r="E14" s="14"/>
      <c r="F14" s="14"/>
      <c r="G14" s="14"/>
      <c r="H14" s="14"/>
      <c r="I14" s="14"/>
      <c r="J14" s="366"/>
    </row>
    <row r="15" spans="1:12">
      <c r="A15" s="374"/>
      <c r="B15" s="14"/>
      <c r="C15" s="14"/>
      <c r="D15" s="14"/>
      <c r="E15" s="14"/>
      <c r="F15" s="14"/>
      <c r="G15" s="14"/>
      <c r="H15" s="14"/>
      <c r="I15" s="14"/>
      <c r="J15" s="366"/>
    </row>
    <row r="16" spans="1:12">
      <c r="A16" s="374"/>
      <c r="B16" s="14"/>
      <c r="C16" s="14"/>
      <c r="D16" s="14"/>
      <c r="E16" s="14"/>
      <c r="F16" s="14"/>
      <c r="G16" s="14"/>
      <c r="H16" s="14"/>
      <c r="I16" s="14"/>
      <c r="J16" s="366"/>
    </row>
    <row r="17" spans="1:10">
      <c r="A17" s="374"/>
      <c r="B17" s="14"/>
      <c r="C17" s="14"/>
      <c r="D17" s="14"/>
      <c r="E17" s="14"/>
      <c r="F17" s="14"/>
      <c r="G17" s="14"/>
      <c r="H17" s="14"/>
      <c r="I17" s="14"/>
      <c r="J17" s="366"/>
    </row>
    <row r="18" spans="1:10">
      <c r="A18" s="374"/>
      <c r="B18" s="14"/>
      <c r="C18" s="14"/>
      <c r="D18" s="14"/>
      <c r="E18" s="14"/>
      <c r="F18" s="14"/>
      <c r="G18" s="14"/>
      <c r="H18" s="14"/>
      <c r="I18" s="14"/>
      <c r="J18" s="366"/>
    </row>
    <row r="19" spans="1:10">
      <c r="A19" s="374"/>
      <c r="B19" s="14"/>
      <c r="C19" s="14"/>
      <c r="D19" s="14"/>
      <c r="E19" s="14"/>
      <c r="F19" s="14"/>
      <c r="G19" s="14"/>
      <c r="H19" s="14"/>
      <c r="I19" s="14"/>
      <c r="J19" s="366"/>
    </row>
    <row r="20" spans="1:10">
      <c r="A20" s="374"/>
      <c r="B20" s="14"/>
      <c r="C20" s="14"/>
      <c r="D20" s="14"/>
      <c r="E20" s="14"/>
      <c r="F20" s="14"/>
      <c r="G20" s="14"/>
      <c r="H20" s="14"/>
      <c r="I20" s="14"/>
      <c r="J20" s="366"/>
    </row>
    <row r="21" spans="1:10">
      <c r="A21" s="374"/>
      <c r="B21" s="14"/>
      <c r="C21" s="14"/>
      <c r="D21" s="14"/>
      <c r="E21" s="14"/>
      <c r="F21" s="14"/>
      <c r="G21" s="14"/>
      <c r="H21" s="14"/>
      <c r="I21" s="14"/>
      <c r="J21" s="366"/>
    </row>
    <row r="22" spans="1:10">
      <c r="A22" s="374"/>
      <c r="B22" s="14"/>
      <c r="C22" s="14"/>
      <c r="D22" s="14"/>
      <c r="E22" s="14"/>
      <c r="F22" s="14"/>
      <c r="G22" s="14"/>
      <c r="H22" s="14"/>
      <c r="I22" s="14"/>
      <c r="J22" s="366"/>
    </row>
    <row r="23" spans="1:10" ht="33.75">
      <c r="A23" s="863" t="s">
        <v>39</v>
      </c>
      <c r="B23" s="864"/>
      <c r="C23" s="864"/>
      <c r="D23" s="864"/>
      <c r="E23" s="864"/>
      <c r="F23" s="864"/>
      <c r="G23" s="864"/>
      <c r="H23" s="864"/>
      <c r="I23" s="864"/>
      <c r="J23" s="865"/>
    </row>
    <row r="24" spans="1:10">
      <c r="A24" s="868" t="s">
        <v>538</v>
      </c>
      <c r="B24" s="866"/>
      <c r="C24" s="866"/>
      <c r="D24" s="866"/>
      <c r="E24" s="866"/>
      <c r="F24" s="866"/>
      <c r="G24" s="866"/>
      <c r="H24" s="866"/>
      <c r="I24" s="866"/>
      <c r="J24" s="869"/>
    </row>
    <row r="25" spans="1:10">
      <c r="A25" s="868" t="s">
        <v>40</v>
      </c>
      <c r="B25" s="866"/>
      <c r="C25" s="866"/>
      <c r="D25" s="866"/>
      <c r="E25" s="866"/>
      <c r="F25" s="866"/>
      <c r="G25" s="866"/>
      <c r="H25" s="866"/>
      <c r="I25" s="866"/>
      <c r="J25" s="869"/>
    </row>
    <row r="26" spans="1:10">
      <c r="A26" s="374"/>
      <c r="B26" s="14"/>
      <c r="C26" s="14"/>
      <c r="D26" s="14"/>
      <c r="E26" s="14"/>
      <c r="F26" s="14"/>
      <c r="G26" s="14"/>
      <c r="H26" s="14"/>
      <c r="I26" s="14"/>
      <c r="J26" s="366"/>
    </row>
    <row r="27" spans="1:10">
      <c r="A27" s="374"/>
      <c r="B27" s="14"/>
      <c r="C27" s="14"/>
      <c r="D27" s="14"/>
      <c r="E27" s="14"/>
      <c r="F27" s="14"/>
      <c r="G27" s="14"/>
      <c r="H27" s="14"/>
      <c r="I27" s="14"/>
      <c r="J27" s="366"/>
    </row>
    <row r="28" spans="1:10" ht="30" customHeight="1">
      <c r="A28" s="863" t="s">
        <v>778</v>
      </c>
      <c r="B28" s="864"/>
      <c r="C28" s="864"/>
      <c r="D28" s="864"/>
      <c r="E28" s="864"/>
      <c r="F28" s="864"/>
      <c r="G28" s="864"/>
      <c r="H28" s="864"/>
      <c r="I28" s="864"/>
      <c r="J28" s="865"/>
    </row>
    <row r="29" spans="1:10">
      <c r="A29" s="374"/>
      <c r="B29" s="14"/>
      <c r="C29" s="14"/>
      <c r="D29" s="14"/>
      <c r="E29" s="14"/>
      <c r="F29" s="14"/>
      <c r="G29" s="14"/>
      <c r="H29" s="14"/>
      <c r="I29" s="14"/>
      <c r="J29" s="366"/>
    </row>
    <row r="30" spans="1:10">
      <c r="A30" s="374"/>
      <c r="B30" s="14"/>
      <c r="C30" s="14"/>
      <c r="D30" s="14"/>
      <c r="E30" s="14"/>
      <c r="F30" s="14"/>
      <c r="G30" s="14"/>
      <c r="H30" s="14"/>
      <c r="I30" s="14"/>
      <c r="J30" s="366"/>
    </row>
    <row r="31" spans="1:10">
      <c r="A31" s="374"/>
      <c r="B31" s="14"/>
      <c r="C31" s="14"/>
      <c r="D31" s="14"/>
      <c r="E31" s="14"/>
      <c r="F31" s="14"/>
      <c r="G31" s="14"/>
      <c r="H31" s="14"/>
      <c r="I31" s="14"/>
      <c r="J31" s="366"/>
    </row>
    <row r="32" spans="1:10">
      <c r="A32" s="374"/>
      <c r="B32" s="14"/>
      <c r="C32" s="14"/>
      <c r="D32" s="14"/>
      <c r="E32" s="14"/>
      <c r="F32" s="14"/>
      <c r="G32" s="14"/>
      <c r="H32" s="14"/>
      <c r="I32" s="14"/>
      <c r="J32" s="366"/>
    </row>
    <row r="33" spans="1:10" ht="9" customHeight="1">
      <c r="A33" s="374"/>
      <c r="B33" s="14"/>
      <c r="C33" s="14"/>
      <c r="D33" s="14"/>
      <c r="E33" s="14"/>
      <c r="F33" s="14"/>
      <c r="G33" s="14"/>
      <c r="H33" s="14"/>
      <c r="I33" s="14"/>
      <c r="J33" s="366"/>
    </row>
    <row r="34" spans="1:10">
      <c r="A34" s="374"/>
      <c r="B34" s="14"/>
      <c r="C34" s="14"/>
      <c r="D34" s="14"/>
      <c r="E34" s="14"/>
      <c r="F34" s="14"/>
      <c r="G34" s="14"/>
      <c r="H34" s="14"/>
      <c r="I34" s="14"/>
      <c r="J34" s="366"/>
    </row>
    <row r="35" spans="1:10">
      <c r="A35" s="374"/>
      <c r="B35" s="14"/>
      <c r="C35" s="14"/>
      <c r="D35" s="14"/>
      <c r="E35" s="14"/>
      <c r="F35" s="14"/>
      <c r="G35" s="14"/>
      <c r="H35" s="14"/>
      <c r="I35" s="14"/>
      <c r="J35" s="366"/>
    </row>
    <row r="36" spans="1:10" s="11" customFormat="1" ht="12.95" customHeight="1">
      <c r="A36" s="375"/>
      <c r="B36" s="10" t="s">
        <v>41</v>
      </c>
      <c r="C36" s="10"/>
      <c r="D36" s="10"/>
      <c r="E36" s="10"/>
      <c r="F36" s="10"/>
      <c r="G36" s="866" t="s">
        <v>42</v>
      </c>
      <c r="H36" s="866"/>
      <c r="I36" s="10"/>
      <c r="J36" s="376"/>
    </row>
    <row r="37" spans="1:10" s="11" customFormat="1" ht="12.95" customHeight="1">
      <c r="A37" s="375"/>
      <c r="B37" s="10" t="s">
        <v>43</v>
      </c>
      <c r="C37" s="10"/>
      <c r="D37" s="10"/>
      <c r="E37" s="10"/>
      <c r="F37" s="10"/>
      <c r="G37" s="866" t="s">
        <v>44</v>
      </c>
      <c r="H37" s="866"/>
      <c r="I37" s="10"/>
      <c r="J37" s="376"/>
    </row>
    <row r="38" spans="1:10" s="11" customFormat="1" ht="12.95" customHeight="1">
      <c r="A38" s="375"/>
      <c r="B38" s="10" t="s">
        <v>45</v>
      </c>
      <c r="C38" s="10"/>
      <c r="D38" s="10"/>
      <c r="E38" s="10"/>
      <c r="F38" s="10"/>
      <c r="G38" s="866" t="s">
        <v>46</v>
      </c>
      <c r="H38" s="866"/>
      <c r="I38" s="10"/>
      <c r="J38" s="376"/>
    </row>
    <row r="39" spans="1:10" s="11" customFormat="1" ht="12.95" customHeight="1">
      <c r="A39" s="375"/>
      <c r="B39" s="10" t="s">
        <v>47</v>
      </c>
      <c r="C39" s="10"/>
      <c r="D39" s="10"/>
      <c r="E39" s="10"/>
      <c r="F39" s="10"/>
      <c r="G39" s="866" t="s">
        <v>46</v>
      </c>
      <c r="H39" s="866"/>
      <c r="I39" s="10"/>
      <c r="J39" s="376"/>
    </row>
    <row r="40" spans="1:10">
      <c r="A40" s="374"/>
      <c r="B40" s="14"/>
      <c r="C40" s="14"/>
      <c r="D40" s="14"/>
      <c r="E40" s="14"/>
      <c r="F40" s="14"/>
      <c r="G40" s="14"/>
      <c r="H40" s="14"/>
      <c r="I40" s="14"/>
      <c r="J40" s="366"/>
    </row>
    <row r="41" spans="1:10" s="16" customFormat="1" ht="12.95" customHeight="1">
      <c r="A41" s="379"/>
      <c r="B41" s="384" t="s">
        <v>48</v>
      </c>
      <c r="C41" s="367"/>
      <c r="D41" s="367"/>
      <c r="E41" s="367"/>
      <c r="F41" s="370" t="s">
        <v>49</v>
      </c>
      <c r="G41" s="870" t="s">
        <v>779</v>
      </c>
      <c r="H41" s="867"/>
      <c r="I41" s="15"/>
      <c r="J41" s="380"/>
    </row>
    <row r="42" spans="1:10" s="16" customFormat="1" ht="12.95" customHeight="1">
      <c r="A42" s="379"/>
      <c r="B42" s="384"/>
      <c r="C42" s="367"/>
      <c r="D42" s="367"/>
      <c r="E42" s="367"/>
      <c r="F42" s="370" t="s">
        <v>50</v>
      </c>
      <c r="G42" s="871" t="s">
        <v>780</v>
      </c>
      <c r="H42" s="867"/>
      <c r="I42" s="15"/>
      <c r="J42" s="380"/>
    </row>
    <row r="43" spans="1:10" s="16" customFormat="1" ht="7.5" customHeight="1">
      <c r="A43" s="379"/>
      <c r="B43" s="384"/>
      <c r="C43" s="367"/>
      <c r="D43" s="367"/>
      <c r="E43" s="367"/>
      <c r="F43" s="370"/>
      <c r="G43" s="370"/>
      <c r="H43" s="370"/>
      <c r="I43" s="15"/>
      <c r="J43" s="380"/>
    </row>
    <row r="44" spans="1:10" s="16" customFormat="1" ht="12.95" customHeight="1">
      <c r="A44" s="379"/>
      <c r="B44" s="384" t="s">
        <v>51</v>
      </c>
      <c r="C44" s="367"/>
      <c r="D44" s="367"/>
      <c r="E44" s="370"/>
      <c r="F44" s="367"/>
      <c r="G44" s="867" t="s">
        <v>781</v>
      </c>
      <c r="H44" s="867"/>
      <c r="I44" s="15"/>
      <c r="J44" s="380"/>
    </row>
    <row r="45" spans="1:10" ht="22.5" customHeight="1">
      <c r="A45" s="374"/>
      <c r="B45" s="14"/>
      <c r="C45" s="14"/>
      <c r="D45" s="14"/>
      <c r="E45" s="14"/>
      <c r="F45" s="14"/>
      <c r="G45" s="14"/>
      <c r="H45" s="14"/>
      <c r="I45" s="14"/>
      <c r="J45" s="366"/>
    </row>
    <row r="46" spans="1:10" ht="6.75" customHeight="1">
      <c r="A46" s="374"/>
      <c r="B46" s="14"/>
      <c r="C46" s="14"/>
      <c r="D46" s="14"/>
      <c r="E46" s="14"/>
      <c r="F46" s="14"/>
      <c r="G46" s="14"/>
      <c r="H46" s="14"/>
      <c r="I46" s="14"/>
      <c r="J46" s="366"/>
    </row>
    <row r="47" spans="1:10">
      <c r="A47" s="374"/>
      <c r="B47" s="14"/>
      <c r="C47" s="14"/>
      <c r="D47" s="14"/>
      <c r="E47" s="14"/>
      <c r="F47" s="14"/>
      <c r="G47" s="14"/>
      <c r="H47" s="14"/>
      <c r="I47" s="14"/>
      <c r="J47" s="366"/>
    </row>
    <row r="48" spans="1:10">
      <c r="A48" s="381"/>
      <c r="B48" s="382"/>
      <c r="C48" s="382"/>
      <c r="D48" s="382"/>
      <c r="E48" s="382"/>
      <c r="F48" s="382"/>
      <c r="G48" s="382"/>
      <c r="H48" s="382"/>
      <c r="I48" s="382"/>
      <c r="J48" s="383"/>
    </row>
  </sheetData>
  <sheetProtection password="CC14" sheet="1" objects="1"/>
  <mergeCells count="11">
    <mergeCell ref="A23:J23"/>
    <mergeCell ref="G36:H36"/>
    <mergeCell ref="G37:H37"/>
    <mergeCell ref="G38:H38"/>
    <mergeCell ref="G44:H44"/>
    <mergeCell ref="A28:J28"/>
    <mergeCell ref="A24:J24"/>
    <mergeCell ref="A25:J25"/>
    <mergeCell ref="G39:H39"/>
    <mergeCell ref="G41:H41"/>
    <mergeCell ref="G42:H42"/>
  </mergeCells>
  <phoneticPr fontId="7" type="noConversion"/>
  <printOptions horizontalCentered="1" verticalCentered="1"/>
  <pageMargins left="0.51" right="0.51" top="0.63" bottom="0.63" header="0.5" footer="0.5"/>
  <pageSetup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38"/>
    <pageSetUpPr fitToPage="1"/>
  </sheetPr>
  <dimension ref="A3:AC64"/>
  <sheetViews>
    <sheetView workbookViewId="0"/>
  </sheetViews>
  <sheetFormatPr defaultRowHeight="12.75"/>
  <cols>
    <col min="1" max="1" width="12.5703125" customWidth="1"/>
    <col min="2" max="3" width="5.28515625" hidden="1" customWidth="1"/>
    <col min="4" max="4" width="3.28515625" hidden="1" customWidth="1"/>
    <col min="5" max="5" width="4.5703125" hidden="1" customWidth="1"/>
    <col min="6" max="6" width="13.28515625" hidden="1" customWidth="1"/>
    <col min="7" max="7" width="4.85546875" hidden="1" customWidth="1"/>
    <col min="8" max="8" width="16.42578125" hidden="1" customWidth="1"/>
    <col min="9" max="9" width="12.7109375" hidden="1" customWidth="1"/>
    <col min="10" max="10" width="14.7109375" hidden="1" customWidth="1"/>
    <col min="11" max="11" width="13.5703125" hidden="1" customWidth="1"/>
    <col min="12" max="12" width="16.28515625" hidden="1" customWidth="1"/>
    <col min="13" max="13" width="13.42578125" hidden="1" customWidth="1"/>
    <col min="14" max="14" width="14.85546875" hidden="1" customWidth="1"/>
    <col min="15" max="15" width="10.28515625" hidden="1" customWidth="1"/>
    <col min="16" max="16" width="18.140625" hidden="1" customWidth="1"/>
    <col min="17" max="17" width="7.42578125" hidden="1" customWidth="1"/>
    <col min="18" max="18" width="17.7109375" hidden="1" customWidth="1"/>
    <col min="19" max="19" width="1.85546875" hidden="1" customWidth="1"/>
    <col min="20" max="20" width="40.28515625" customWidth="1"/>
    <col min="21" max="21" width="18.7109375" bestFit="1" customWidth="1"/>
    <col min="22" max="22" width="18.7109375" customWidth="1"/>
    <col min="23" max="23" width="17.140625" hidden="1" customWidth="1"/>
    <col min="24" max="24" width="19.28515625" hidden="1" customWidth="1"/>
    <col min="25" max="25" width="16" hidden="1" customWidth="1"/>
    <col min="26" max="26" width="15" bestFit="1" customWidth="1"/>
    <col min="27" max="27" width="13.42578125" bestFit="1" customWidth="1"/>
  </cols>
  <sheetData>
    <row r="3" spans="1:25" ht="15.75">
      <c r="A3" s="212" t="s">
        <v>52</v>
      </c>
    </row>
    <row r="4" spans="1:25" ht="15.75">
      <c r="A4" s="331" t="s">
        <v>68</v>
      </c>
    </row>
    <row r="6" spans="1:25">
      <c r="A6" s="4"/>
    </row>
    <row r="7" spans="1:25">
      <c r="A7" s="281" t="s">
        <v>530</v>
      </c>
    </row>
    <row r="8" spans="1:25" ht="15">
      <c r="A8" s="908" t="s">
        <v>30</v>
      </c>
      <c r="B8" s="908"/>
      <c r="C8" s="908"/>
      <c r="D8" s="908"/>
      <c r="E8" s="908"/>
      <c r="F8" s="908"/>
      <c r="G8" s="908"/>
      <c r="H8" s="908"/>
      <c r="I8" s="908"/>
      <c r="J8" s="908"/>
      <c r="K8" s="908"/>
      <c r="L8" s="908"/>
      <c r="M8" s="908"/>
      <c r="N8" s="908"/>
      <c r="O8" s="908"/>
      <c r="P8" s="908"/>
      <c r="Q8" s="908"/>
      <c r="R8" s="908"/>
      <c r="S8" s="908"/>
      <c r="T8" s="908"/>
      <c r="U8" s="908"/>
      <c r="V8" s="908"/>
      <c r="W8" s="783"/>
    </row>
    <row r="12" spans="1:25" ht="23.25" customHeight="1">
      <c r="A12" s="784" t="s">
        <v>114</v>
      </c>
      <c r="B12" s="784" t="s">
        <v>73</v>
      </c>
      <c r="C12" s="784" t="s">
        <v>74</v>
      </c>
      <c r="D12" s="784" t="s">
        <v>75</v>
      </c>
      <c r="E12" s="784" t="s">
        <v>76</v>
      </c>
      <c r="F12" s="784" t="s">
        <v>77</v>
      </c>
      <c r="G12" s="784" t="s">
        <v>78</v>
      </c>
      <c r="H12" s="784" t="s">
        <v>79</v>
      </c>
      <c r="I12" s="784" t="s">
        <v>80</v>
      </c>
      <c r="J12" s="784" t="s">
        <v>81</v>
      </c>
      <c r="K12" s="784" t="s">
        <v>82</v>
      </c>
      <c r="L12" s="784" t="s">
        <v>83</v>
      </c>
      <c r="M12" s="784" t="s">
        <v>84</v>
      </c>
      <c r="N12" s="784" t="s">
        <v>85</v>
      </c>
      <c r="O12" s="784" t="s">
        <v>86</v>
      </c>
      <c r="P12" s="784" t="s">
        <v>87</v>
      </c>
      <c r="Q12" s="784" t="s">
        <v>88</v>
      </c>
      <c r="R12" s="784" t="s">
        <v>89</v>
      </c>
      <c r="S12" s="784"/>
      <c r="T12" s="784" t="s">
        <v>115</v>
      </c>
      <c r="U12" s="439" t="s">
        <v>729</v>
      </c>
      <c r="V12" s="439" t="s">
        <v>344</v>
      </c>
      <c r="W12" s="433" t="s">
        <v>90</v>
      </c>
      <c r="X12" s="433" t="s">
        <v>392</v>
      </c>
      <c r="Y12" s="433" t="s">
        <v>91</v>
      </c>
    </row>
    <row r="13" spans="1:25">
      <c r="A13" s="670" t="s">
        <v>326</v>
      </c>
      <c r="B13" s="785" t="s">
        <v>92</v>
      </c>
      <c r="C13" s="786" t="s">
        <v>93</v>
      </c>
      <c r="D13" s="787" t="s">
        <v>113</v>
      </c>
      <c r="E13" s="788" t="s">
        <v>325</v>
      </c>
      <c r="F13" s="785">
        <v>0</v>
      </c>
      <c r="G13" s="786" t="s">
        <v>876</v>
      </c>
      <c r="H13" s="787">
        <v>0</v>
      </c>
      <c r="I13" s="788">
        <v>0</v>
      </c>
      <c r="J13" s="785">
        <v>0</v>
      </c>
      <c r="K13" s="786">
        <v>0</v>
      </c>
      <c r="L13" s="787">
        <v>0</v>
      </c>
      <c r="M13" s="788">
        <v>0</v>
      </c>
      <c r="N13" s="785">
        <v>0</v>
      </c>
      <c r="O13" s="786">
        <v>0.36</v>
      </c>
      <c r="P13" s="787">
        <v>1859.29</v>
      </c>
      <c r="Q13" s="788">
        <v>0</v>
      </c>
      <c r="R13" s="785">
        <v>0</v>
      </c>
      <c r="S13" s="786"/>
      <c r="T13" s="670" t="s">
        <v>327</v>
      </c>
      <c r="U13" s="789">
        <v>360</v>
      </c>
      <c r="V13" s="686">
        <v>1859.29</v>
      </c>
      <c r="W13" s="434">
        <v>18</v>
      </c>
      <c r="X13" s="435">
        <v>40</v>
      </c>
      <c r="Y13" s="348">
        <v>720</v>
      </c>
    </row>
    <row r="14" spans="1:25">
      <c r="A14" s="670" t="s">
        <v>333</v>
      </c>
      <c r="B14" s="785" t="s">
        <v>92</v>
      </c>
      <c r="C14" s="786" t="s">
        <v>93</v>
      </c>
      <c r="D14" s="787" t="s">
        <v>113</v>
      </c>
      <c r="E14" s="788" t="s">
        <v>325</v>
      </c>
      <c r="F14" s="785">
        <v>0</v>
      </c>
      <c r="G14" s="786" t="s">
        <v>876</v>
      </c>
      <c r="H14" s="787">
        <v>0</v>
      </c>
      <c r="I14" s="788">
        <v>0</v>
      </c>
      <c r="J14" s="785">
        <v>0</v>
      </c>
      <c r="K14" s="786">
        <v>0</v>
      </c>
      <c r="L14" s="787">
        <v>0</v>
      </c>
      <c r="M14" s="788">
        <v>0</v>
      </c>
      <c r="N14" s="785">
        <v>0</v>
      </c>
      <c r="O14" s="786">
        <v>0.2</v>
      </c>
      <c r="P14" s="787">
        <v>1167.1099999999999</v>
      </c>
      <c r="Q14" s="788">
        <v>0</v>
      </c>
      <c r="R14" s="785">
        <v>0</v>
      </c>
      <c r="S14" s="786"/>
      <c r="T14" s="670" t="s">
        <v>328</v>
      </c>
      <c r="U14" s="789">
        <v>200</v>
      </c>
      <c r="V14" s="686">
        <v>1168.05</v>
      </c>
      <c r="W14" s="434">
        <v>10</v>
      </c>
      <c r="X14" s="435">
        <v>50</v>
      </c>
      <c r="Y14" s="348">
        <v>500</v>
      </c>
    </row>
    <row r="15" spans="1:25">
      <c r="A15" s="670" t="s">
        <v>330</v>
      </c>
      <c r="B15" s="785" t="s">
        <v>92</v>
      </c>
      <c r="C15" s="786" t="s">
        <v>93</v>
      </c>
      <c r="D15" s="787" t="s">
        <v>113</v>
      </c>
      <c r="E15" s="788" t="s">
        <v>325</v>
      </c>
      <c r="F15" s="785">
        <v>0</v>
      </c>
      <c r="G15" s="786" t="s">
        <v>876</v>
      </c>
      <c r="H15" s="787">
        <v>0</v>
      </c>
      <c r="I15" s="788">
        <v>0</v>
      </c>
      <c r="J15" s="785">
        <v>0</v>
      </c>
      <c r="K15" s="786">
        <v>0</v>
      </c>
      <c r="L15" s="787">
        <v>0</v>
      </c>
      <c r="M15" s="788">
        <v>0</v>
      </c>
      <c r="N15" s="785">
        <v>0</v>
      </c>
      <c r="O15" s="786">
        <v>4.375</v>
      </c>
      <c r="P15" s="787">
        <v>12993.97</v>
      </c>
      <c r="Q15" s="788">
        <v>0</v>
      </c>
      <c r="R15" s="785">
        <v>0</v>
      </c>
      <c r="S15" s="786"/>
      <c r="T15" s="670" t="s">
        <v>329</v>
      </c>
      <c r="U15" s="789">
        <v>4375</v>
      </c>
      <c r="V15" s="686">
        <v>13002.95</v>
      </c>
      <c r="W15" s="434">
        <v>218.75</v>
      </c>
      <c r="X15" s="435">
        <v>50</v>
      </c>
      <c r="Y15" s="348">
        <v>10937.5</v>
      </c>
    </row>
    <row r="16" spans="1:25">
      <c r="A16" s="670" t="s">
        <v>331</v>
      </c>
      <c r="B16" s="785" t="s">
        <v>92</v>
      </c>
      <c r="C16" s="786" t="s">
        <v>93</v>
      </c>
      <c r="D16" s="787" t="s">
        <v>113</v>
      </c>
      <c r="E16" s="788" t="s">
        <v>325</v>
      </c>
      <c r="F16" s="785">
        <v>0</v>
      </c>
      <c r="G16" s="786" t="s">
        <v>876</v>
      </c>
      <c r="H16" s="787">
        <v>0</v>
      </c>
      <c r="I16" s="788">
        <v>0</v>
      </c>
      <c r="J16" s="785">
        <v>0</v>
      </c>
      <c r="K16" s="786">
        <v>0</v>
      </c>
      <c r="L16" s="787">
        <v>0</v>
      </c>
      <c r="M16" s="788">
        <v>0</v>
      </c>
      <c r="N16" s="785">
        <v>0</v>
      </c>
      <c r="O16" s="786">
        <v>9.36</v>
      </c>
      <c r="P16" s="787">
        <v>26713.599999999999</v>
      </c>
      <c r="Q16" s="788">
        <v>0</v>
      </c>
      <c r="R16" s="785">
        <v>0</v>
      </c>
      <c r="S16" s="786"/>
      <c r="T16" s="670" t="s">
        <v>332</v>
      </c>
      <c r="U16" s="789">
        <v>9360</v>
      </c>
      <c r="V16" s="686">
        <v>26713.599999999999</v>
      </c>
      <c r="W16" s="434">
        <v>468</v>
      </c>
      <c r="X16" s="435">
        <v>40</v>
      </c>
      <c r="Y16" s="348">
        <v>18720</v>
      </c>
    </row>
    <row r="17" spans="1:25">
      <c r="A17" s="670" t="s">
        <v>739</v>
      </c>
      <c r="B17" s="785" t="s">
        <v>92</v>
      </c>
      <c r="C17" s="786" t="s">
        <v>93</v>
      </c>
      <c r="D17" s="787" t="s">
        <v>113</v>
      </c>
      <c r="E17" s="788" t="s">
        <v>325</v>
      </c>
      <c r="F17" s="785">
        <v>0</v>
      </c>
      <c r="G17" s="786" t="s">
        <v>876</v>
      </c>
      <c r="H17" s="787">
        <v>0</v>
      </c>
      <c r="I17" s="788">
        <v>0</v>
      </c>
      <c r="J17" s="785">
        <v>0</v>
      </c>
      <c r="K17" s="786">
        <v>0</v>
      </c>
      <c r="L17" s="787">
        <v>0</v>
      </c>
      <c r="M17" s="788">
        <v>0</v>
      </c>
      <c r="N17" s="785">
        <v>0</v>
      </c>
      <c r="O17" s="786">
        <v>9200</v>
      </c>
      <c r="P17" s="787">
        <v>27895689.84</v>
      </c>
      <c r="Q17" s="788">
        <v>0</v>
      </c>
      <c r="R17" s="785">
        <v>0</v>
      </c>
      <c r="S17" s="786"/>
      <c r="T17" s="670" t="s">
        <v>740</v>
      </c>
      <c r="U17" s="789">
        <v>9200000</v>
      </c>
      <c r="V17" s="686">
        <v>27895689.84</v>
      </c>
      <c r="W17" s="434">
        <v>460000</v>
      </c>
      <c r="X17" s="435">
        <v>40</v>
      </c>
      <c r="Y17" s="348">
        <v>18400000</v>
      </c>
    </row>
    <row r="18" spans="1:25">
      <c r="A18" s="670" t="s">
        <v>741</v>
      </c>
      <c r="B18" s="785" t="s">
        <v>92</v>
      </c>
      <c r="C18" s="786" t="s">
        <v>93</v>
      </c>
      <c r="D18" s="787" t="s">
        <v>113</v>
      </c>
      <c r="E18" s="788" t="s">
        <v>325</v>
      </c>
      <c r="F18" s="785">
        <v>0</v>
      </c>
      <c r="G18" s="786" t="s">
        <v>876</v>
      </c>
      <c r="H18" s="787">
        <v>0</v>
      </c>
      <c r="I18" s="788">
        <v>0</v>
      </c>
      <c r="J18" s="785">
        <v>0</v>
      </c>
      <c r="K18" s="786">
        <v>0</v>
      </c>
      <c r="L18" s="787">
        <v>0</v>
      </c>
      <c r="M18" s="788">
        <v>0</v>
      </c>
      <c r="N18" s="785">
        <v>0</v>
      </c>
      <c r="O18" s="786">
        <v>0.52</v>
      </c>
      <c r="P18" s="787">
        <v>1571</v>
      </c>
      <c r="Q18" s="788">
        <v>0</v>
      </c>
      <c r="R18" s="785">
        <v>0</v>
      </c>
      <c r="S18" s="786"/>
      <c r="T18" s="670" t="s">
        <v>742</v>
      </c>
      <c r="U18" s="789">
        <v>520</v>
      </c>
      <c r="V18" s="686">
        <v>1571</v>
      </c>
      <c r="W18" s="434">
        <v>26</v>
      </c>
      <c r="X18" s="435">
        <v>40</v>
      </c>
      <c r="Y18" s="348">
        <v>1040</v>
      </c>
    </row>
    <row r="19" spans="1:25">
      <c r="A19" s="670" t="s">
        <v>743</v>
      </c>
      <c r="B19" s="785" t="s">
        <v>92</v>
      </c>
      <c r="C19" s="786" t="s">
        <v>93</v>
      </c>
      <c r="D19" s="787" t="s">
        <v>113</v>
      </c>
      <c r="E19" s="788" t="s">
        <v>325</v>
      </c>
      <c r="F19" s="785">
        <v>0</v>
      </c>
      <c r="G19" s="786" t="s">
        <v>876</v>
      </c>
      <c r="H19" s="787">
        <v>0</v>
      </c>
      <c r="I19" s="788">
        <v>0</v>
      </c>
      <c r="J19" s="785">
        <v>0</v>
      </c>
      <c r="K19" s="786">
        <v>0</v>
      </c>
      <c r="L19" s="787">
        <v>0</v>
      </c>
      <c r="M19" s="788">
        <v>0</v>
      </c>
      <c r="N19" s="785">
        <v>0</v>
      </c>
      <c r="O19" s="786">
        <v>9.8000000000000007</v>
      </c>
      <c r="P19" s="787">
        <v>29680.93</v>
      </c>
      <c r="Q19" s="788">
        <v>0</v>
      </c>
      <c r="R19" s="785">
        <v>0</v>
      </c>
      <c r="S19" s="786"/>
      <c r="T19" s="670" t="s">
        <v>742</v>
      </c>
      <c r="U19" s="789">
        <v>9800</v>
      </c>
      <c r="V19" s="686">
        <v>29680.93</v>
      </c>
      <c r="W19" s="434">
        <v>490</v>
      </c>
      <c r="X19" s="435">
        <v>40</v>
      </c>
      <c r="Y19" s="348">
        <v>19600</v>
      </c>
    </row>
    <row r="20" spans="1:25">
      <c r="A20" s="670" t="s">
        <v>744</v>
      </c>
      <c r="B20" s="785" t="s">
        <v>92</v>
      </c>
      <c r="C20" s="786" t="s">
        <v>93</v>
      </c>
      <c r="D20" s="787" t="s">
        <v>113</v>
      </c>
      <c r="E20" s="788" t="s">
        <v>325</v>
      </c>
      <c r="F20" s="785">
        <v>0</v>
      </c>
      <c r="G20" s="786" t="s">
        <v>876</v>
      </c>
      <c r="H20" s="787">
        <v>0</v>
      </c>
      <c r="I20" s="788">
        <v>0</v>
      </c>
      <c r="J20" s="785">
        <v>0</v>
      </c>
      <c r="K20" s="786">
        <v>0</v>
      </c>
      <c r="L20" s="787">
        <v>0</v>
      </c>
      <c r="M20" s="788">
        <v>0</v>
      </c>
      <c r="N20" s="785">
        <v>0</v>
      </c>
      <c r="O20" s="786">
        <v>4192.8</v>
      </c>
      <c r="P20" s="787">
        <v>12715059.17</v>
      </c>
      <c r="Q20" s="788">
        <v>0</v>
      </c>
      <c r="R20" s="785">
        <v>0</v>
      </c>
      <c r="S20" s="786"/>
      <c r="T20" s="670" t="s">
        <v>745</v>
      </c>
      <c r="U20" s="789">
        <v>4192800</v>
      </c>
      <c r="V20" s="686">
        <v>12715059.17</v>
      </c>
      <c r="W20" s="434">
        <v>209640</v>
      </c>
      <c r="X20" s="435">
        <v>40</v>
      </c>
      <c r="Y20" s="348">
        <v>8385600</v>
      </c>
    </row>
    <row r="21" spans="1:25">
      <c r="A21" s="670" t="s">
        <v>335</v>
      </c>
      <c r="B21" s="785" t="s">
        <v>92</v>
      </c>
      <c r="C21" s="786" t="s">
        <v>93</v>
      </c>
      <c r="D21" s="787" t="s">
        <v>113</v>
      </c>
      <c r="E21" s="788" t="s">
        <v>325</v>
      </c>
      <c r="F21" s="785">
        <v>5266.86</v>
      </c>
      <c r="G21" s="786" t="s">
        <v>876</v>
      </c>
      <c r="H21" s="787">
        <v>33110184.93</v>
      </c>
      <c r="I21" s="788">
        <v>0</v>
      </c>
      <c r="J21" s="785">
        <v>0</v>
      </c>
      <c r="K21" s="786">
        <v>0</v>
      </c>
      <c r="L21" s="787">
        <v>0</v>
      </c>
      <c r="M21" s="788">
        <v>0</v>
      </c>
      <c r="N21" s="785">
        <v>0</v>
      </c>
      <c r="O21" s="786">
        <v>0</v>
      </c>
      <c r="P21" s="787">
        <v>0</v>
      </c>
      <c r="Q21" s="788">
        <v>0</v>
      </c>
      <c r="R21" s="785">
        <v>0</v>
      </c>
      <c r="S21" s="786"/>
      <c r="T21" s="670" t="s">
        <v>334</v>
      </c>
      <c r="U21" s="789">
        <v>5266860</v>
      </c>
      <c r="V21" s="686">
        <v>33006651.41</v>
      </c>
      <c r="W21" s="434">
        <v>263343</v>
      </c>
      <c r="X21" s="435">
        <v>50</v>
      </c>
      <c r="Y21" s="348">
        <v>13167150</v>
      </c>
    </row>
    <row r="22" spans="1:25">
      <c r="A22" s="670" t="s">
        <v>746</v>
      </c>
      <c r="B22" s="785" t="s">
        <v>92</v>
      </c>
      <c r="C22" s="786" t="s">
        <v>93</v>
      </c>
      <c r="D22" s="787" t="s">
        <v>113</v>
      </c>
      <c r="E22" s="788" t="s">
        <v>325</v>
      </c>
      <c r="F22" s="785">
        <v>0</v>
      </c>
      <c r="G22" s="786" t="s">
        <v>876</v>
      </c>
      <c r="H22" s="787">
        <v>0</v>
      </c>
      <c r="I22" s="788">
        <v>0</v>
      </c>
      <c r="J22" s="785">
        <v>0</v>
      </c>
      <c r="K22" s="786">
        <v>0</v>
      </c>
      <c r="L22" s="787">
        <v>0</v>
      </c>
      <c r="M22" s="788">
        <v>0</v>
      </c>
      <c r="N22" s="785">
        <v>0</v>
      </c>
      <c r="O22" s="786">
        <v>11</v>
      </c>
      <c r="P22" s="787">
        <v>56528.58</v>
      </c>
      <c r="Q22" s="788">
        <v>0</v>
      </c>
      <c r="R22" s="785">
        <v>0</v>
      </c>
      <c r="S22" s="786"/>
      <c r="T22" s="670" t="s">
        <v>747</v>
      </c>
      <c r="U22" s="789">
        <v>11000</v>
      </c>
      <c r="V22" s="686">
        <v>56528.58</v>
      </c>
      <c r="W22" s="434">
        <v>550</v>
      </c>
      <c r="X22" s="435">
        <v>40</v>
      </c>
      <c r="Y22" s="348">
        <v>22000</v>
      </c>
    </row>
    <row r="23" spans="1:25">
      <c r="A23" s="670" t="s">
        <v>94</v>
      </c>
      <c r="B23" s="785" t="s">
        <v>92</v>
      </c>
      <c r="C23" s="786" t="s">
        <v>93</v>
      </c>
      <c r="D23" s="787" t="s">
        <v>113</v>
      </c>
      <c r="E23" s="788" t="s">
        <v>325</v>
      </c>
      <c r="F23" s="785">
        <v>0</v>
      </c>
      <c r="G23" s="786" t="s">
        <v>876</v>
      </c>
      <c r="H23" s="787">
        <v>0</v>
      </c>
      <c r="I23" s="788">
        <v>0</v>
      </c>
      <c r="J23" s="785">
        <v>0</v>
      </c>
      <c r="K23" s="786">
        <v>0</v>
      </c>
      <c r="L23" s="787">
        <v>0</v>
      </c>
      <c r="M23" s="788">
        <v>0</v>
      </c>
      <c r="N23" s="785">
        <v>0</v>
      </c>
      <c r="O23" s="786">
        <v>5178.2</v>
      </c>
      <c r="P23" s="787">
        <v>15626408.25</v>
      </c>
      <c r="Q23" s="788">
        <v>0</v>
      </c>
      <c r="R23" s="785">
        <v>0</v>
      </c>
      <c r="S23" s="786"/>
      <c r="T23" s="670" t="s">
        <v>95</v>
      </c>
      <c r="U23" s="789">
        <v>5178200</v>
      </c>
      <c r="V23" s="686">
        <v>15574987.58</v>
      </c>
      <c r="W23" s="434">
        <v>258910</v>
      </c>
      <c r="X23" s="435">
        <v>40</v>
      </c>
      <c r="Y23" s="348">
        <v>10356400</v>
      </c>
    </row>
    <row r="24" spans="1:25">
      <c r="A24" s="670" t="s">
        <v>96</v>
      </c>
      <c r="B24" s="785" t="s">
        <v>92</v>
      </c>
      <c r="C24" s="786" t="s">
        <v>93</v>
      </c>
      <c r="D24" s="787" t="s">
        <v>113</v>
      </c>
      <c r="E24" s="788" t="s">
        <v>325</v>
      </c>
      <c r="F24" s="785">
        <v>0</v>
      </c>
      <c r="G24" s="786" t="s">
        <v>876</v>
      </c>
      <c r="H24" s="787">
        <v>0</v>
      </c>
      <c r="I24" s="788">
        <v>0</v>
      </c>
      <c r="J24" s="785">
        <v>0</v>
      </c>
      <c r="K24" s="786">
        <v>0</v>
      </c>
      <c r="L24" s="787">
        <v>0</v>
      </c>
      <c r="M24" s="788">
        <v>0</v>
      </c>
      <c r="N24" s="785">
        <v>0</v>
      </c>
      <c r="O24" s="786">
        <v>15876.76</v>
      </c>
      <c r="P24" s="787">
        <v>47446685.840000004</v>
      </c>
      <c r="Q24" s="788">
        <v>0</v>
      </c>
      <c r="R24" s="785">
        <v>0</v>
      </c>
      <c r="S24" s="786"/>
      <c r="T24" s="670" t="s">
        <v>97</v>
      </c>
      <c r="U24" s="789">
        <v>15876760</v>
      </c>
      <c r="V24" s="686">
        <v>43103172.75</v>
      </c>
      <c r="W24" s="434">
        <v>793838</v>
      </c>
      <c r="X24" s="435">
        <v>40.18</v>
      </c>
      <c r="Y24" s="348">
        <v>31896410.84</v>
      </c>
    </row>
    <row r="25" spans="1:25">
      <c r="A25" s="670" t="s">
        <v>336</v>
      </c>
      <c r="B25" s="785" t="s">
        <v>92</v>
      </c>
      <c r="C25" s="786" t="s">
        <v>93</v>
      </c>
      <c r="D25" s="787" t="s">
        <v>113</v>
      </c>
      <c r="E25" s="788" t="s">
        <v>325</v>
      </c>
      <c r="F25" s="785">
        <v>13712.5</v>
      </c>
      <c r="G25" s="786" t="s">
        <v>876</v>
      </c>
      <c r="H25" s="787">
        <v>54929577.509999998</v>
      </c>
      <c r="I25" s="788">
        <v>0</v>
      </c>
      <c r="J25" s="785">
        <v>0</v>
      </c>
      <c r="K25" s="786">
        <v>0</v>
      </c>
      <c r="L25" s="787">
        <v>0</v>
      </c>
      <c r="M25" s="788">
        <v>0</v>
      </c>
      <c r="N25" s="785">
        <v>0</v>
      </c>
      <c r="O25" s="786">
        <v>1.6</v>
      </c>
      <c r="P25" s="787">
        <v>6409.29</v>
      </c>
      <c r="Q25" s="788">
        <v>0</v>
      </c>
      <c r="R25" s="785">
        <v>0</v>
      </c>
      <c r="S25" s="786"/>
      <c r="T25" s="670" t="s">
        <v>738</v>
      </c>
      <c r="U25" s="789">
        <v>13714100</v>
      </c>
      <c r="V25" s="686">
        <v>54849151.07</v>
      </c>
      <c r="W25" s="434">
        <v>685705</v>
      </c>
      <c r="X25" s="435">
        <v>50</v>
      </c>
      <c r="Y25" s="348">
        <v>34285250</v>
      </c>
    </row>
    <row r="26" spans="1:25">
      <c r="A26" s="670" t="s">
        <v>18</v>
      </c>
      <c r="B26" s="785" t="s">
        <v>92</v>
      </c>
      <c r="C26" s="786" t="s">
        <v>93</v>
      </c>
      <c r="D26" s="787" t="s">
        <v>113</v>
      </c>
      <c r="E26" s="788" t="s">
        <v>325</v>
      </c>
      <c r="F26" s="785">
        <v>8283.2800000000007</v>
      </c>
      <c r="G26" s="786" t="s">
        <v>876</v>
      </c>
      <c r="H26" s="787">
        <v>33364471.75</v>
      </c>
      <c r="I26" s="788">
        <v>0</v>
      </c>
      <c r="J26" s="785">
        <v>0</v>
      </c>
      <c r="K26" s="786">
        <v>0</v>
      </c>
      <c r="L26" s="787">
        <v>0</v>
      </c>
      <c r="M26" s="788">
        <v>0</v>
      </c>
      <c r="N26" s="785">
        <v>0</v>
      </c>
      <c r="O26" s="786">
        <v>0.4</v>
      </c>
      <c r="P26" s="787">
        <v>1611.17</v>
      </c>
      <c r="Q26" s="788">
        <v>0</v>
      </c>
      <c r="R26" s="785">
        <v>0</v>
      </c>
      <c r="S26" s="786"/>
      <c r="T26" s="670" t="s">
        <v>98</v>
      </c>
      <c r="U26" s="789">
        <v>8283680</v>
      </c>
      <c r="V26" s="686">
        <v>33396843.079999998</v>
      </c>
      <c r="W26" s="434">
        <v>414184</v>
      </c>
      <c r="X26" s="435">
        <v>50</v>
      </c>
      <c r="Y26" s="348">
        <v>20709200</v>
      </c>
    </row>
    <row r="27" spans="1:25">
      <c r="A27" s="670" t="s">
        <v>99</v>
      </c>
      <c r="B27" s="785" t="s">
        <v>92</v>
      </c>
      <c r="C27" s="786" t="s">
        <v>93</v>
      </c>
      <c r="D27" s="787" t="s">
        <v>113</v>
      </c>
      <c r="E27" s="788" t="s">
        <v>325</v>
      </c>
      <c r="F27" s="785">
        <v>0</v>
      </c>
      <c r="G27" s="786" t="s">
        <v>876</v>
      </c>
      <c r="H27" s="787">
        <v>0</v>
      </c>
      <c r="I27" s="788">
        <v>0</v>
      </c>
      <c r="J27" s="785">
        <v>0</v>
      </c>
      <c r="K27" s="786">
        <v>0</v>
      </c>
      <c r="L27" s="787">
        <v>0</v>
      </c>
      <c r="M27" s="788">
        <v>0</v>
      </c>
      <c r="N27" s="785">
        <v>0</v>
      </c>
      <c r="O27" s="786">
        <v>808</v>
      </c>
      <c r="P27" s="787">
        <v>2317574.77</v>
      </c>
      <c r="Q27" s="788">
        <v>0</v>
      </c>
      <c r="R27" s="785">
        <v>0</v>
      </c>
      <c r="S27" s="786"/>
      <c r="T27" s="670" t="s">
        <v>100</v>
      </c>
      <c r="U27" s="789">
        <v>808000</v>
      </c>
      <c r="V27" s="686">
        <v>2317574.77</v>
      </c>
      <c r="W27" s="434">
        <v>40400</v>
      </c>
      <c r="X27" s="435">
        <v>40</v>
      </c>
      <c r="Y27" s="348">
        <v>1616000</v>
      </c>
    </row>
    <row r="28" spans="1:25">
      <c r="A28" s="670" t="s">
        <v>103</v>
      </c>
      <c r="B28" s="785" t="s">
        <v>92</v>
      </c>
      <c r="C28" s="786" t="s">
        <v>93</v>
      </c>
      <c r="D28" s="787" t="s">
        <v>113</v>
      </c>
      <c r="E28" s="788" t="s">
        <v>325</v>
      </c>
      <c r="F28" s="785">
        <v>0</v>
      </c>
      <c r="G28" s="786" t="s">
        <v>876</v>
      </c>
      <c r="H28" s="787">
        <v>0</v>
      </c>
      <c r="I28" s="788">
        <v>0</v>
      </c>
      <c r="J28" s="785">
        <v>0</v>
      </c>
      <c r="K28" s="786">
        <v>0</v>
      </c>
      <c r="L28" s="787">
        <v>0</v>
      </c>
      <c r="M28" s="788">
        <v>0</v>
      </c>
      <c r="N28" s="785">
        <v>0</v>
      </c>
      <c r="O28" s="786">
        <v>1.2</v>
      </c>
      <c r="P28" s="787">
        <v>4373.99</v>
      </c>
      <c r="Q28" s="788">
        <v>0</v>
      </c>
      <c r="R28" s="785">
        <v>0</v>
      </c>
      <c r="S28" s="786"/>
      <c r="T28" s="670" t="s">
        <v>104</v>
      </c>
      <c r="U28" s="789">
        <v>1200</v>
      </c>
      <c r="V28" s="686">
        <v>4378.87</v>
      </c>
      <c r="W28" s="434">
        <v>60</v>
      </c>
      <c r="X28" s="435">
        <v>40</v>
      </c>
      <c r="Y28" s="348">
        <v>2400</v>
      </c>
    </row>
    <row r="29" spans="1:25">
      <c r="A29" s="670" t="s">
        <v>105</v>
      </c>
      <c r="B29" s="785" t="s">
        <v>92</v>
      </c>
      <c r="C29" s="786" t="s">
        <v>93</v>
      </c>
      <c r="D29" s="787" t="s">
        <v>113</v>
      </c>
      <c r="E29" s="788" t="s">
        <v>325</v>
      </c>
      <c r="F29" s="785">
        <v>0</v>
      </c>
      <c r="G29" s="786" t="s">
        <v>876</v>
      </c>
      <c r="H29" s="787">
        <v>0</v>
      </c>
      <c r="I29" s="788">
        <v>0</v>
      </c>
      <c r="J29" s="785">
        <v>0</v>
      </c>
      <c r="K29" s="786">
        <v>0</v>
      </c>
      <c r="L29" s="787">
        <v>0</v>
      </c>
      <c r="M29" s="788">
        <v>0</v>
      </c>
      <c r="N29" s="785">
        <v>0</v>
      </c>
      <c r="O29" s="786">
        <v>2.9</v>
      </c>
      <c r="P29" s="787">
        <v>16670.59</v>
      </c>
      <c r="Q29" s="788">
        <v>0</v>
      </c>
      <c r="R29" s="785">
        <v>0</v>
      </c>
      <c r="S29" s="786"/>
      <c r="T29" s="670" t="s">
        <v>104</v>
      </c>
      <c r="U29" s="789">
        <v>2900</v>
      </c>
      <c r="V29" s="686">
        <v>17655.47</v>
      </c>
      <c r="W29" s="434">
        <v>145</v>
      </c>
      <c r="X29" s="435">
        <v>43.806483344028017</v>
      </c>
      <c r="Y29" s="348">
        <v>6351.9400848840623</v>
      </c>
    </row>
    <row r="30" spans="1:25">
      <c r="A30" s="670" t="s">
        <v>337</v>
      </c>
      <c r="B30" s="785" t="s">
        <v>92</v>
      </c>
      <c r="C30" s="786" t="s">
        <v>93</v>
      </c>
      <c r="D30" s="787" t="s">
        <v>113</v>
      </c>
      <c r="E30" s="788" t="s">
        <v>325</v>
      </c>
      <c r="F30" s="785">
        <v>0</v>
      </c>
      <c r="G30" s="786" t="s">
        <v>876</v>
      </c>
      <c r="H30" s="787">
        <v>0</v>
      </c>
      <c r="I30" s="788">
        <v>0</v>
      </c>
      <c r="J30" s="785">
        <v>0</v>
      </c>
      <c r="K30" s="786">
        <v>0</v>
      </c>
      <c r="L30" s="787">
        <v>0</v>
      </c>
      <c r="M30" s="788">
        <v>0</v>
      </c>
      <c r="N30" s="785">
        <v>0</v>
      </c>
      <c r="O30" s="786">
        <v>0.5</v>
      </c>
      <c r="P30" s="787">
        <v>2910.65</v>
      </c>
      <c r="Q30" s="788">
        <v>0</v>
      </c>
      <c r="R30" s="785">
        <v>0</v>
      </c>
      <c r="S30" s="786"/>
      <c r="T30" s="670" t="s">
        <v>104</v>
      </c>
      <c r="U30" s="789">
        <v>500</v>
      </c>
      <c r="V30" s="686">
        <v>2908.02</v>
      </c>
      <c r="W30" s="434">
        <v>25</v>
      </c>
      <c r="X30" s="435">
        <v>50</v>
      </c>
      <c r="Y30" s="348">
        <v>1250</v>
      </c>
    </row>
    <row r="31" spans="1:25">
      <c r="A31" s="670" t="s">
        <v>338</v>
      </c>
      <c r="B31" s="785" t="s">
        <v>92</v>
      </c>
      <c r="C31" s="786" t="s">
        <v>93</v>
      </c>
      <c r="D31" s="787" t="s">
        <v>113</v>
      </c>
      <c r="E31" s="788" t="s">
        <v>325</v>
      </c>
      <c r="F31" s="785">
        <v>0</v>
      </c>
      <c r="G31" s="786" t="s">
        <v>876</v>
      </c>
      <c r="H31" s="787">
        <v>0</v>
      </c>
      <c r="I31" s="788">
        <v>0</v>
      </c>
      <c r="J31" s="785">
        <v>0</v>
      </c>
      <c r="K31" s="786">
        <v>0</v>
      </c>
      <c r="L31" s="787">
        <v>0</v>
      </c>
      <c r="M31" s="788">
        <v>0</v>
      </c>
      <c r="N31" s="785">
        <v>0</v>
      </c>
      <c r="O31" s="786">
        <v>0.2</v>
      </c>
      <c r="P31" s="787">
        <v>1167.1099999999999</v>
      </c>
      <c r="Q31" s="788">
        <v>0</v>
      </c>
      <c r="R31" s="785">
        <v>0</v>
      </c>
      <c r="S31" s="786"/>
      <c r="T31" s="670" t="s">
        <v>106</v>
      </c>
      <c r="U31" s="789">
        <v>200</v>
      </c>
      <c r="V31" s="686">
        <v>1167.1099999999999</v>
      </c>
      <c r="W31" s="434">
        <v>10</v>
      </c>
      <c r="X31" s="435">
        <v>50</v>
      </c>
      <c r="Y31" s="348">
        <v>500</v>
      </c>
    </row>
    <row r="32" spans="1:25">
      <c r="A32" s="670" t="s">
        <v>19</v>
      </c>
      <c r="B32" s="785" t="s">
        <v>92</v>
      </c>
      <c r="C32" s="786" t="s">
        <v>93</v>
      </c>
      <c r="D32" s="787" t="s">
        <v>113</v>
      </c>
      <c r="E32" s="788" t="s">
        <v>325</v>
      </c>
      <c r="F32" s="785">
        <v>1479.92</v>
      </c>
      <c r="G32" s="786" t="s">
        <v>876</v>
      </c>
      <c r="H32" s="787">
        <v>8831190.6999999993</v>
      </c>
      <c r="I32" s="788">
        <v>0</v>
      </c>
      <c r="J32" s="785">
        <v>0</v>
      </c>
      <c r="K32" s="786">
        <v>0</v>
      </c>
      <c r="L32" s="787">
        <v>0</v>
      </c>
      <c r="M32" s="788">
        <v>0</v>
      </c>
      <c r="N32" s="785">
        <v>0</v>
      </c>
      <c r="O32" s="786">
        <v>0</v>
      </c>
      <c r="P32" s="787">
        <v>0</v>
      </c>
      <c r="Q32" s="788">
        <v>0</v>
      </c>
      <c r="R32" s="785">
        <v>0</v>
      </c>
      <c r="S32" s="786"/>
      <c r="T32" s="670" t="s">
        <v>106</v>
      </c>
      <c r="U32" s="789">
        <v>1479920</v>
      </c>
      <c r="V32" s="686">
        <v>8804695.6999999993</v>
      </c>
      <c r="W32" s="434">
        <v>73996</v>
      </c>
      <c r="X32" s="435">
        <v>50</v>
      </c>
      <c r="Y32" s="348">
        <v>3699800</v>
      </c>
    </row>
    <row r="33" spans="1:25">
      <c r="A33" s="670" t="s">
        <v>107</v>
      </c>
      <c r="B33" s="785" t="s">
        <v>92</v>
      </c>
      <c r="C33" s="786" t="s">
        <v>93</v>
      </c>
      <c r="D33" s="787" t="s">
        <v>113</v>
      </c>
      <c r="E33" s="788" t="s">
        <v>325</v>
      </c>
      <c r="F33" s="785">
        <v>0</v>
      </c>
      <c r="G33" s="786" t="s">
        <v>876</v>
      </c>
      <c r="H33" s="787">
        <v>0</v>
      </c>
      <c r="I33" s="788">
        <v>0</v>
      </c>
      <c r="J33" s="785">
        <v>0</v>
      </c>
      <c r="K33" s="786">
        <v>0</v>
      </c>
      <c r="L33" s="787">
        <v>0</v>
      </c>
      <c r="M33" s="788">
        <v>0</v>
      </c>
      <c r="N33" s="785">
        <v>0</v>
      </c>
      <c r="O33" s="786">
        <v>0.6</v>
      </c>
      <c r="P33" s="787">
        <v>1816.91</v>
      </c>
      <c r="Q33" s="788">
        <v>0</v>
      </c>
      <c r="R33" s="785">
        <v>0</v>
      </c>
      <c r="S33" s="786"/>
      <c r="T33" s="670" t="s">
        <v>97</v>
      </c>
      <c r="U33" s="789">
        <v>600</v>
      </c>
      <c r="V33" s="686">
        <v>1816.91</v>
      </c>
      <c r="W33" s="434">
        <v>30</v>
      </c>
      <c r="X33" s="435">
        <v>40</v>
      </c>
      <c r="Y33" s="348">
        <v>1200</v>
      </c>
    </row>
    <row r="34" spans="1:25">
      <c r="A34" s="670" t="s">
        <v>108</v>
      </c>
      <c r="B34" s="785" t="s">
        <v>92</v>
      </c>
      <c r="C34" s="786" t="s">
        <v>93</v>
      </c>
      <c r="D34" s="787" t="s">
        <v>113</v>
      </c>
      <c r="E34" s="788" t="s">
        <v>325</v>
      </c>
      <c r="F34" s="785">
        <v>0</v>
      </c>
      <c r="G34" s="786" t="s">
        <v>876</v>
      </c>
      <c r="H34" s="787">
        <v>0</v>
      </c>
      <c r="I34" s="788">
        <v>0</v>
      </c>
      <c r="J34" s="785">
        <v>0</v>
      </c>
      <c r="K34" s="786">
        <v>0</v>
      </c>
      <c r="L34" s="787">
        <v>0</v>
      </c>
      <c r="M34" s="788">
        <v>0</v>
      </c>
      <c r="N34" s="785">
        <v>0</v>
      </c>
      <c r="O34" s="786">
        <v>39.32</v>
      </c>
      <c r="P34" s="787">
        <v>130496.09</v>
      </c>
      <c r="Q34" s="788">
        <v>0</v>
      </c>
      <c r="R34" s="785">
        <v>0</v>
      </c>
      <c r="S34" s="786"/>
      <c r="T34" s="670" t="s">
        <v>102</v>
      </c>
      <c r="U34" s="789">
        <v>39320</v>
      </c>
      <c r="V34" s="686">
        <v>117541.82</v>
      </c>
      <c r="W34" s="434">
        <v>1966</v>
      </c>
      <c r="X34" s="435">
        <v>40</v>
      </c>
      <c r="Y34" s="348">
        <v>78640</v>
      </c>
    </row>
    <row r="35" spans="1:25">
      <c r="A35" s="670" t="s">
        <v>109</v>
      </c>
      <c r="B35" s="785" t="s">
        <v>92</v>
      </c>
      <c r="C35" s="786" t="s">
        <v>93</v>
      </c>
      <c r="D35" s="787" t="s">
        <v>113</v>
      </c>
      <c r="E35" s="788" t="s">
        <v>325</v>
      </c>
      <c r="F35" s="785">
        <v>1186.5999999999999</v>
      </c>
      <c r="G35" s="786" t="s">
        <v>876</v>
      </c>
      <c r="H35" s="787">
        <v>4746701.42</v>
      </c>
      <c r="I35" s="788">
        <v>0</v>
      </c>
      <c r="J35" s="785">
        <v>0</v>
      </c>
      <c r="K35" s="786">
        <v>0</v>
      </c>
      <c r="L35" s="787">
        <v>0</v>
      </c>
      <c r="M35" s="788">
        <v>0</v>
      </c>
      <c r="N35" s="785">
        <v>0</v>
      </c>
      <c r="O35" s="786">
        <v>0</v>
      </c>
      <c r="P35" s="787">
        <v>0</v>
      </c>
      <c r="Q35" s="788">
        <v>0</v>
      </c>
      <c r="R35" s="785">
        <v>0</v>
      </c>
      <c r="S35" s="786"/>
      <c r="T35" s="670" t="s">
        <v>110</v>
      </c>
      <c r="U35" s="789">
        <v>1186600</v>
      </c>
      <c r="V35" s="686">
        <v>4751269.66</v>
      </c>
      <c r="W35" s="434">
        <v>59330</v>
      </c>
      <c r="X35" s="435">
        <v>50</v>
      </c>
      <c r="Y35" s="348">
        <v>2966500</v>
      </c>
    </row>
    <row r="36" spans="1:25">
      <c r="A36" s="670" t="s">
        <v>20</v>
      </c>
      <c r="B36" s="785" t="s">
        <v>92</v>
      </c>
      <c r="C36" s="786" t="s">
        <v>93</v>
      </c>
      <c r="D36" s="787" t="s">
        <v>113</v>
      </c>
      <c r="E36" s="788" t="s">
        <v>325</v>
      </c>
      <c r="F36" s="785">
        <v>8720.7999999999993</v>
      </c>
      <c r="G36" s="786" t="s">
        <v>876</v>
      </c>
      <c r="H36" s="787">
        <v>46202063.350000001</v>
      </c>
      <c r="I36" s="788">
        <v>0</v>
      </c>
      <c r="J36" s="785">
        <v>0</v>
      </c>
      <c r="K36" s="786">
        <v>0</v>
      </c>
      <c r="L36" s="787">
        <v>0</v>
      </c>
      <c r="M36" s="788">
        <v>0</v>
      </c>
      <c r="N36" s="785">
        <v>0</v>
      </c>
      <c r="O36" s="786">
        <v>0</v>
      </c>
      <c r="P36" s="787">
        <v>0</v>
      </c>
      <c r="Q36" s="788">
        <v>0</v>
      </c>
      <c r="R36" s="785">
        <v>0</v>
      </c>
      <c r="S36" s="786"/>
      <c r="T36" s="670" t="s">
        <v>111</v>
      </c>
      <c r="U36" s="789">
        <v>8720800</v>
      </c>
      <c r="V36" s="686">
        <v>46206116.450000003</v>
      </c>
      <c r="W36" s="434">
        <v>436040</v>
      </c>
      <c r="X36" s="435">
        <v>50</v>
      </c>
      <c r="Y36" s="348">
        <v>21802000</v>
      </c>
    </row>
    <row r="37" spans="1:25">
      <c r="A37" s="670" t="s">
        <v>339</v>
      </c>
      <c r="B37" s="785" t="s">
        <v>92</v>
      </c>
      <c r="C37" s="786" t="s">
        <v>93</v>
      </c>
      <c r="D37" s="787" t="s">
        <v>113</v>
      </c>
      <c r="E37" s="788" t="s">
        <v>325</v>
      </c>
      <c r="F37" s="785">
        <v>23605.24</v>
      </c>
      <c r="G37" s="786" t="s">
        <v>876</v>
      </c>
      <c r="H37" s="787">
        <v>95305084.609999999</v>
      </c>
      <c r="I37" s="788">
        <v>0</v>
      </c>
      <c r="J37" s="785">
        <v>0</v>
      </c>
      <c r="K37" s="786">
        <v>0</v>
      </c>
      <c r="L37" s="787">
        <v>0</v>
      </c>
      <c r="M37" s="788">
        <v>0</v>
      </c>
      <c r="N37" s="785">
        <v>0</v>
      </c>
      <c r="O37" s="786">
        <v>0</v>
      </c>
      <c r="P37" s="787">
        <v>0</v>
      </c>
      <c r="Q37" s="788">
        <v>0</v>
      </c>
      <c r="R37" s="785">
        <v>0</v>
      </c>
      <c r="S37" s="786"/>
      <c r="T37" s="670" t="s">
        <v>742</v>
      </c>
      <c r="U37" s="789">
        <v>23605240</v>
      </c>
      <c r="V37" s="686">
        <v>95104042.430000007</v>
      </c>
      <c r="W37" s="434">
        <v>1180262</v>
      </c>
      <c r="X37" s="435">
        <v>50</v>
      </c>
      <c r="Y37" s="348">
        <v>59013100</v>
      </c>
    </row>
    <row r="38" spans="1:25">
      <c r="A38" s="670" t="s">
        <v>112</v>
      </c>
      <c r="B38" s="785" t="s">
        <v>92</v>
      </c>
      <c r="C38" s="786" t="s">
        <v>93</v>
      </c>
      <c r="D38" s="787" t="s">
        <v>113</v>
      </c>
      <c r="E38" s="788" t="s">
        <v>325</v>
      </c>
      <c r="F38" s="785">
        <v>0</v>
      </c>
      <c r="G38" s="786" t="s">
        <v>876</v>
      </c>
      <c r="H38" s="787">
        <v>0</v>
      </c>
      <c r="I38" s="788">
        <v>0</v>
      </c>
      <c r="J38" s="785">
        <v>0</v>
      </c>
      <c r="K38" s="786">
        <v>0</v>
      </c>
      <c r="L38" s="787">
        <v>0</v>
      </c>
      <c r="M38" s="788">
        <v>0</v>
      </c>
      <c r="N38" s="785">
        <v>0</v>
      </c>
      <c r="O38" s="786">
        <v>40.96</v>
      </c>
      <c r="P38" s="787">
        <v>204925.91</v>
      </c>
      <c r="Q38" s="788">
        <v>0</v>
      </c>
      <c r="R38" s="785">
        <v>0</v>
      </c>
      <c r="S38" s="786"/>
      <c r="T38" s="670" t="s">
        <v>101</v>
      </c>
      <c r="U38" s="789">
        <v>40960</v>
      </c>
      <c r="V38" s="686">
        <v>208829.33</v>
      </c>
      <c r="W38" s="434">
        <v>2048</v>
      </c>
      <c r="X38" s="435">
        <v>50</v>
      </c>
      <c r="Y38" s="348">
        <v>102400</v>
      </c>
    </row>
    <row r="39" spans="1:25">
      <c r="A39" s="670" t="s">
        <v>21</v>
      </c>
      <c r="B39" s="785" t="s">
        <v>92</v>
      </c>
      <c r="C39" s="786" t="s">
        <v>93</v>
      </c>
      <c r="D39" s="787" t="s">
        <v>113</v>
      </c>
      <c r="E39" s="788" t="s">
        <v>325</v>
      </c>
      <c r="F39" s="785">
        <v>36836.199999999997</v>
      </c>
      <c r="G39" s="786" t="s">
        <v>876</v>
      </c>
      <c r="H39" s="787">
        <v>196465066.19999999</v>
      </c>
      <c r="I39" s="788">
        <v>0</v>
      </c>
      <c r="J39" s="785">
        <v>0</v>
      </c>
      <c r="K39" s="786">
        <v>0</v>
      </c>
      <c r="L39" s="787">
        <v>0</v>
      </c>
      <c r="M39" s="788">
        <v>0</v>
      </c>
      <c r="N39" s="785">
        <v>0</v>
      </c>
      <c r="O39" s="786">
        <v>0</v>
      </c>
      <c r="P39" s="787">
        <v>0</v>
      </c>
      <c r="Q39" s="788">
        <v>0</v>
      </c>
      <c r="R39" s="785">
        <v>0</v>
      </c>
      <c r="S39" s="786"/>
      <c r="T39" s="670" t="s">
        <v>101</v>
      </c>
      <c r="U39" s="789">
        <v>36836200</v>
      </c>
      <c r="V39" s="686">
        <v>196604798.19999999</v>
      </c>
      <c r="W39" s="434">
        <v>1841810</v>
      </c>
      <c r="X39" s="435">
        <v>50</v>
      </c>
      <c r="Y39" s="348">
        <v>92090500</v>
      </c>
    </row>
    <row r="40" spans="1:25">
      <c r="A40" s="670" t="s">
        <v>22</v>
      </c>
      <c r="B40" s="785" t="s">
        <v>92</v>
      </c>
      <c r="C40" s="786" t="s">
        <v>93</v>
      </c>
      <c r="D40" s="787" t="s">
        <v>113</v>
      </c>
      <c r="E40" s="788" t="s">
        <v>325</v>
      </c>
      <c r="F40" s="785">
        <v>2169.96</v>
      </c>
      <c r="G40" s="786" t="s">
        <v>876</v>
      </c>
      <c r="H40" s="787">
        <v>11540104.51</v>
      </c>
      <c r="I40" s="788">
        <v>0</v>
      </c>
      <c r="J40" s="785">
        <v>0</v>
      </c>
      <c r="K40" s="786">
        <v>0</v>
      </c>
      <c r="L40" s="787">
        <v>0</v>
      </c>
      <c r="M40" s="788">
        <v>0</v>
      </c>
      <c r="N40" s="785">
        <v>0</v>
      </c>
      <c r="O40" s="786">
        <v>0</v>
      </c>
      <c r="P40" s="787">
        <v>0</v>
      </c>
      <c r="Q40" s="788">
        <v>0</v>
      </c>
      <c r="R40" s="785">
        <v>0</v>
      </c>
      <c r="S40" s="786"/>
      <c r="T40" s="670" t="s">
        <v>102</v>
      </c>
      <c r="U40" s="789">
        <v>2169960</v>
      </c>
      <c r="V40" s="686">
        <v>11518357.52</v>
      </c>
      <c r="W40" s="434">
        <v>108498</v>
      </c>
      <c r="X40" s="435">
        <v>50</v>
      </c>
      <c r="Y40" s="348">
        <v>5424900</v>
      </c>
    </row>
    <row r="41" spans="1:25">
      <c r="A41" s="670" t="s">
        <v>340</v>
      </c>
      <c r="B41" s="785" t="s">
        <v>92</v>
      </c>
      <c r="C41" s="786" t="s">
        <v>93</v>
      </c>
      <c r="D41" s="787" t="s">
        <v>113</v>
      </c>
      <c r="E41" s="788" t="s">
        <v>325</v>
      </c>
      <c r="F41" s="785">
        <v>4127.3999999999996</v>
      </c>
      <c r="G41" s="786" t="s">
        <v>876</v>
      </c>
      <c r="H41" s="787">
        <v>20033071.789999999</v>
      </c>
      <c r="I41" s="788">
        <v>0</v>
      </c>
      <c r="J41" s="785">
        <v>0</v>
      </c>
      <c r="K41" s="786">
        <v>0</v>
      </c>
      <c r="L41" s="787">
        <v>0</v>
      </c>
      <c r="M41" s="788">
        <v>0</v>
      </c>
      <c r="N41" s="785">
        <v>0</v>
      </c>
      <c r="O41" s="786">
        <v>0</v>
      </c>
      <c r="P41" s="787">
        <v>0</v>
      </c>
      <c r="Q41" s="788">
        <v>0</v>
      </c>
      <c r="R41" s="785">
        <v>0</v>
      </c>
      <c r="S41" s="786"/>
      <c r="T41" s="670" t="s">
        <v>341</v>
      </c>
      <c r="U41" s="789">
        <v>4127400</v>
      </c>
      <c r="V41" s="686">
        <v>20035043.620000001</v>
      </c>
      <c r="W41" s="434">
        <v>206370</v>
      </c>
      <c r="X41" s="435">
        <v>50</v>
      </c>
      <c r="Y41" s="348">
        <v>10318500</v>
      </c>
    </row>
    <row r="42" spans="1:25">
      <c r="A42" s="670" t="s">
        <v>342</v>
      </c>
      <c r="B42" s="785" t="s">
        <v>92</v>
      </c>
      <c r="C42" s="786" t="s">
        <v>93</v>
      </c>
      <c r="D42" s="787" t="s">
        <v>113</v>
      </c>
      <c r="E42" s="788" t="s">
        <v>325</v>
      </c>
      <c r="F42" s="785">
        <v>2821</v>
      </c>
      <c r="G42" s="786" t="s">
        <v>876</v>
      </c>
      <c r="H42" s="787">
        <v>13480428.98</v>
      </c>
      <c r="I42" s="788">
        <v>0</v>
      </c>
      <c r="J42" s="785">
        <v>0</v>
      </c>
      <c r="K42" s="786">
        <v>0</v>
      </c>
      <c r="L42" s="787">
        <v>0</v>
      </c>
      <c r="M42" s="788">
        <v>0</v>
      </c>
      <c r="N42" s="785">
        <v>0</v>
      </c>
      <c r="O42" s="786">
        <v>0</v>
      </c>
      <c r="P42" s="787">
        <v>0</v>
      </c>
      <c r="Q42" s="788">
        <v>0</v>
      </c>
      <c r="R42" s="785">
        <v>0</v>
      </c>
      <c r="S42" s="786"/>
      <c r="T42" s="670" t="s">
        <v>343</v>
      </c>
      <c r="U42" s="789">
        <v>2821000</v>
      </c>
      <c r="V42" s="686">
        <v>13223254.060000001</v>
      </c>
      <c r="W42" s="434">
        <v>141050</v>
      </c>
      <c r="X42" s="435">
        <v>50</v>
      </c>
      <c r="Y42" s="348">
        <v>7052500</v>
      </c>
    </row>
    <row r="43" spans="1:25">
      <c r="A43" s="670" t="s">
        <v>23</v>
      </c>
      <c r="B43" s="785" t="s">
        <v>92</v>
      </c>
      <c r="C43" s="786" t="s">
        <v>93</v>
      </c>
      <c r="D43" s="787" t="s">
        <v>113</v>
      </c>
      <c r="E43" s="788" t="s">
        <v>325</v>
      </c>
      <c r="F43" s="785">
        <v>26984.52</v>
      </c>
      <c r="G43" s="786" t="s">
        <v>876</v>
      </c>
      <c r="H43" s="787">
        <v>169099489.27000001</v>
      </c>
      <c r="I43" s="788">
        <v>0</v>
      </c>
      <c r="J43" s="785">
        <v>0</v>
      </c>
      <c r="K43" s="786">
        <v>0</v>
      </c>
      <c r="L43" s="787">
        <v>0</v>
      </c>
      <c r="M43" s="788">
        <v>0</v>
      </c>
      <c r="N43" s="785">
        <v>0</v>
      </c>
      <c r="O43" s="786">
        <v>1.6</v>
      </c>
      <c r="P43" s="787">
        <v>10026.459999999999</v>
      </c>
      <c r="Q43" s="788">
        <v>0</v>
      </c>
      <c r="R43" s="785">
        <v>0</v>
      </c>
      <c r="S43" s="786"/>
      <c r="T43" s="670" t="s">
        <v>27</v>
      </c>
      <c r="U43" s="789">
        <v>26986120</v>
      </c>
      <c r="V43" s="686">
        <v>168935438.15000001</v>
      </c>
      <c r="W43" s="434">
        <v>1349306</v>
      </c>
      <c r="X43" s="435">
        <v>50</v>
      </c>
      <c r="Y43" s="348">
        <v>67465300</v>
      </c>
    </row>
    <row r="44" spans="1:25">
      <c r="A44" s="670" t="s">
        <v>24</v>
      </c>
      <c r="B44" s="785" t="s">
        <v>92</v>
      </c>
      <c r="C44" s="786" t="s">
        <v>93</v>
      </c>
      <c r="D44" s="787" t="s">
        <v>113</v>
      </c>
      <c r="E44" s="788" t="s">
        <v>325</v>
      </c>
      <c r="F44" s="785">
        <v>5336.04</v>
      </c>
      <c r="G44" s="786" t="s">
        <v>876</v>
      </c>
      <c r="H44" s="787">
        <v>33278691.5</v>
      </c>
      <c r="I44" s="788">
        <v>0</v>
      </c>
      <c r="J44" s="785">
        <v>0</v>
      </c>
      <c r="K44" s="786">
        <v>0</v>
      </c>
      <c r="L44" s="787">
        <v>0</v>
      </c>
      <c r="M44" s="788">
        <v>0</v>
      </c>
      <c r="N44" s="785">
        <v>0</v>
      </c>
      <c r="O44" s="786">
        <v>0</v>
      </c>
      <c r="P44" s="787">
        <v>0</v>
      </c>
      <c r="Q44" s="788">
        <v>0</v>
      </c>
      <c r="R44" s="785">
        <v>0</v>
      </c>
      <c r="S44" s="786"/>
      <c r="T44" s="670" t="s">
        <v>28</v>
      </c>
      <c r="U44" s="789">
        <v>5336040</v>
      </c>
      <c r="V44" s="686">
        <v>33324647.48</v>
      </c>
      <c r="W44" s="434">
        <v>266802</v>
      </c>
      <c r="X44" s="435">
        <v>50</v>
      </c>
      <c r="Y44" s="348">
        <v>13340100</v>
      </c>
    </row>
    <row r="45" spans="1:25">
      <c r="A45" s="670" t="s">
        <v>25</v>
      </c>
      <c r="B45" s="785" t="s">
        <v>92</v>
      </c>
      <c r="C45" s="786" t="s">
        <v>93</v>
      </c>
      <c r="D45" s="787" t="s">
        <v>113</v>
      </c>
      <c r="E45" s="788" t="s">
        <v>325</v>
      </c>
      <c r="F45" s="785">
        <v>0</v>
      </c>
      <c r="G45" s="786" t="s">
        <v>876</v>
      </c>
      <c r="H45" s="787">
        <v>0</v>
      </c>
      <c r="I45" s="788">
        <v>0</v>
      </c>
      <c r="J45" s="785">
        <v>0</v>
      </c>
      <c r="K45" s="786">
        <v>0</v>
      </c>
      <c r="L45" s="787">
        <v>0</v>
      </c>
      <c r="M45" s="788">
        <v>0</v>
      </c>
      <c r="N45" s="785">
        <v>0</v>
      </c>
      <c r="O45" s="786">
        <v>0.12</v>
      </c>
      <c r="P45" s="787">
        <v>664.95</v>
      </c>
      <c r="Q45" s="788">
        <v>0</v>
      </c>
      <c r="R45" s="785">
        <v>0</v>
      </c>
      <c r="S45" s="786"/>
      <c r="T45" s="670" t="s">
        <v>28</v>
      </c>
      <c r="U45" s="789">
        <v>120</v>
      </c>
      <c r="V45" s="686">
        <v>660.04</v>
      </c>
      <c r="W45" s="434">
        <v>6</v>
      </c>
      <c r="X45" s="435">
        <v>50</v>
      </c>
      <c r="Y45" s="348">
        <v>300</v>
      </c>
    </row>
    <row r="46" spans="1:25">
      <c r="A46" s="790" t="s">
        <v>26</v>
      </c>
      <c r="B46" s="791" t="s">
        <v>92</v>
      </c>
      <c r="C46" s="792" t="s">
        <v>93</v>
      </c>
      <c r="D46" s="793" t="s">
        <v>113</v>
      </c>
      <c r="E46" s="794" t="s">
        <v>325</v>
      </c>
      <c r="F46" s="791">
        <v>5528.8</v>
      </c>
      <c r="G46" s="792" t="s">
        <v>876</v>
      </c>
      <c r="H46" s="793">
        <v>21912511.620000001</v>
      </c>
      <c r="I46" s="794">
        <v>0</v>
      </c>
      <c r="J46" s="791">
        <v>0</v>
      </c>
      <c r="K46" s="792">
        <v>0</v>
      </c>
      <c r="L46" s="793">
        <v>0</v>
      </c>
      <c r="M46" s="794">
        <v>0</v>
      </c>
      <c r="N46" s="791">
        <v>0</v>
      </c>
      <c r="O46" s="792">
        <v>0</v>
      </c>
      <c r="P46" s="793">
        <v>0</v>
      </c>
      <c r="Q46" s="794">
        <v>0</v>
      </c>
      <c r="R46" s="791">
        <v>0</v>
      </c>
      <c r="S46" s="792"/>
      <c r="T46" s="790" t="s">
        <v>29</v>
      </c>
      <c r="U46" s="795">
        <v>5528800</v>
      </c>
      <c r="V46" s="796">
        <v>21914647.129999999</v>
      </c>
      <c r="W46" s="434">
        <v>276440</v>
      </c>
      <c r="X46" s="435">
        <v>50</v>
      </c>
      <c r="Y46" s="348">
        <v>13822000</v>
      </c>
    </row>
    <row r="47" spans="1:25">
      <c r="A47" s="790"/>
      <c r="B47" s="791"/>
      <c r="C47" s="792"/>
      <c r="D47" s="793"/>
      <c r="E47" s="794"/>
      <c r="F47" s="791"/>
      <c r="G47" s="792"/>
      <c r="H47" s="793"/>
      <c r="I47" s="794"/>
      <c r="J47" s="791"/>
      <c r="K47" s="792"/>
      <c r="L47" s="793"/>
      <c r="M47" s="794"/>
      <c r="N47" s="791"/>
      <c r="O47" s="792"/>
      <c r="P47" s="793"/>
      <c r="Q47" s="794"/>
      <c r="R47" s="791"/>
      <c r="S47" s="792"/>
      <c r="T47" s="790"/>
      <c r="U47" s="856"/>
      <c r="V47" s="857"/>
      <c r="W47" s="434"/>
      <c r="X47" s="435"/>
      <c r="Y47" s="348"/>
    </row>
    <row r="48" spans="1:25" s="442" customFormat="1">
      <c r="A48" s="440"/>
      <c r="B48" s="440"/>
      <c r="C48" s="440"/>
      <c r="D48" s="440"/>
      <c r="E48" s="440"/>
      <c r="F48" s="441">
        <v>146059.12</v>
      </c>
      <c r="G48" s="441"/>
      <c r="H48" s="441">
        <v>742298638.13999999</v>
      </c>
      <c r="I48" s="441"/>
      <c r="J48" s="441"/>
      <c r="K48" s="441"/>
      <c r="L48" s="441"/>
      <c r="M48" s="441"/>
      <c r="N48" s="441"/>
      <c r="O48" s="441">
        <v>35380.774999999994</v>
      </c>
      <c r="P48" s="441">
        <v>106513005.47</v>
      </c>
      <c r="Q48" s="440"/>
      <c r="R48" s="440"/>
      <c r="S48" s="440"/>
      <c r="T48" s="440" t="s">
        <v>428</v>
      </c>
      <c r="U48" s="797">
        <v>181439895</v>
      </c>
      <c r="V48" s="797">
        <v>843766922.03999984</v>
      </c>
      <c r="W48" s="436">
        <v>9071994.75</v>
      </c>
      <c r="X48" s="437"/>
      <c r="Y48" s="438">
        <v>436077770.28008485</v>
      </c>
    </row>
    <row r="49" spans="1:29">
      <c r="A49" s="462">
        <v>45.934600000000003</v>
      </c>
      <c r="B49" s="462"/>
      <c r="C49" s="462"/>
      <c r="D49" s="462"/>
      <c r="E49" s="462"/>
      <c r="F49" s="462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670" t="s">
        <v>429</v>
      </c>
      <c r="U49" s="798">
        <v>6410710</v>
      </c>
      <c r="V49" s="799">
        <v>326946210</v>
      </c>
      <c r="Z49" s="319"/>
      <c r="AA49" s="431"/>
      <c r="AB49" s="319"/>
    </row>
    <row r="50" spans="1:29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2"/>
      <c r="Q50" s="462"/>
      <c r="R50" s="462"/>
      <c r="S50" s="462"/>
      <c r="T50" s="440" t="s">
        <v>430</v>
      </c>
      <c r="U50" s="689">
        <v>6410710</v>
      </c>
      <c r="V50" s="689">
        <v>326946210</v>
      </c>
    </row>
    <row r="51" spans="1:29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40"/>
      <c r="U51" s="800"/>
      <c r="V51" s="800"/>
    </row>
    <row r="52" spans="1:29">
      <c r="A52" s="462"/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2"/>
      <c r="M52" s="462"/>
      <c r="N52" s="462"/>
      <c r="O52" s="462"/>
      <c r="P52" s="462"/>
      <c r="Q52" s="462"/>
      <c r="R52" s="462"/>
      <c r="S52" s="462"/>
      <c r="T52" s="668" t="s">
        <v>431</v>
      </c>
      <c r="U52" s="801">
        <v>187850605</v>
      </c>
      <c r="V52" s="801">
        <f>V50+V48</f>
        <v>1170713132.04</v>
      </c>
      <c r="AB52" s="347"/>
    </row>
    <row r="53" spans="1:29">
      <c r="V53" s="320"/>
      <c r="W53" s="320"/>
      <c r="AA53" s="431"/>
    </row>
    <row r="54" spans="1:29">
      <c r="V54" s="475"/>
    </row>
    <row r="55" spans="1:29">
      <c r="V55" s="475"/>
      <c r="X55" s="475"/>
    </row>
    <row r="56" spans="1:29" ht="15">
      <c r="A56" s="277"/>
    </row>
    <row r="57" spans="1:29" ht="15">
      <c r="A57" s="277"/>
      <c r="H57" s="347">
        <v>848811643.61000001</v>
      </c>
    </row>
    <row r="58" spans="1:29" ht="15">
      <c r="A58" s="277"/>
    </row>
    <row r="59" spans="1:29">
      <c r="A59" s="6"/>
      <c r="H59" s="408">
        <v>1063439220.9499995</v>
      </c>
    </row>
    <row r="60" spans="1:29">
      <c r="A60" s="6"/>
    </row>
    <row r="61" spans="1:29">
      <c r="A61" s="6"/>
    </row>
    <row r="62" spans="1:29">
      <c r="A62" s="6"/>
      <c r="AC62" s="475"/>
    </row>
    <row r="63" spans="1:29" ht="15">
      <c r="A63" s="278"/>
    </row>
    <row r="64" spans="1:29" ht="15">
      <c r="A64" s="277"/>
    </row>
  </sheetData>
  <sheetProtection password="CC14" sheet="1"/>
  <mergeCells count="1">
    <mergeCell ref="A8:V8"/>
  </mergeCells>
  <phoneticPr fontId="0" type="noConversion"/>
  <printOptions horizontalCentered="1"/>
  <pageMargins left="0.54" right="0.39" top="0.75" bottom="1" header="0.5" footer="0.5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38"/>
    <pageSetUpPr fitToPage="1"/>
  </sheetPr>
  <dimension ref="A1:R114"/>
  <sheetViews>
    <sheetView showGridLines="0" zoomScale="75" workbookViewId="0"/>
  </sheetViews>
  <sheetFormatPr defaultRowHeight="14.25"/>
  <cols>
    <col min="1" max="1" width="41.28515625" style="803" customWidth="1"/>
    <col min="2" max="3" width="19.42578125" style="803" bestFit="1" customWidth="1"/>
    <col min="4" max="4" width="14" style="803" bestFit="1" customWidth="1"/>
    <col min="5" max="6" width="15.7109375" style="803" bestFit="1" customWidth="1"/>
    <col min="7" max="7" width="18.42578125" style="803" bestFit="1" customWidth="1"/>
    <col min="8" max="8" width="20" style="803" bestFit="1" customWidth="1"/>
    <col min="9" max="9" width="15" style="804" customWidth="1"/>
    <col min="10" max="10" width="14.42578125" style="804" bestFit="1" customWidth="1"/>
    <col min="11" max="11" width="14.85546875" style="803" customWidth="1"/>
    <col min="12" max="12" width="12.7109375" style="804" bestFit="1" customWidth="1"/>
    <col min="13" max="13" width="12.28515625" style="803" bestFit="1" customWidth="1"/>
    <col min="14" max="14" width="10.85546875" style="804" customWidth="1"/>
    <col min="15" max="15" width="12" style="803" bestFit="1" customWidth="1"/>
    <col min="16" max="16" width="15" style="804" customWidth="1"/>
    <col min="17" max="17" width="14.42578125" style="803" bestFit="1" customWidth="1"/>
    <col min="18" max="18" width="16.5703125" style="803" bestFit="1" customWidth="1"/>
    <col min="19" max="16384" width="9.140625" style="803"/>
  </cols>
  <sheetData>
    <row r="1" spans="1:18" ht="15.75">
      <c r="A1" s="212" t="s">
        <v>52</v>
      </c>
    </row>
    <row r="2" spans="1:18" ht="15.75">
      <c r="A2" s="331" t="s">
        <v>68</v>
      </c>
    </row>
    <row r="4" spans="1:18">
      <c r="A4" s="913" t="s">
        <v>854</v>
      </c>
      <c r="B4" s="913"/>
      <c r="C4" s="913"/>
      <c r="D4" s="913"/>
      <c r="E4" s="913"/>
      <c r="F4" s="913"/>
      <c r="G4" s="913"/>
      <c r="H4" s="913"/>
      <c r="I4" s="913"/>
      <c r="J4" s="913"/>
      <c r="K4" s="913"/>
      <c r="L4" s="913"/>
      <c r="M4" s="913"/>
      <c r="N4" s="913"/>
      <c r="O4" s="913"/>
      <c r="P4" s="913"/>
      <c r="Q4" s="913"/>
    </row>
    <row r="8" spans="1:18" ht="38.25" customHeight="1">
      <c r="A8" s="911" t="s">
        <v>115</v>
      </c>
      <c r="B8" s="911" t="s">
        <v>114</v>
      </c>
      <c r="C8" s="916" t="s">
        <v>808</v>
      </c>
      <c r="D8" s="917"/>
      <c r="E8" s="916" t="s">
        <v>857</v>
      </c>
      <c r="F8" s="917"/>
      <c r="G8" s="916" t="s">
        <v>858</v>
      </c>
      <c r="H8" s="917"/>
      <c r="I8" s="918" t="s">
        <v>748</v>
      </c>
      <c r="J8" s="919"/>
      <c r="K8" s="805" t="s">
        <v>432</v>
      </c>
      <c r="L8" s="914" t="s">
        <v>433</v>
      </c>
      <c r="M8" s="915"/>
      <c r="N8" s="909" t="s">
        <v>384</v>
      </c>
      <c r="O8" s="910"/>
      <c r="P8" s="909" t="s">
        <v>748</v>
      </c>
      <c r="Q8" s="910"/>
    </row>
    <row r="9" spans="1:18" s="808" customFormat="1" ht="66.75" customHeight="1">
      <c r="A9" s="912"/>
      <c r="B9" s="912"/>
      <c r="C9" s="806" t="s">
        <v>434</v>
      </c>
      <c r="D9" s="807" t="s">
        <v>435</v>
      </c>
      <c r="E9" s="806" t="s">
        <v>434</v>
      </c>
      <c r="F9" s="807" t="s">
        <v>852</v>
      </c>
      <c r="G9" s="806" t="s">
        <v>434</v>
      </c>
      <c r="H9" s="807" t="s">
        <v>435</v>
      </c>
      <c r="I9" s="806" t="s">
        <v>434</v>
      </c>
      <c r="J9" s="807" t="s">
        <v>435</v>
      </c>
      <c r="K9" s="807">
        <v>2010</v>
      </c>
      <c r="L9" s="807" t="s">
        <v>434</v>
      </c>
      <c r="M9" s="807" t="s">
        <v>435</v>
      </c>
      <c r="N9" s="807" t="s">
        <v>434</v>
      </c>
      <c r="O9" s="807" t="s">
        <v>435</v>
      </c>
      <c r="P9" s="807" t="s">
        <v>434</v>
      </c>
      <c r="Q9" s="807" t="s">
        <v>435</v>
      </c>
    </row>
    <row r="10" spans="1:18" s="814" customFormat="1">
      <c r="A10" s="809" t="s">
        <v>98</v>
      </c>
      <c r="B10" s="810" t="s">
        <v>809</v>
      </c>
      <c r="C10" s="811">
        <v>3019560</v>
      </c>
      <c r="D10" s="812">
        <v>11873503.579870034</v>
      </c>
      <c r="E10" s="812">
        <v>0</v>
      </c>
      <c r="F10" s="812">
        <v>0</v>
      </c>
      <c r="G10" s="812">
        <v>3019560</v>
      </c>
      <c r="H10" s="812">
        <v>12669083.003663259</v>
      </c>
      <c r="I10" s="812">
        <v>0</v>
      </c>
      <c r="J10" s="812">
        <v>0</v>
      </c>
      <c r="K10" s="812">
        <v>11873503.579870034</v>
      </c>
      <c r="L10" s="812">
        <v>0</v>
      </c>
      <c r="M10" s="812"/>
      <c r="N10" s="812">
        <v>0</v>
      </c>
      <c r="O10" s="812"/>
      <c r="P10" s="812">
        <v>0</v>
      </c>
      <c r="Q10" s="812">
        <v>0</v>
      </c>
      <c r="R10" s="813"/>
    </row>
    <row r="11" spans="1:18" s="814" customFormat="1">
      <c r="A11" s="809" t="s">
        <v>810</v>
      </c>
      <c r="B11" s="810" t="s">
        <v>811</v>
      </c>
      <c r="C11" s="811">
        <v>2739960</v>
      </c>
      <c r="D11" s="812">
        <v>10774061.409179052</v>
      </c>
      <c r="E11" s="812">
        <v>0</v>
      </c>
      <c r="F11" s="812">
        <v>0</v>
      </c>
      <c r="G11" s="812">
        <v>2739960</v>
      </c>
      <c r="H11" s="812">
        <v>10320974.375387006</v>
      </c>
      <c r="I11" s="812">
        <v>0</v>
      </c>
      <c r="J11" s="812">
        <v>0</v>
      </c>
      <c r="K11" s="812">
        <v>10774061.409179052</v>
      </c>
      <c r="L11" s="812">
        <v>0</v>
      </c>
      <c r="M11" s="812"/>
      <c r="N11" s="812">
        <v>0</v>
      </c>
      <c r="O11" s="812"/>
      <c r="P11" s="812">
        <v>0</v>
      </c>
      <c r="Q11" s="812">
        <v>0</v>
      </c>
      <c r="R11" s="813"/>
    </row>
    <row r="12" spans="1:18" s="814" customFormat="1">
      <c r="A12" s="809" t="s">
        <v>343</v>
      </c>
      <c r="B12" s="810" t="s">
        <v>342</v>
      </c>
      <c r="C12" s="811">
        <v>11527000</v>
      </c>
      <c r="D12" s="812">
        <v>45326430.263072059</v>
      </c>
      <c r="E12" s="812">
        <v>0</v>
      </c>
      <c r="F12" s="812">
        <v>0</v>
      </c>
      <c r="G12" s="812">
        <v>8700000</v>
      </c>
      <c r="H12" s="812">
        <v>42395845.271042265</v>
      </c>
      <c r="I12" s="812">
        <v>2827000</v>
      </c>
      <c r="J12" s="812">
        <v>13250925.66</v>
      </c>
      <c r="K12" s="812">
        <v>32075504.603072058</v>
      </c>
      <c r="L12" s="812">
        <v>0</v>
      </c>
      <c r="M12" s="812"/>
      <c r="N12" s="812">
        <v>6000</v>
      </c>
      <c r="O12" s="812">
        <v>27671.599999999999</v>
      </c>
      <c r="P12" s="812">
        <v>2821000</v>
      </c>
      <c r="Q12" s="812">
        <v>13223254.060000001</v>
      </c>
      <c r="R12" s="813"/>
    </row>
    <row r="13" spans="1:18" s="814" customFormat="1">
      <c r="A13" s="809" t="s">
        <v>341</v>
      </c>
      <c r="B13" s="810" t="s">
        <v>340</v>
      </c>
      <c r="C13" s="811">
        <v>13735200</v>
      </c>
      <c r="D13" s="812">
        <v>54009506.805703774</v>
      </c>
      <c r="E13" s="812">
        <v>83310000</v>
      </c>
      <c r="F13" s="812">
        <v>420182672.25232214</v>
      </c>
      <c r="G13" s="812">
        <v>92900000</v>
      </c>
      <c r="H13" s="812">
        <v>454072493.45802593</v>
      </c>
      <c r="I13" s="812">
        <v>4145200</v>
      </c>
      <c r="J13" s="812">
        <v>20119685.600000001</v>
      </c>
      <c r="K13" s="812">
        <v>33889821.205703773</v>
      </c>
      <c r="L13" s="812">
        <v>0</v>
      </c>
      <c r="M13" s="812"/>
      <c r="N13" s="812">
        <v>17800</v>
      </c>
      <c r="O13" s="812">
        <v>84641.98</v>
      </c>
      <c r="P13" s="812">
        <v>4127400</v>
      </c>
      <c r="Q13" s="812">
        <v>20035043.620000001</v>
      </c>
      <c r="R13" s="813"/>
    </row>
    <row r="14" spans="1:18" s="814" customFormat="1">
      <c r="A14" s="809" t="s">
        <v>111</v>
      </c>
      <c r="B14" s="810" t="s">
        <v>812</v>
      </c>
      <c r="C14" s="811">
        <v>800</v>
      </c>
      <c r="D14" s="812">
        <v>3145.757283808246</v>
      </c>
      <c r="E14" s="812">
        <v>0</v>
      </c>
      <c r="F14" s="812">
        <v>0</v>
      </c>
      <c r="G14" s="812">
        <v>800</v>
      </c>
      <c r="H14" s="812">
        <v>3301.6381352682542</v>
      </c>
      <c r="I14" s="812">
        <v>0</v>
      </c>
      <c r="J14" s="812">
        <v>0</v>
      </c>
      <c r="K14" s="812">
        <v>3145.757283808246</v>
      </c>
      <c r="L14" s="812">
        <v>0</v>
      </c>
      <c r="M14" s="812"/>
      <c r="N14" s="812">
        <v>0</v>
      </c>
      <c r="O14" s="812"/>
      <c r="P14" s="812">
        <v>0</v>
      </c>
      <c r="Q14" s="812">
        <v>0</v>
      </c>
      <c r="R14" s="813"/>
    </row>
    <row r="15" spans="1:18" s="814" customFormat="1">
      <c r="A15" s="809" t="s">
        <v>102</v>
      </c>
      <c r="B15" s="810" t="s">
        <v>813</v>
      </c>
      <c r="C15" s="811">
        <v>9800</v>
      </c>
      <c r="D15" s="812">
        <v>38535.526726651013</v>
      </c>
      <c r="E15" s="812">
        <v>0</v>
      </c>
      <c r="F15" s="812">
        <v>0</v>
      </c>
      <c r="G15" s="812">
        <v>9800</v>
      </c>
      <c r="H15" s="812">
        <v>40436.44715703612</v>
      </c>
      <c r="I15" s="812">
        <v>0</v>
      </c>
      <c r="J15" s="812">
        <v>0</v>
      </c>
      <c r="K15" s="812">
        <v>38535.526726651013</v>
      </c>
      <c r="L15" s="812">
        <v>0</v>
      </c>
      <c r="M15" s="812"/>
      <c r="N15" s="812">
        <v>0</v>
      </c>
      <c r="O15" s="812"/>
      <c r="P15" s="812">
        <v>0</v>
      </c>
      <c r="Q15" s="812">
        <v>0</v>
      </c>
      <c r="R15" s="813"/>
    </row>
    <row r="16" spans="1:18" s="814" customFormat="1">
      <c r="A16" s="809" t="s">
        <v>101</v>
      </c>
      <c r="B16" s="810" t="s">
        <v>814</v>
      </c>
      <c r="C16" s="811">
        <v>9800</v>
      </c>
      <c r="D16" s="812">
        <v>38535.526726651013</v>
      </c>
      <c r="E16" s="812">
        <v>0</v>
      </c>
      <c r="F16" s="812">
        <v>0</v>
      </c>
      <c r="G16" s="812">
        <v>9800</v>
      </c>
      <c r="H16" s="812">
        <v>40436.51715703612</v>
      </c>
      <c r="I16" s="812">
        <v>0</v>
      </c>
      <c r="J16" s="812">
        <v>0</v>
      </c>
      <c r="K16" s="812">
        <v>38535.526726651013</v>
      </c>
      <c r="L16" s="812">
        <v>0</v>
      </c>
      <c r="M16" s="812"/>
      <c r="N16" s="812">
        <v>0</v>
      </c>
      <c r="O16" s="812"/>
      <c r="P16" s="812">
        <v>0</v>
      </c>
      <c r="Q16" s="812">
        <v>0</v>
      </c>
      <c r="R16" s="813"/>
    </row>
    <row r="17" spans="1:18" s="814" customFormat="1">
      <c r="A17" s="809" t="s">
        <v>815</v>
      </c>
      <c r="B17" s="810" t="s">
        <v>816</v>
      </c>
      <c r="C17" s="811">
        <v>2119160</v>
      </c>
      <c r="D17" s="812">
        <v>8332953.7569438526</v>
      </c>
      <c r="E17" s="812">
        <v>3570000</v>
      </c>
      <c r="F17" s="812">
        <v>17537718.062500883</v>
      </c>
      <c r="G17" s="812">
        <v>5685560</v>
      </c>
      <c r="H17" s="812">
        <v>25854207.049444735</v>
      </c>
      <c r="I17" s="812">
        <v>3600</v>
      </c>
      <c r="J17" s="812">
        <v>16464.77</v>
      </c>
      <c r="K17" s="812">
        <v>8316488.9869438531</v>
      </c>
      <c r="L17" s="812">
        <v>0</v>
      </c>
      <c r="M17" s="812"/>
      <c r="N17" s="812">
        <v>3600</v>
      </c>
      <c r="O17" s="812">
        <v>16464.77</v>
      </c>
      <c r="P17" s="812">
        <v>0</v>
      </c>
      <c r="Q17" s="812">
        <v>0</v>
      </c>
      <c r="R17" s="813"/>
    </row>
    <row r="18" spans="1:18" s="814" customFormat="1">
      <c r="A18" s="809" t="s">
        <v>102</v>
      </c>
      <c r="B18" s="810" t="s">
        <v>817</v>
      </c>
      <c r="C18" s="811">
        <v>5575160</v>
      </c>
      <c r="D18" s="812">
        <v>21922625.222995471</v>
      </c>
      <c r="E18" s="812">
        <v>0</v>
      </c>
      <c r="F18" s="812">
        <v>0</v>
      </c>
      <c r="G18" s="812">
        <v>5573160</v>
      </c>
      <c r="H18" s="812">
        <v>27429007.891439524</v>
      </c>
      <c r="I18" s="812">
        <v>2000</v>
      </c>
      <c r="J18" s="812">
        <v>9724.9</v>
      </c>
      <c r="K18" s="812">
        <v>21912900.322995473</v>
      </c>
      <c r="L18" s="812">
        <v>0</v>
      </c>
      <c r="M18" s="812"/>
      <c r="N18" s="812">
        <v>2000</v>
      </c>
      <c r="O18" s="812">
        <v>9724.9</v>
      </c>
      <c r="P18" s="812">
        <v>0</v>
      </c>
      <c r="Q18" s="812">
        <v>0</v>
      </c>
      <c r="R18" s="813"/>
    </row>
    <row r="19" spans="1:18" s="814" customFormat="1">
      <c r="A19" s="809" t="s">
        <v>101</v>
      </c>
      <c r="B19" s="810" t="s">
        <v>112</v>
      </c>
      <c r="C19" s="811">
        <v>38636560</v>
      </c>
      <c r="D19" s="812">
        <v>151926550.05161789</v>
      </c>
      <c r="E19" s="812">
        <v>114480000</v>
      </c>
      <c r="F19" s="812">
        <v>626930404.24811554</v>
      </c>
      <c r="G19" s="812">
        <v>153060200</v>
      </c>
      <c r="H19" s="812">
        <v>778561878.65973341</v>
      </c>
      <c r="I19" s="812">
        <v>56360</v>
      </c>
      <c r="J19" s="812">
        <v>295075.64</v>
      </c>
      <c r="K19" s="812">
        <v>151631474.4116179</v>
      </c>
      <c r="L19" s="812">
        <v>0</v>
      </c>
      <c r="M19" s="812"/>
      <c r="N19" s="812">
        <v>15400</v>
      </c>
      <c r="O19" s="812">
        <v>86246.31</v>
      </c>
      <c r="P19" s="812">
        <v>40960</v>
      </c>
      <c r="Q19" s="812">
        <v>208829.33</v>
      </c>
      <c r="R19" s="813"/>
    </row>
    <row r="20" spans="1:18" s="814" customFormat="1">
      <c r="A20" s="809" t="s">
        <v>818</v>
      </c>
      <c r="B20" s="810" t="s">
        <v>819</v>
      </c>
      <c r="C20" s="811">
        <v>4124760</v>
      </c>
      <c r="D20" s="812">
        <v>16219367.267451126</v>
      </c>
      <c r="E20" s="812">
        <v>0</v>
      </c>
      <c r="F20" s="812">
        <v>0</v>
      </c>
      <c r="G20" s="812">
        <v>4122760</v>
      </c>
      <c r="H20" s="812">
        <v>17705641.842198193</v>
      </c>
      <c r="I20" s="812">
        <v>2000</v>
      </c>
      <c r="J20" s="812">
        <v>8545.07</v>
      </c>
      <c r="K20" s="812">
        <v>16210822.197451126</v>
      </c>
      <c r="L20" s="812">
        <v>0</v>
      </c>
      <c r="M20" s="812"/>
      <c r="N20" s="812">
        <v>2000</v>
      </c>
      <c r="O20" s="812">
        <v>8545.07</v>
      </c>
      <c r="P20" s="812">
        <v>0</v>
      </c>
      <c r="Q20" s="812">
        <v>0</v>
      </c>
      <c r="R20" s="813"/>
    </row>
    <row r="21" spans="1:18" s="814" customFormat="1">
      <c r="A21" s="809" t="s">
        <v>742</v>
      </c>
      <c r="B21" s="810" t="s">
        <v>339</v>
      </c>
      <c r="C21" s="811">
        <v>19048800</v>
      </c>
      <c r="D21" s="812">
        <v>74903626.684758142</v>
      </c>
      <c r="E21" s="812">
        <v>389860000</v>
      </c>
      <c r="F21" s="812">
        <v>1608176592.7104664</v>
      </c>
      <c r="G21" s="812">
        <v>385252100</v>
      </c>
      <c r="H21" s="812">
        <v>1587771290.5352244</v>
      </c>
      <c r="I21" s="812">
        <v>23656700</v>
      </c>
      <c r="J21" s="812">
        <v>95308928.860000014</v>
      </c>
      <c r="K21" s="812">
        <v>-20405302.175241873</v>
      </c>
      <c r="L21" s="812">
        <v>0</v>
      </c>
      <c r="M21" s="812"/>
      <c r="N21" s="812">
        <v>51460</v>
      </c>
      <c r="O21" s="812">
        <v>204886.43</v>
      </c>
      <c r="P21" s="812">
        <v>23605240</v>
      </c>
      <c r="Q21" s="812">
        <v>95104042.430000007</v>
      </c>
      <c r="R21" s="813"/>
    </row>
    <row r="22" spans="1:18" s="814" customFormat="1">
      <c r="A22" s="809" t="s">
        <v>742</v>
      </c>
      <c r="B22" s="810" t="s">
        <v>668</v>
      </c>
      <c r="C22" s="811">
        <v>2269500</v>
      </c>
      <c r="D22" s="812">
        <v>8924120.1945035178</v>
      </c>
      <c r="E22" s="812">
        <v>0</v>
      </c>
      <c r="F22" s="812">
        <v>0</v>
      </c>
      <c r="G22" s="812">
        <v>2267900</v>
      </c>
      <c r="H22" s="812">
        <v>8140922.508718593</v>
      </c>
      <c r="I22" s="812">
        <v>1600</v>
      </c>
      <c r="J22" s="812">
        <v>5874.84</v>
      </c>
      <c r="K22" s="812">
        <v>8918245.354503518</v>
      </c>
      <c r="L22" s="812">
        <v>1600</v>
      </c>
      <c r="M22" s="812">
        <v>5874.84</v>
      </c>
      <c r="N22" s="812">
        <v>0</v>
      </c>
      <c r="O22" s="812">
        <v>0</v>
      </c>
      <c r="P22" s="812">
        <v>0</v>
      </c>
      <c r="Q22" s="812">
        <v>0</v>
      </c>
      <c r="R22" s="813"/>
    </row>
    <row r="23" spans="1:18" s="814" customFormat="1">
      <c r="A23" s="809" t="s">
        <v>111</v>
      </c>
      <c r="B23" s="810" t="s">
        <v>820</v>
      </c>
      <c r="C23" s="811">
        <v>4703360</v>
      </c>
      <c r="D23" s="812">
        <v>18494536.222965438</v>
      </c>
      <c r="E23" s="812">
        <v>14690000</v>
      </c>
      <c r="F23" s="812">
        <v>80390648.234108612</v>
      </c>
      <c r="G23" s="812">
        <v>19385920</v>
      </c>
      <c r="H23" s="812">
        <v>98848204.347074047</v>
      </c>
      <c r="I23" s="812">
        <v>7440</v>
      </c>
      <c r="J23" s="812">
        <v>36980.11</v>
      </c>
      <c r="K23" s="812">
        <v>18457556.112965439</v>
      </c>
      <c r="L23" s="812">
        <v>0</v>
      </c>
      <c r="M23" s="812"/>
      <c r="N23" s="812">
        <v>7440</v>
      </c>
      <c r="O23" s="812">
        <v>36980.11</v>
      </c>
      <c r="P23" s="812">
        <v>0</v>
      </c>
      <c r="Q23" s="812">
        <v>0</v>
      </c>
      <c r="R23" s="813"/>
    </row>
    <row r="24" spans="1:18" s="814" customFormat="1">
      <c r="A24" s="809" t="s">
        <v>110</v>
      </c>
      <c r="B24" s="810" t="s">
        <v>109</v>
      </c>
      <c r="C24" s="811">
        <v>8255000</v>
      </c>
      <c r="D24" s="812">
        <v>32460282.972296335</v>
      </c>
      <c r="E24" s="812">
        <v>9960000</v>
      </c>
      <c r="F24" s="812">
        <v>42764186.019941553</v>
      </c>
      <c r="G24" s="812">
        <v>17022400</v>
      </c>
      <c r="H24" s="812">
        <v>70449246.032237887</v>
      </c>
      <c r="I24" s="812">
        <v>1192600</v>
      </c>
      <c r="J24" s="812">
        <v>4775222.96</v>
      </c>
      <c r="K24" s="812">
        <v>27685060.012296334</v>
      </c>
      <c r="L24" s="812">
        <v>0</v>
      </c>
      <c r="M24" s="812"/>
      <c r="N24" s="812">
        <v>6000</v>
      </c>
      <c r="O24" s="812">
        <v>23953.3</v>
      </c>
      <c r="P24" s="812">
        <v>1186600</v>
      </c>
      <c r="Q24" s="812">
        <v>4751269.66</v>
      </c>
      <c r="R24" s="813"/>
    </row>
    <row r="25" spans="1:18" s="814" customFormat="1">
      <c r="A25" s="809" t="s">
        <v>101</v>
      </c>
      <c r="B25" s="810" t="s">
        <v>821</v>
      </c>
      <c r="C25" s="811">
        <v>130000</v>
      </c>
      <c r="D25" s="812">
        <v>511185.55861883989</v>
      </c>
      <c r="E25" s="812">
        <v>0</v>
      </c>
      <c r="F25" s="812">
        <v>0</v>
      </c>
      <c r="G25" s="812">
        <v>130000</v>
      </c>
      <c r="H25" s="812">
        <v>457140.39698109135</v>
      </c>
      <c r="I25" s="812">
        <v>0</v>
      </c>
      <c r="J25" s="812">
        <v>0</v>
      </c>
      <c r="K25" s="812">
        <v>511185.55861883989</v>
      </c>
      <c r="L25" s="812">
        <v>0</v>
      </c>
      <c r="M25" s="812"/>
      <c r="N25" s="812">
        <v>0</v>
      </c>
      <c r="O25" s="812"/>
      <c r="P25" s="812">
        <v>0</v>
      </c>
      <c r="Q25" s="812">
        <v>0</v>
      </c>
      <c r="R25" s="813"/>
    </row>
    <row r="26" spans="1:18" s="814" customFormat="1">
      <c r="A26" s="809" t="s">
        <v>101</v>
      </c>
      <c r="B26" s="810" t="s">
        <v>667</v>
      </c>
      <c r="C26" s="811">
        <v>680</v>
      </c>
      <c r="D26" s="812">
        <v>2673.8936912370091</v>
      </c>
      <c r="E26" s="812">
        <v>0</v>
      </c>
      <c r="F26" s="812">
        <v>0</v>
      </c>
      <c r="G26" s="812">
        <v>0</v>
      </c>
      <c r="H26" s="812">
        <v>0</v>
      </c>
      <c r="I26" s="812">
        <v>680</v>
      </c>
      <c r="J26" s="812">
        <v>2251.5300000000002</v>
      </c>
      <c r="K26" s="812">
        <v>422.36369123700888</v>
      </c>
      <c r="L26" s="812">
        <v>680</v>
      </c>
      <c r="M26" s="812">
        <v>2251.5300000000002</v>
      </c>
      <c r="N26" s="812">
        <v>0</v>
      </c>
      <c r="O26" s="812"/>
      <c r="P26" s="812">
        <v>0</v>
      </c>
      <c r="Q26" s="812">
        <v>0</v>
      </c>
      <c r="R26" s="813"/>
    </row>
    <row r="27" spans="1:18" s="814" customFormat="1">
      <c r="A27" s="809" t="s">
        <v>102</v>
      </c>
      <c r="B27" s="810" t="s">
        <v>108</v>
      </c>
      <c r="C27" s="811">
        <v>39320</v>
      </c>
      <c r="D27" s="812">
        <v>154613.97049917528</v>
      </c>
      <c r="E27" s="812">
        <v>0</v>
      </c>
      <c r="F27" s="812">
        <v>0</v>
      </c>
      <c r="G27" s="812">
        <v>0</v>
      </c>
      <c r="H27" s="812">
        <v>0</v>
      </c>
      <c r="I27" s="812">
        <v>39320</v>
      </c>
      <c r="J27" s="812">
        <v>117541.82</v>
      </c>
      <c r="K27" s="812">
        <v>37072.150499175274</v>
      </c>
      <c r="L27" s="812">
        <v>0</v>
      </c>
      <c r="M27" s="812"/>
      <c r="N27" s="812">
        <v>0</v>
      </c>
      <c r="O27" s="812"/>
      <c r="P27" s="812">
        <v>39320</v>
      </c>
      <c r="Q27" s="812">
        <v>117541.82</v>
      </c>
      <c r="R27" s="813"/>
    </row>
    <row r="28" spans="1:18" s="814" customFormat="1">
      <c r="A28" s="809" t="s">
        <v>97</v>
      </c>
      <c r="B28" s="810" t="s">
        <v>107</v>
      </c>
      <c r="C28" s="811">
        <v>600</v>
      </c>
      <c r="D28" s="812">
        <v>2359.3179628561843</v>
      </c>
      <c r="E28" s="812">
        <v>0</v>
      </c>
      <c r="F28" s="812">
        <v>0</v>
      </c>
      <c r="G28" s="812">
        <v>0</v>
      </c>
      <c r="H28" s="812">
        <v>0</v>
      </c>
      <c r="I28" s="812">
        <v>600</v>
      </c>
      <c r="J28" s="812">
        <v>1816.91</v>
      </c>
      <c r="K28" s="812">
        <v>542.40796285618421</v>
      </c>
      <c r="L28" s="812">
        <v>0</v>
      </c>
      <c r="M28" s="812"/>
      <c r="N28" s="812">
        <v>0</v>
      </c>
      <c r="O28" s="812"/>
      <c r="P28" s="812">
        <v>600</v>
      </c>
      <c r="Q28" s="812">
        <v>1816.91</v>
      </c>
      <c r="R28" s="813"/>
    </row>
    <row r="29" spans="1:18" s="814" customFormat="1">
      <c r="A29" s="809" t="s">
        <v>106</v>
      </c>
      <c r="B29" s="810" t="s">
        <v>338</v>
      </c>
      <c r="C29" s="811">
        <v>1884920</v>
      </c>
      <c r="D29" s="812">
        <v>7411876.0242447983</v>
      </c>
      <c r="E29" s="812">
        <v>0</v>
      </c>
      <c r="F29" s="812">
        <v>0</v>
      </c>
      <c r="G29" s="812">
        <v>1882720</v>
      </c>
      <c r="H29" s="812">
        <v>10267506.5055403</v>
      </c>
      <c r="I29" s="812">
        <v>2200</v>
      </c>
      <c r="J29" s="812">
        <v>11406.86</v>
      </c>
      <c r="K29" s="812">
        <v>7400469.164244798</v>
      </c>
      <c r="L29" s="812">
        <v>0</v>
      </c>
      <c r="M29" s="812"/>
      <c r="N29" s="812">
        <v>2000</v>
      </c>
      <c r="O29" s="812">
        <v>10239.75</v>
      </c>
      <c r="P29" s="812">
        <v>200</v>
      </c>
      <c r="Q29" s="812">
        <v>1167.1099999999999</v>
      </c>
      <c r="R29" s="813"/>
    </row>
    <row r="30" spans="1:18" s="814" customFormat="1">
      <c r="A30" s="809" t="s">
        <v>106</v>
      </c>
      <c r="B30" s="810" t="s">
        <v>666</v>
      </c>
      <c r="C30" s="811">
        <v>1222020</v>
      </c>
      <c r="D30" s="812">
        <v>4805222.8949491903</v>
      </c>
      <c r="E30" s="812">
        <v>0</v>
      </c>
      <c r="F30" s="812">
        <v>0</v>
      </c>
      <c r="G30" s="812">
        <v>0</v>
      </c>
      <c r="H30" s="812">
        <v>0</v>
      </c>
      <c r="I30" s="812">
        <v>1222020</v>
      </c>
      <c r="J30" s="812">
        <v>4644233.08</v>
      </c>
      <c r="K30" s="812">
        <v>160989.81494919024</v>
      </c>
      <c r="L30" s="812">
        <v>1222020</v>
      </c>
      <c r="M30" s="812">
        <v>4644233.08</v>
      </c>
      <c r="N30" s="812">
        <v>0</v>
      </c>
      <c r="O30" s="812">
        <v>0</v>
      </c>
      <c r="P30" s="812">
        <v>0</v>
      </c>
      <c r="Q30" s="812">
        <v>0</v>
      </c>
      <c r="R30" s="813"/>
    </row>
    <row r="31" spans="1:18" s="814" customFormat="1">
      <c r="A31" s="809" t="s">
        <v>104</v>
      </c>
      <c r="B31" s="810" t="s">
        <v>105</v>
      </c>
      <c r="C31" s="811">
        <v>2784800</v>
      </c>
      <c r="D31" s="812">
        <v>10950381.104936503</v>
      </c>
      <c r="E31" s="812">
        <v>12270000</v>
      </c>
      <c r="F31" s="812">
        <v>78241436.170030639</v>
      </c>
      <c r="G31" s="812">
        <v>15049900</v>
      </c>
      <c r="H31" s="812">
        <v>89162664.864967138</v>
      </c>
      <c r="I31" s="812">
        <v>4900</v>
      </c>
      <c r="J31" s="812">
        <v>29152.41</v>
      </c>
      <c r="K31" s="812">
        <v>10921228.694936503</v>
      </c>
      <c r="L31" s="812">
        <v>0</v>
      </c>
      <c r="M31" s="812"/>
      <c r="N31" s="812">
        <v>2000</v>
      </c>
      <c r="O31" s="812">
        <v>11496.94</v>
      </c>
      <c r="P31" s="812">
        <v>2900</v>
      </c>
      <c r="Q31" s="812">
        <v>17655.47</v>
      </c>
      <c r="R31" s="813"/>
    </row>
    <row r="32" spans="1:18" s="814" customFormat="1">
      <c r="A32" s="809" t="s">
        <v>104</v>
      </c>
      <c r="B32" s="810" t="s">
        <v>103</v>
      </c>
      <c r="C32" s="811">
        <v>2080</v>
      </c>
      <c r="D32" s="812">
        <v>8178.968937901438</v>
      </c>
      <c r="E32" s="812">
        <v>0</v>
      </c>
      <c r="F32" s="812">
        <v>0</v>
      </c>
      <c r="G32" s="812">
        <v>40</v>
      </c>
      <c r="H32" s="812">
        <v>154.07790676341273</v>
      </c>
      <c r="I32" s="812">
        <v>2040</v>
      </c>
      <c r="J32" s="812">
        <v>7444.08</v>
      </c>
      <c r="K32" s="812">
        <v>734.88893790143811</v>
      </c>
      <c r="L32" s="812">
        <v>840</v>
      </c>
      <c r="M32" s="812">
        <v>3065.21</v>
      </c>
      <c r="N32" s="812">
        <v>0</v>
      </c>
      <c r="O32" s="812"/>
      <c r="P32" s="812">
        <v>1200</v>
      </c>
      <c r="Q32" s="812">
        <v>4378.87</v>
      </c>
      <c r="R32" s="813"/>
    </row>
    <row r="33" spans="1:18" s="814" customFormat="1">
      <c r="A33" s="809" t="s">
        <v>810</v>
      </c>
      <c r="B33" s="810" t="s">
        <v>822</v>
      </c>
      <c r="C33" s="811">
        <v>39800</v>
      </c>
      <c r="D33" s="812">
        <v>156501.4248694602</v>
      </c>
      <c r="E33" s="812">
        <v>0</v>
      </c>
      <c r="F33" s="812">
        <v>0</v>
      </c>
      <c r="G33" s="812">
        <v>39800</v>
      </c>
      <c r="H33" s="812">
        <v>126096.77722959567</v>
      </c>
      <c r="I33" s="812">
        <v>0</v>
      </c>
      <c r="J33" s="812">
        <v>0</v>
      </c>
      <c r="K33" s="812">
        <v>156501.4248694602</v>
      </c>
      <c r="L33" s="812">
        <v>0</v>
      </c>
      <c r="M33" s="812"/>
      <c r="N33" s="812">
        <v>0</v>
      </c>
      <c r="O33" s="812"/>
      <c r="P33" s="812">
        <v>0</v>
      </c>
      <c r="Q33" s="812">
        <v>0</v>
      </c>
      <c r="R33" s="813"/>
    </row>
    <row r="34" spans="1:18" s="814" customFormat="1">
      <c r="A34" s="809" t="s">
        <v>810</v>
      </c>
      <c r="B34" s="810" t="s">
        <v>823</v>
      </c>
      <c r="C34" s="811">
        <v>65840</v>
      </c>
      <c r="D34" s="812">
        <v>258895.82445741864</v>
      </c>
      <c r="E34" s="812">
        <v>0</v>
      </c>
      <c r="F34" s="812">
        <v>0</v>
      </c>
      <c r="G34" s="812">
        <v>35840</v>
      </c>
      <c r="H34" s="812">
        <v>114487.45446001781</v>
      </c>
      <c r="I34" s="812">
        <v>30000</v>
      </c>
      <c r="J34" s="812">
        <v>89626.41</v>
      </c>
      <c r="K34" s="812">
        <v>169269.41445741864</v>
      </c>
      <c r="L34" s="812">
        <v>0</v>
      </c>
      <c r="M34" s="812"/>
      <c r="N34" s="812">
        <v>30000</v>
      </c>
      <c r="O34" s="812">
        <v>89626.41</v>
      </c>
      <c r="P34" s="812">
        <v>0</v>
      </c>
      <c r="Q34" s="812">
        <v>0</v>
      </c>
      <c r="R34" s="813"/>
    </row>
    <row r="35" spans="1:18" s="814" customFormat="1">
      <c r="A35" s="809" t="s">
        <v>810</v>
      </c>
      <c r="B35" s="810" t="s">
        <v>665</v>
      </c>
      <c r="C35" s="811">
        <v>800</v>
      </c>
      <c r="D35" s="812">
        <v>3145.757283808246</v>
      </c>
      <c r="E35" s="812">
        <v>0</v>
      </c>
      <c r="F35" s="812">
        <v>0</v>
      </c>
      <c r="G35" s="812">
        <v>0</v>
      </c>
      <c r="H35" s="812">
        <v>0</v>
      </c>
      <c r="I35" s="812">
        <v>800</v>
      </c>
      <c r="J35" s="812">
        <v>2300.2800000000002</v>
      </c>
      <c r="K35" s="812">
        <v>845.47728380824583</v>
      </c>
      <c r="L35" s="812">
        <v>800</v>
      </c>
      <c r="M35" s="812">
        <v>2300.2800000000002</v>
      </c>
      <c r="N35" s="812">
        <v>0</v>
      </c>
      <c r="O35" s="812"/>
      <c r="P35" s="812">
        <v>0</v>
      </c>
      <c r="Q35" s="812">
        <v>0</v>
      </c>
      <c r="R35" s="813"/>
    </row>
    <row r="36" spans="1:18" s="814" customFormat="1">
      <c r="A36" s="809" t="s">
        <v>102</v>
      </c>
      <c r="B36" s="810" t="s">
        <v>664</v>
      </c>
      <c r="C36" s="811">
        <v>1000</v>
      </c>
      <c r="D36" s="812">
        <v>3932.1966047603069</v>
      </c>
      <c r="E36" s="812">
        <v>0</v>
      </c>
      <c r="F36" s="812">
        <v>0</v>
      </c>
      <c r="G36" s="812">
        <v>0</v>
      </c>
      <c r="H36" s="812">
        <v>0</v>
      </c>
      <c r="I36" s="812">
        <v>1000</v>
      </c>
      <c r="J36" s="812">
        <v>3350.17</v>
      </c>
      <c r="K36" s="812">
        <v>582.02660476030678</v>
      </c>
      <c r="L36" s="812">
        <v>1000</v>
      </c>
      <c r="M36" s="812">
        <v>3350.17</v>
      </c>
      <c r="N36" s="812">
        <v>0</v>
      </c>
      <c r="O36" s="812"/>
      <c r="P36" s="812">
        <v>0</v>
      </c>
      <c r="Q36" s="812">
        <v>0</v>
      </c>
      <c r="R36" s="813"/>
    </row>
    <row r="37" spans="1:18" s="814" customFormat="1">
      <c r="A37" s="809" t="s">
        <v>101</v>
      </c>
      <c r="B37" s="810" t="s">
        <v>663</v>
      </c>
      <c r="C37" s="811">
        <v>1860</v>
      </c>
      <c r="D37" s="812">
        <v>7313.8856848541718</v>
      </c>
      <c r="E37" s="812">
        <v>0</v>
      </c>
      <c r="F37" s="812">
        <v>0</v>
      </c>
      <c r="G37" s="812">
        <v>0</v>
      </c>
      <c r="H37" s="812">
        <v>0</v>
      </c>
      <c r="I37" s="812">
        <v>1860</v>
      </c>
      <c r="J37" s="812">
        <v>6264.93</v>
      </c>
      <c r="K37" s="812">
        <v>1048.9556848541715</v>
      </c>
      <c r="L37" s="812">
        <v>1860</v>
      </c>
      <c r="M37" s="812">
        <v>6264.93</v>
      </c>
      <c r="N37" s="812">
        <v>0</v>
      </c>
      <c r="O37" s="812">
        <v>0</v>
      </c>
      <c r="P37" s="812">
        <v>0</v>
      </c>
      <c r="Q37" s="812">
        <v>0</v>
      </c>
      <c r="R37" s="813"/>
    </row>
    <row r="38" spans="1:18" s="814" customFormat="1">
      <c r="A38" s="809" t="s">
        <v>100</v>
      </c>
      <c r="B38" s="810" t="s">
        <v>99</v>
      </c>
      <c r="C38" s="811">
        <v>808000</v>
      </c>
      <c r="D38" s="812">
        <v>3177214.8566463282</v>
      </c>
      <c r="E38" s="812">
        <v>0</v>
      </c>
      <c r="F38" s="812">
        <v>0</v>
      </c>
      <c r="G38" s="812">
        <v>0</v>
      </c>
      <c r="H38" s="812">
        <v>0</v>
      </c>
      <c r="I38" s="812">
        <v>808000</v>
      </c>
      <c r="J38" s="812">
        <v>2317574.77</v>
      </c>
      <c r="K38" s="812">
        <v>859640.08664632821</v>
      </c>
      <c r="L38" s="812">
        <v>0</v>
      </c>
      <c r="M38" s="812"/>
      <c r="N38" s="812">
        <v>0</v>
      </c>
      <c r="O38" s="812"/>
      <c r="P38" s="812">
        <v>808000</v>
      </c>
      <c r="Q38" s="812">
        <v>2317574.77</v>
      </c>
      <c r="R38" s="813"/>
    </row>
    <row r="39" spans="1:18" s="814" customFormat="1">
      <c r="A39" s="809" t="s">
        <v>98</v>
      </c>
      <c r="B39" s="810" t="s">
        <v>824</v>
      </c>
      <c r="C39" s="811">
        <v>12619680</v>
      </c>
      <c r="D39" s="812">
        <v>49623062.84916155</v>
      </c>
      <c r="E39" s="812">
        <v>0</v>
      </c>
      <c r="F39" s="812">
        <v>0</v>
      </c>
      <c r="G39" s="812">
        <v>12619680</v>
      </c>
      <c r="H39" s="812">
        <v>53260036.620602652</v>
      </c>
      <c r="I39" s="812">
        <v>0</v>
      </c>
      <c r="J39" s="812">
        <v>0</v>
      </c>
      <c r="K39" s="812">
        <v>49623062.84916155</v>
      </c>
      <c r="L39" s="812">
        <v>0</v>
      </c>
      <c r="M39" s="812"/>
      <c r="N39" s="812">
        <v>0</v>
      </c>
      <c r="O39" s="812"/>
      <c r="P39" s="812">
        <v>0</v>
      </c>
      <c r="Q39" s="812">
        <v>0</v>
      </c>
      <c r="R39" s="813"/>
    </row>
    <row r="40" spans="1:18" s="814" customFormat="1">
      <c r="A40" s="809" t="s">
        <v>98</v>
      </c>
      <c r="B40" s="810" t="s">
        <v>662</v>
      </c>
      <c r="C40" s="811">
        <v>1200</v>
      </c>
      <c r="D40" s="812">
        <v>4718.6359257123686</v>
      </c>
      <c r="E40" s="812">
        <v>0</v>
      </c>
      <c r="F40" s="812">
        <v>0</v>
      </c>
      <c r="G40" s="812">
        <v>0</v>
      </c>
      <c r="H40" s="812">
        <v>0</v>
      </c>
      <c r="I40" s="812">
        <v>1200</v>
      </c>
      <c r="J40" s="812">
        <v>3614.37</v>
      </c>
      <c r="K40" s="812">
        <v>1104.2659257123687</v>
      </c>
      <c r="L40" s="812">
        <v>1200</v>
      </c>
      <c r="M40" s="812">
        <v>3614.37</v>
      </c>
      <c r="N40" s="812">
        <v>0</v>
      </c>
      <c r="O40" s="812"/>
      <c r="P40" s="812">
        <v>0</v>
      </c>
      <c r="Q40" s="812">
        <v>0</v>
      </c>
      <c r="R40" s="813"/>
    </row>
    <row r="41" spans="1:18" s="814" customFormat="1">
      <c r="A41" s="809" t="s">
        <v>738</v>
      </c>
      <c r="B41" s="810" t="s">
        <v>336</v>
      </c>
      <c r="C41" s="811">
        <v>7306920</v>
      </c>
      <c r="D41" s="812">
        <v>28732246.015255183</v>
      </c>
      <c r="E41" s="812">
        <v>188460000</v>
      </c>
      <c r="F41" s="812">
        <v>783100052.26165521</v>
      </c>
      <c r="G41" s="812">
        <v>182020000</v>
      </c>
      <c r="H41" s="812">
        <v>756851581.45691037</v>
      </c>
      <c r="I41" s="812">
        <v>13746920</v>
      </c>
      <c r="J41" s="812">
        <v>54980716.82</v>
      </c>
      <c r="K41" s="812">
        <v>-26248470.804744817</v>
      </c>
      <c r="L41" s="812">
        <v>0</v>
      </c>
      <c r="M41" s="812"/>
      <c r="N41" s="812">
        <v>32820</v>
      </c>
      <c r="O41" s="812">
        <v>131565.75</v>
      </c>
      <c r="P41" s="812">
        <v>13714100</v>
      </c>
      <c r="Q41" s="812">
        <v>54849151.07</v>
      </c>
      <c r="R41" s="813"/>
    </row>
    <row r="42" spans="1:18" s="814" customFormat="1">
      <c r="A42" s="809" t="s">
        <v>738</v>
      </c>
      <c r="B42" s="810" t="s">
        <v>661</v>
      </c>
      <c r="C42" s="811">
        <v>400</v>
      </c>
      <c r="D42" s="812">
        <v>1572.878641904123</v>
      </c>
      <c r="E42" s="812">
        <v>0</v>
      </c>
      <c r="F42" s="812">
        <v>0</v>
      </c>
      <c r="G42" s="812">
        <v>0</v>
      </c>
      <c r="H42" s="812">
        <v>0</v>
      </c>
      <c r="I42" s="812">
        <v>400</v>
      </c>
      <c r="J42" s="812">
        <v>1386.06</v>
      </c>
      <c r="K42" s="812">
        <v>186.81864190412307</v>
      </c>
      <c r="L42" s="812">
        <v>400</v>
      </c>
      <c r="M42" s="812">
        <v>1386.06</v>
      </c>
      <c r="N42" s="812">
        <v>0</v>
      </c>
      <c r="O42" s="812"/>
      <c r="P42" s="812">
        <v>0</v>
      </c>
      <c r="Q42" s="812">
        <v>0</v>
      </c>
      <c r="R42" s="813"/>
    </row>
    <row r="43" spans="1:18" s="814" customFormat="1">
      <c r="A43" s="809" t="s">
        <v>738</v>
      </c>
      <c r="B43" s="810" t="s">
        <v>660</v>
      </c>
      <c r="C43" s="811">
        <v>69800</v>
      </c>
      <c r="D43" s="812">
        <v>274467.32301226939</v>
      </c>
      <c r="E43" s="812">
        <v>0</v>
      </c>
      <c r="F43" s="812">
        <v>0</v>
      </c>
      <c r="G43" s="812">
        <v>0</v>
      </c>
      <c r="H43" s="812">
        <v>0</v>
      </c>
      <c r="I43" s="812">
        <v>69800</v>
      </c>
      <c r="J43" s="812">
        <v>217937.63</v>
      </c>
      <c r="K43" s="812">
        <v>56529.693012269388</v>
      </c>
      <c r="L43" s="812">
        <v>69800</v>
      </c>
      <c r="M43" s="812">
        <v>217937.63</v>
      </c>
      <c r="N43" s="812">
        <v>0</v>
      </c>
      <c r="O43" s="812">
        <v>0</v>
      </c>
      <c r="P43" s="812">
        <v>0</v>
      </c>
      <c r="Q43" s="812">
        <v>0</v>
      </c>
      <c r="R43" s="813"/>
    </row>
    <row r="44" spans="1:18" s="814" customFormat="1">
      <c r="A44" s="809" t="s">
        <v>825</v>
      </c>
      <c r="B44" s="810" t="s">
        <v>826</v>
      </c>
      <c r="C44" s="811">
        <v>1957800</v>
      </c>
      <c r="D44" s="812">
        <v>7698454.5127997287</v>
      </c>
      <c r="E44" s="812">
        <v>0</v>
      </c>
      <c r="F44" s="812">
        <v>0</v>
      </c>
      <c r="G44" s="812">
        <v>1955800</v>
      </c>
      <c r="H44" s="812">
        <v>8370161.4211970624</v>
      </c>
      <c r="I44" s="812">
        <v>2000</v>
      </c>
      <c r="J44" s="812">
        <v>8468.4699999999993</v>
      </c>
      <c r="K44" s="812">
        <v>7689986.0427997289</v>
      </c>
      <c r="L44" s="812">
        <v>0</v>
      </c>
      <c r="M44" s="812"/>
      <c r="N44" s="812">
        <v>2000</v>
      </c>
      <c r="O44" s="812">
        <v>8468.4699999999993</v>
      </c>
      <c r="P44" s="812">
        <v>0</v>
      </c>
      <c r="Q44" s="812">
        <v>0</v>
      </c>
      <c r="R44" s="813"/>
    </row>
    <row r="45" spans="1:18" s="814" customFormat="1">
      <c r="A45" s="809" t="s">
        <v>825</v>
      </c>
      <c r="B45" s="810" t="s">
        <v>827</v>
      </c>
      <c r="C45" s="811">
        <v>39740</v>
      </c>
      <c r="D45" s="812">
        <v>156265.49307317461</v>
      </c>
      <c r="E45" s="812">
        <v>0</v>
      </c>
      <c r="F45" s="812">
        <v>0</v>
      </c>
      <c r="G45" s="812">
        <v>39940</v>
      </c>
      <c r="H45" s="812">
        <v>153102.2799032676</v>
      </c>
      <c r="I45" s="812">
        <v>-200</v>
      </c>
      <c r="J45" s="812">
        <v>725.29</v>
      </c>
      <c r="K45" s="812">
        <v>155540.20307317461</v>
      </c>
      <c r="L45" s="812">
        <v>0</v>
      </c>
      <c r="M45" s="812"/>
      <c r="N45" s="812">
        <v>-200</v>
      </c>
      <c r="O45" s="812">
        <v>725.29</v>
      </c>
      <c r="P45" s="812">
        <v>0</v>
      </c>
      <c r="Q45" s="812">
        <v>0</v>
      </c>
      <c r="R45" s="813"/>
    </row>
    <row r="46" spans="1:18" s="814" customFormat="1">
      <c r="A46" s="809" t="s">
        <v>97</v>
      </c>
      <c r="B46" s="810" t="s">
        <v>96</v>
      </c>
      <c r="C46" s="811">
        <v>15877160</v>
      </c>
      <c r="D46" s="812">
        <v>62432114.645236157</v>
      </c>
      <c r="E46" s="812">
        <v>0</v>
      </c>
      <c r="F46" s="812">
        <v>0</v>
      </c>
      <c r="G46" s="812">
        <v>0</v>
      </c>
      <c r="H46" s="812">
        <v>0</v>
      </c>
      <c r="I46" s="812">
        <v>15877160</v>
      </c>
      <c r="J46" s="812">
        <v>43104258.68</v>
      </c>
      <c r="K46" s="812">
        <v>19327855.965236157</v>
      </c>
      <c r="L46" s="812">
        <v>400</v>
      </c>
      <c r="M46" s="812">
        <v>1085.93</v>
      </c>
      <c r="N46" s="812">
        <v>0</v>
      </c>
      <c r="O46" s="812">
        <v>0</v>
      </c>
      <c r="P46" s="812">
        <v>15876760</v>
      </c>
      <c r="Q46" s="812">
        <v>43103172.75</v>
      </c>
      <c r="R46" s="813"/>
    </row>
    <row r="47" spans="1:18" s="814" customFormat="1">
      <c r="A47" s="809" t="s">
        <v>95</v>
      </c>
      <c r="B47" s="810" t="s">
        <v>94</v>
      </c>
      <c r="C47" s="811">
        <v>5178200</v>
      </c>
      <c r="D47" s="812">
        <v>20361700.458769824</v>
      </c>
      <c r="E47" s="812">
        <v>0</v>
      </c>
      <c r="F47" s="812">
        <v>0</v>
      </c>
      <c r="G47" s="812">
        <v>0</v>
      </c>
      <c r="H47" s="812">
        <v>0</v>
      </c>
      <c r="I47" s="812">
        <v>5178200</v>
      </c>
      <c r="J47" s="812">
        <v>15574987.58</v>
      </c>
      <c r="K47" s="812">
        <v>4786712.8787698243</v>
      </c>
      <c r="L47" s="812">
        <v>0</v>
      </c>
      <c r="M47" s="812"/>
      <c r="N47" s="812">
        <v>0</v>
      </c>
      <c r="O47" s="812">
        <v>0</v>
      </c>
      <c r="P47" s="812">
        <v>5178200</v>
      </c>
      <c r="Q47" s="812">
        <v>15574987.58</v>
      </c>
      <c r="R47" s="813"/>
    </row>
    <row r="48" spans="1:18" s="814" customFormat="1">
      <c r="A48" s="809" t="s">
        <v>828</v>
      </c>
      <c r="B48" s="810" t="s">
        <v>659</v>
      </c>
      <c r="C48" s="811">
        <v>14600</v>
      </c>
      <c r="D48" s="812">
        <v>57410.070429500483</v>
      </c>
      <c r="E48" s="812">
        <v>0</v>
      </c>
      <c r="F48" s="812">
        <v>0</v>
      </c>
      <c r="G48" s="812">
        <v>0</v>
      </c>
      <c r="H48" s="812">
        <v>0</v>
      </c>
      <c r="I48" s="812">
        <v>14600</v>
      </c>
      <c r="J48" s="812">
        <v>75028.850000000006</v>
      </c>
      <c r="K48" s="812">
        <v>-17618.779570499522</v>
      </c>
      <c r="L48" s="812">
        <v>14600</v>
      </c>
      <c r="M48" s="812">
        <v>75028.850000000006</v>
      </c>
      <c r="N48" s="812">
        <v>0</v>
      </c>
      <c r="O48" s="812">
        <v>0</v>
      </c>
      <c r="P48" s="812">
        <v>0</v>
      </c>
      <c r="Q48" s="812">
        <v>0</v>
      </c>
      <c r="R48" s="813"/>
    </row>
    <row r="49" spans="1:18" s="814" customFormat="1">
      <c r="A49" s="809" t="s">
        <v>747</v>
      </c>
      <c r="B49" s="810" t="s">
        <v>746</v>
      </c>
      <c r="C49" s="811">
        <v>11000</v>
      </c>
      <c r="D49" s="812">
        <v>43254.162652363375</v>
      </c>
      <c r="E49" s="812">
        <v>0</v>
      </c>
      <c r="F49" s="812">
        <v>0</v>
      </c>
      <c r="G49" s="812">
        <v>0</v>
      </c>
      <c r="H49" s="812">
        <v>0</v>
      </c>
      <c r="I49" s="812">
        <v>11000</v>
      </c>
      <c r="J49" s="812">
        <v>56528.58</v>
      </c>
      <c r="K49" s="812">
        <v>-13274.417347636627</v>
      </c>
      <c r="L49" s="812">
        <v>0</v>
      </c>
      <c r="M49" s="812"/>
      <c r="N49" s="812">
        <v>0</v>
      </c>
      <c r="O49" s="812"/>
      <c r="P49" s="812">
        <v>11000</v>
      </c>
      <c r="Q49" s="812">
        <v>56528.58</v>
      </c>
      <c r="R49" s="813"/>
    </row>
    <row r="50" spans="1:18" s="814" customFormat="1">
      <c r="A50" s="809" t="s">
        <v>334</v>
      </c>
      <c r="B50" s="810" t="s">
        <v>335</v>
      </c>
      <c r="C50" s="811">
        <v>4619200</v>
      </c>
      <c r="D50" s="812">
        <v>18163602.556708813</v>
      </c>
      <c r="E50" s="812">
        <v>28860000</v>
      </c>
      <c r="F50" s="812">
        <v>187521482.7714982</v>
      </c>
      <c r="G50" s="812">
        <v>28200000</v>
      </c>
      <c r="H50" s="812">
        <v>172603620.42820701</v>
      </c>
      <c r="I50" s="812">
        <v>5279200</v>
      </c>
      <c r="J50" s="812">
        <v>33081464.899999999</v>
      </c>
      <c r="K50" s="812">
        <v>-14917862.343291186</v>
      </c>
      <c r="L50" s="812">
        <v>0</v>
      </c>
      <c r="M50" s="812"/>
      <c r="N50" s="812">
        <v>12340</v>
      </c>
      <c r="O50" s="812">
        <v>74813.490000000005</v>
      </c>
      <c r="P50" s="812">
        <v>5266860</v>
      </c>
      <c r="Q50" s="812">
        <v>33006651.41</v>
      </c>
      <c r="R50" s="813"/>
    </row>
    <row r="51" spans="1:18" s="814" customFormat="1">
      <c r="A51" s="809" t="s">
        <v>829</v>
      </c>
      <c r="B51" s="810" t="s">
        <v>658</v>
      </c>
      <c r="C51" s="811">
        <v>1128280</v>
      </c>
      <c r="D51" s="812">
        <v>4436618.7852189587</v>
      </c>
      <c r="E51" s="812">
        <v>0</v>
      </c>
      <c r="F51" s="812">
        <v>0</v>
      </c>
      <c r="G51" s="812">
        <v>0</v>
      </c>
      <c r="H51" s="812">
        <v>0</v>
      </c>
      <c r="I51" s="812">
        <v>1128280</v>
      </c>
      <c r="J51" s="812">
        <v>5822164.4000000004</v>
      </c>
      <c r="K51" s="812">
        <v>-1385545.6147810416</v>
      </c>
      <c r="L51" s="812">
        <v>1128280</v>
      </c>
      <c r="M51" s="812">
        <v>5822164.4000000004</v>
      </c>
      <c r="N51" s="812">
        <v>0</v>
      </c>
      <c r="O51" s="812">
        <v>0</v>
      </c>
      <c r="P51" s="812">
        <v>0</v>
      </c>
      <c r="Q51" s="812">
        <v>0</v>
      </c>
      <c r="R51" s="813"/>
    </row>
    <row r="52" spans="1:18" s="814" customFormat="1">
      <c r="A52" s="809" t="s">
        <v>745</v>
      </c>
      <c r="B52" s="810" t="s">
        <v>744</v>
      </c>
      <c r="C52" s="811">
        <v>4192800</v>
      </c>
      <c r="D52" s="812">
        <v>16486913.924439017</v>
      </c>
      <c r="E52" s="812">
        <v>0</v>
      </c>
      <c r="F52" s="812">
        <v>0</v>
      </c>
      <c r="G52" s="812">
        <v>0</v>
      </c>
      <c r="H52" s="812">
        <v>0</v>
      </c>
      <c r="I52" s="812">
        <v>4192800</v>
      </c>
      <c r="J52" s="812">
        <v>12715059.17</v>
      </c>
      <c r="K52" s="812">
        <v>3771854.7544390168</v>
      </c>
      <c r="L52" s="812">
        <v>0</v>
      </c>
      <c r="M52" s="812"/>
      <c r="N52" s="812">
        <v>0</v>
      </c>
      <c r="O52" s="812">
        <v>0</v>
      </c>
      <c r="P52" s="812">
        <v>4192800</v>
      </c>
      <c r="Q52" s="812">
        <v>12715059.17</v>
      </c>
      <c r="R52" s="813"/>
    </row>
    <row r="53" spans="1:18" s="814" customFormat="1">
      <c r="A53" s="809" t="s">
        <v>742</v>
      </c>
      <c r="B53" s="810" t="s">
        <v>743</v>
      </c>
      <c r="C53" s="811">
        <v>9800</v>
      </c>
      <c r="D53" s="812">
        <v>38535.526726651013</v>
      </c>
      <c r="E53" s="812">
        <v>0</v>
      </c>
      <c r="F53" s="812">
        <v>0</v>
      </c>
      <c r="G53" s="812">
        <v>0</v>
      </c>
      <c r="H53" s="812">
        <v>0</v>
      </c>
      <c r="I53" s="812">
        <v>9800</v>
      </c>
      <c r="J53" s="812">
        <v>29680.93</v>
      </c>
      <c r="K53" s="812">
        <v>8854.5967266510124</v>
      </c>
      <c r="L53" s="812">
        <v>0</v>
      </c>
      <c r="M53" s="812"/>
      <c r="N53" s="812">
        <v>0</v>
      </c>
      <c r="O53" s="812"/>
      <c r="P53" s="812">
        <v>9800</v>
      </c>
      <c r="Q53" s="812">
        <v>29680.93</v>
      </c>
      <c r="R53" s="813"/>
    </row>
    <row r="54" spans="1:18" s="814" customFormat="1">
      <c r="A54" s="809" t="s">
        <v>742</v>
      </c>
      <c r="B54" s="810" t="s">
        <v>657</v>
      </c>
      <c r="C54" s="811">
        <v>22800</v>
      </c>
      <c r="D54" s="812">
        <v>89654.082588535006</v>
      </c>
      <c r="E54" s="812">
        <v>0</v>
      </c>
      <c r="F54" s="812">
        <v>0</v>
      </c>
      <c r="G54" s="812">
        <v>0</v>
      </c>
      <c r="H54" s="812">
        <v>0</v>
      </c>
      <c r="I54" s="812">
        <v>22800</v>
      </c>
      <c r="J54" s="812">
        <v>68243.710000000006</v>
      </c>
      <c r="K54" s="812">
        <v>21410.372588535</v>
      </c>
      <c r="L54" s="812">
        <v>22800</v>
      </c>
      <c r="M54" s="812">
        <v>68243.710000000006</v>
      </c>
      <c r="N54" s="812">
        <v>0</v>
      </c>
      <c r="O54" s="812">
        <v>0</v>
      </c>
      <c r="P54" s="812">
        <v>0</v>
      </c>
      <c r="Q54" s="812">
        <v>0</v>
      </c>
      <c r="R54" s="813"/>
    </row>
    <row r="55" spans="1:18" s="814" customFormat="1">
      <c r="A55" s="809" t="s">
        <v>742</v>
      </c>
      <c r="B55" s="810" t="s">
        <v>741</v>
      </c>
      <c r="C55" s="811">
        <v>1760</v>
      </c>
      <c r="D55" s="812">
        <v>6920.6660243781407</v>
      </c>
      <c r="E55" s="812">
        <v>0</v>
      </c>
      <c r="F55" s="812">
        <v>0</v>
      </c>
      <c r="G55" s="812">
        <v>0</v>
      </c>
      <c r="H55" s="812">
        <v>0</v>
      </c>
      <c r="I55" s="812">
        <v>1760</v>
      </c>
      <c r="J55" s="812">
        <v>5317.23</v>
      </c>
      <c r="K55" s="812">
        <v>1603.4360243781412</v>
      </c>
      <c r="L55" s="812">
        <v>1240</v>
      </c>
      <c r="M55" s="812">
        <v>3746.23</v>
      </c>
      <c r="N55" s="812">
        <v>0</v>
      </c>
      <c r="O55" s="812"/>
      <c r="P55" s="812">
        <v>520</v>
      </c>
      <c r="Q55" s="812">
        <v>1571</v>
      </c>
      <c r="R55" s="813"/>
    </row>
    <row r="56" spans="1:18" s="814" customFormat="1">
      <c r="A56" s="809" t="s">
        <v>740</v>
      </c>
      <c r="B56" s="810" t="s">
        <v>739</v>
      </c>
      <c r="C56" s="811">
        <v>18885420</v>
      </c>
      <c r="D56" s="812">
        <v>74261184.403472394</v>
      </c>
      <c r="E56" s="812">
        <v>0</v>
      </c>
      <c r="F56" s="812">
        <v>0</v>
      </c>
      <c r="G56" s="812">
        <v>0</v>
      </c>
      <c r="H56" s="812">
        <v>0</v>
      </c>
      <c r="I56" s="812">
        <v>18885420</v>
      </c>
      <c r="J56" s="812">
        <v>57263241.180000007</v>
      </c>
      <c r="K56" s="812">
        <v>16997943.223472387</v>
      </c>
      <c r="L56" s="812">
        <v>9685420</v>
      </c>
      <c r="M56" s="812">
        <v>29367551.340000004</v>
      </c>
      <c r="N56" s="812">
        <v>0</v>
      </c>
      <c r="O56" s="812">
        <v>0</v>
      </c>
      <c r="P56" s="812">
        <v>9200000</v>
      </c>
      <c r="Q56" s="812">
        <v>27895689.840000004</v>
      </c>
      <c r="R56" s="813"/>
    </row>
    <row r="57" spans="1:18" s="814" customFormat="1">
      <c r="A57" s="809" t="s">
        <v>830</v>
      </c>
      <c r="B57" s="810" t="s">
        <v>656</v>
      </c>
      <c r="C57" s="811">
        <v>440</v>
      </c>
      <c r="D57" s="812">
        <v>1730.1665060945352</v>
      </c>
      <c r="E57" s="812">
        <v>0</v>
      </c>
      <c r="F57" s="812">
        <v>0</v>
      </c>
      <c r="G57" s="812">
        <v>0</v>
      </c>
      <c r="H57" s="812">
        <v>0</v>
      </c>
      <c r="I57" s="812">
        <v>440</v>
      </c>
      <c r="J57" s="812">
        <v>1774.27</v>
      </c>
      <c r="K57" s="812">
        <v>-44.103493905464802</v>
      </c>
      <c r="L57" s="812">
        <v>440</v>
      </c>
      <c r="M57" s="812">
        <v>1774.27</v>
      </c>
      <c r="N57" s="812">
        <v>0</v>
      </c>
      <c r="O57" s="812"/>
      <c r="P57" s="812">
        <v>0</v>
      </c>
      <c r="Q57" s="812">
        <v>0</v>
      </c>
      <c r="R57" s="813"/>
    </row>
    <row r="58" spans="1:18" s="814" customFormat="1">
      <c r="A58" s="809" t="s">
        <v>831</v>
      </c>
      <c r="B58" s="810" t="s">
        <v>655</v>
      </c>
      <c r="C58" s="811">
        <v>14500</v>
      </c>
      <c r="D58" s="812">
        <v>57016.850769024444</v>
      </c>
      <c r="E58" s="812">
        <v>0</v>
      </c>
      <c r="F58" s="812">
        <v>0</v>
      </c>
      <c r="G58" s="812">
        <v>0</v>
      </c>
      <c r="H58" s="812">
        <v>0</v>
      </c>
      <c r="I58" s="812">
        <v>14500</v>
      </c>
      <c r="J58" s="812">
        <v>41253.589999999997</v>
      </c>
      <c r="K58" s="812">
        <v>15763.260769024448</v>
      </c>
      <c r="L58" s="812">
        <v>14500</v>
      </c>
      <c r="M58" s="812">
        <v>41253.589999999997</v>
      </c>
      <c r="N58" s="812">
        <v>0</v>
      </c>
      <c r="O58" s="812"/>
      <c r="P58" s="812">
        <v>0</v>
      </c>
      <c r="Q58" s="812">
        <v>0</v>
      </c>
      <c r="R58" s="813"/>
    </row>
    <row r="59" spans="1:18" s="814" customFormat="1">
      <c r="A59" s="809" t="s">
        <v>832</v>
      </c>
      <c r="B59" s="810" t="s">
        <v>654</v>
      </c>
      <c r="C59" s="811">
        <v>453940</v>
      </c>
      <c r="D59" s="812">
        <v>1784981.326764894</v>
      </c>
      <c r="E59" s="812">
        <v>0</v>
      </c>
      <c r="F59" s="812">
        <v>0</v>
      </c>
      <c r="G59" s="812">
        <v>0</v>
      </c>
      <c r="H59" s="812">
        <v>0</v>
      </c>
      <c r="I59" s="812">
        <v>453940</v>
      </c>
      <c r="J59" s="812">
        <v>2336479.66</v>
      </c>
      <c r="K59" s="812">
        <v>-551498.3332351062</v>
      </c>
      <c r="L59" s="812">
        <v>453940</v>
      </c>
      <c r="M59" s="812">
        <v>2336479.66</v>
      </c>
      <c r="N59" s="812">
        <v>0</v>
      </c>
      <c r="O59" s="812"/>
      <c r="P59" s="812">
        <v>0</v>
      </c>
      <c r="Q59" s="812">
        <v>0</v>
      </c>
      <c r="R59" s="813"/>
    </row>
    <row r="60" spans="1:18" s="814" customFormat="1">
      <c r="A60" s="809" t="s">
        <v>833</v>
      </c>
      <c r="B60" s="810" t="s">
        <v>653</v>
      </c>
      <c r="C60" s="811">
        <v>78780</v>
      </c>
      <c r="D60" s="812">
        <v>309778.448523017</v>
      </c>
      <c r="E60" s="812">
        <v>0</v>
      </c>
      <c r="F60" s="812">
        <v>0</v>
      </c>
      <c r="G60" s="812">
        <v>0</v>
      </c>
      <c r="H60" s="812">
        <v>0</v>
      </c>
      <c r="I60" s="812">
        <v>78780</v>
      </c>
      <c r="J60" s="812">
        <v>405006.46</v>
      </c>
      <c r="K60" s="812">
        <v>-95228.011476983025</v>
      </c>
      <c r="L60" s="812">
        <v>78780</v>
      </c>
      <c r="M60" s="812">
        <v>405006.46</v>
      </c>
      <c r="N60" s="812">
        <v>0</v>
      </c>
      <c r="O60" s="812"/>
      <c r="P60" s="812">
        <v>0</v>
      </c>
      <c r="Q60" s="812">
        <v>0</v>
      </c>
      <c r="R60" s="813"/>
    </row>
    <row r="61" spans="1:18" s="814" customFormat="1">
      <c r="A61" s="809" t="s">
        <v>738</v>
      </c>
      <c r="B61" s="810" t="s">
        <v>652</v>
      </c>
      <c r="C61" s="811">
        <v>1440</v>
      </c>
      <c r="D61" s="812">
        <v>5662.3631108548416</v>
      </c>
      <c r="E61" s="812">
        <v>0</v>
      </c>
      <c r="F61" s="812">
        <v>0</v>
      </c>
      <c r="G61" s="812">
        <v>0</v>
      </c>
      <c r="H61" s="812">
        <v>0</v>
      </c>
      <c r="I61" s="812">
        <v>1440</v>
      </c>
      <c r="J61" s="812">
        <v>4482.34</v>
      </c>
      <c r="K61" s="812">
        <v>1180.0231108548414</v>
      </c>
      <c r="L61" s="812">
        <v>1440</v>
      </c>
      <c r="M61" s="812">
        <v>4482.34</v>
      </c>
      <c r="N61" s="812">
        <v>0</v>
      </c>
      <c r="O61" s="812"/>
      <c r="P61" s="812">
        <v>0</v>
      </c>
      <c r="Q61" s="812">
        <v>0</v>
      </c>
      <c r="R61" s="813"/>
    </row>
    <row r="62" spans="1:18" s="814" customFormat="1">
      <c r="A62" s="809" t="s">
        <v>332</v>
      </c>
      <c r="B62" s="810" t="s">
        <v>331</v>
      </c>
      <c r="C62" s="811">
        <v>9560</v>
      </c>
      <c r="D62" s="812">
        <v>37591.799541508539</v>
      </c>
      <c r="E62" s="812">
        <v>0</v>
      </c>
      <c r="F62" s="812">
        <v>0</v>
      </c>
      <c r="G62" s="812">
        <v>0</v>
      </c>
      <c r="H62" s="812">
        <v>0</v>
      </c>
      <c r="I62" s="812">
        <v>9560</v>
      </c>
      <c r="J62" s="812">
        <v>27284.400000000001</v>
      </c>
      <c r="K62" s="812">
        <v>10307.399541508537</v>
      </c>
      <c r="L62" s="812">
        <v>200</v>
      </c>
      <c r="M62" s="812">
        <v>570.79999999999995</v>
      </c>
      <c r="N62" s="812">
        <v>0</v>
      </c>
      <c r="O62" s="812"/>
      <c r="P62" s="812">
        <v>9360</v>
      </c>
      <c r="Q62" s="812">
        <v>26713.599999999999</v>
      </c>
      <c r="R62" s="813"/>
    </row>
    <row r="63" spans="1:18" s="814" customFormat="1">
      <c r="A63" s="809" t="s">
        <v>329</v>
      </c>
      <c r="B63" s="810" t="s">
        <v>330</v>
      </c>
      <c r="C63" s="811">
        <v>173475</v>
      </c>
      <c r="D63" s="812">
        <v>682137.80601079424</v>
      </c>
      <c r="E63" s="812">
        <v>0</v>
      </c>
      <c r="F63" s="812">
        <v>0</v>
      </c>
      <c r="G63" s="812">
        <v>0</v>
      </c>
      <c r="H63" s="812">
        <v>0</v>
      </c>
      <c r="I63" s="812">
        <v>173475</v>
      </c>
      <c r="J63" s="812">
        <v>515585.36</v>
      </c>
      <c r="K63" s="812">
        <v>166552.44601079426</v>
      </c>
      <c r="L63" s="812">
        <v>169100</v>
      </c>
      <c r="M63" s="812">
        <v>502582.41</v>
      </c>
      <c r="N63" s="812">
        <v>0</v>
      </c>
      <c r="O63" s="812"/>
      <c r="P63" s="812">
        <v>4375</v>
      </c>
      <c r="Q63" s="812">
        <v>13002.95</v>
      </c>
      <c r="R63" s="813"/>
    </row>
    <row r="64" spans="1:18" s="814" customFormat="1">
      <c r="A64" s="809" t="s">
        <v>329</v>
      </c>
      <c r="B64" s="810" t="s">
        <v>651</v>
      </c>
      <c r="C64" s="811">
        <v>229400</v>
      </c>
      <c r="D64" s="812">
        <v>902045.90113201458</v>
      </c>
      <c r="E64" s="812">
        <v>0</v>
      </c>
      <c r="F64" s="812">
        <v>0</v>
      </c>
      <c r="G64" s="812">
        <v>0</v>
      </c>
      <c r="H64" s="812">
        <v>0</v>
      </c>
      <c r="I64" s="812">
        <v>229400</v>
      </c>
      <c r="J64" s="812">
        <v>678980.68</v>
      </c>
      <c r="K64" s="812">
        <v>223065.22113201453</v>
      </c>
      <c r="L64" s="812">
        <v>229400</v>
      </c>
      <c r="M64" s="812">
        <v>678980.68</v>
      </c>
      <c r="N64" s="812">
        <v>0</v>
      </c>
      <c r="O64" s="812"/>
      <c r="P64" s="812">
        <v>0</v>
      </c>
      <c r="Q64" s="812">
        <v>0</v>
      </c>
      <c r="R64" s="813"/>
    </row>
    <row r="65" spans="1:18" s="814" customFormat="1">
      <c r="A65" s="809" t="s">
        <v>825</v>
      </c>
      <c r="B65" s="810" t="s">
        <v>650</v>
      </c>
      <c r="C65" s="811">
        <v>99000</v>
      </c>
      <c r="D65" s="812">
        <v>389287.46387127042</v>
      </c>
      <c r="E65" s="812">
        <v>0</v>
      </c>
      <c r="F65" s="812">
        <v>0</v>
      </c>
      <c r="G65" s="812">
        <v>0</v>
      </c>
      <c r="H65" s="812">
        <v>0</v>
      </c>
      <c r="I65" s="812">
        <v>99000</v>
      </c>
      <c r="J65" s="812">
        <v>316828.55</v>
      </c>
      <c r="K65" s="812">
        <v>72458.91387127043</v>
      </c>
      <c r="L65" s="812">
        <v>99000</v>
      </c>
      <c r="M65" s="812">
        <v>316828.55</v>
      </c>
      <c r="N65" s="812">
        <v>0</v>
      </c>
      <c r="O65" s="812"/>
      <c r="P65" s="812">
        <v>0</v>
      </c>
      <c r="Q65" s="812">
        <v>0</v>
      </c>
      <c r="R65" s="813"/>
    </row>
    <row r="66" spans="1:18" s="814" customFormat="1">
      <c r="A66" s="809" t="s">
        <v>834</v>
      </c>
      <c r="B66" s="810" t="s">
        <v>649</v>
      </c>
      <c r="C66" s="811">
        <v>70940</v>
      </c>
      <c r="D66" s="812">
        <v>278950.02714169613</v>
      </c>
      <c r="E66" s="812">
        <v>0</v>
      </c>
      <c r="F66" s="812">
        <v>0</v>
      </c>
      <c r="G66" s="812">
        <v>0</v>
      </c>
      <c r="H66" s="812">
        <v>0</v>
      </c>
      <c r="I66" s="812">
        <v>70940</v>
      </c>
      <c r="J66" s="812">
        <v>220630.19</v>
      </c>
      <c r="K66" s="812">
        <v>58319.837141696131</v>
      </c>
      <c r="L66" s="812">
        <v>70940</v>
      </c>
      <c r="M66" s="812">
        <v>220630.19</v>
      </c>
      <c r="N66" s="812">
        <v>0</v>
      </c>
      <c r="O66" s="812"/>
      <c r="P66" s="812">
        <v>0</v>
      </c>
      <c r="Q66" s="812">
        <v>0</v>
      </c>
      <c r="R66" s="813"/>
    </row>
    <row r="67" spans="1:18" s="814" customFormat="1">
      <c r="A67" s="809" t="s">
        <v>835</v>
      </c>
      <c r="B67" s="810" t="s">
        <v>648</v>
      </c>
      <c r="C67" s="811">
        <v>8980</v>
      </c>
      <c r="D67" s="812">
        <v>35311.125510747559</v>
      </c>
      <c r="E67" s="812">
        <v>0</v>
      </c>
      <c r="F67" s="812">
        <v>0</v>
      </c>
      <c r="G67" s="812">
        <v>0</v>
      </c>
      <c r="H67" s="812">
        <v>0</v>
      </c>
      <c r="I67" s="812">
        <v>8980</v>
      </c>
      <c r="J67" s="812">
        <v>46158.42</v>
      </c>
      <c r="K67" s="812">
        <v>-10847.294489252439</v>
      </c>
      <c r="L67" s="812">
        <v>8980</v>
      </c>
      <c r="M67" s="812">
        <v>46158.42</v>
      </c>
      <c r="N67" s="812">
        <v>0</v>
      </c>
      <c r="O67" s="812"/>
      <c r="P67" s="812">
        <v>0</v>
      </c>
      <c r="Q67" s="812">
        <v>0</v>
      </c>
      <c r="R67" s="813"/>
    </row>
    <row r="68" spans="1:18" s="814" customFormat="1">
      <c r="A68" s="809" t="s">
        <v>328</v>
      </c>
      <c r="B68" s="810" t="s">
        <v>836</v>
      </c>
      <c r="C68" s="811">
        <v>286400</v>
      </c>
      <c r="D68" s="812">
        <v>1126181.1076033518</v>
      </c>
      <c r="E68" s="812">
        <v>0</v>
      </c>
      <c r="F68" s="812">
        <v>0</v>
      </c>
      <c r="G68" s="812">
        <v>286400</v>
      </c>
      <c r="H68" s="812">
        <v>1650397.4324260352</v>
      </c>
      <c r="I68" s="812">
        <v>0</v>
      </c>
      <c r="J68" s="812">
        <v>0</v>
      </c>
      <c r="K68" s="812">
        <v>1126181.1076033518</v>
      </c>
      <c r="L68" s="812">
        <v>0</v>
      </c>
      <c r="M68" s="812"/>
      <c r="N68" s="812">
        <v>0</v>
      </c>
      <c r="O68" s="812">
        <v>0</v>
      </c>
      <c r="P68" s="812">
        <v>0</v>
      </c>
      <c r="Q68" s="812">
        <v>0</v>
      </c>
      <c r="R68" s="813"/>
    </row>
    <row r="69" spans="1:18" s="814" customFormat="1">
      <c r="A69" s="809" t="s">
        <v>328</v>
      </c>
      <c r="B69" s="810" t="s">
        <v>837</v>
      </c>
      <c r="C69" s="811">
        <v>1000</v>
      </c>
      <c r="D69" s="812">
        <v>3932.1966047603069</v>
      </c>
      <c r="E69" s="812">
        <v>0</v>
      </c>
      <c r="F69" s="812">
        <v>0</v>
      </c>
      <c r="G69" s="812">
        <v>1000</v>
      </c>
      <c r="H69" s="812">
        <v>3811.1876690853182</v>
      </c>
      <c r="I69" s="812">
        <v>0</v>
      </c>
      <c r="J69" s="812">
        <v>0</v>
      </c>
      <c r="K69" s="812">
        <v>3932.1966047603069</v>
      </c>
      <c r="L69" s="812">
        <v>0</v>
      </c>
      <c r="M69" s="812"/>
      <c r="N69" s="812">
        <v>0</v>
      </c>
      <c r="O69" s="812"/>
      <c r="P69" s="812">
        <v>0</v>
      </c>
      <c r="Q69" s="812">
        <v>0</v>
      </c>
      <c r="R69" s="813"/>
    </row>
    <row r="70" spans="1:18" s="814" customFormat="1">
      <c r="A70" s="809" t="s">
        <v>327</v>
      </c>
      <c r="B70" s="810" t="s">
        <v>326</v>
      </c>
      <c r="C70" s="811">
        <v>360</v>
      </c>
      <c r="D70" s="812">
        <v>1415.5907777137104</v>
      </c>
      <c r="E70" s="812">
        <v>0</v>
      </c>
      <c r="F70" s="812">
        <v>0</v>
      </c>
      <c r="G70" s="812">
        <v>0</v>
      </c>
      <c r="H70" s="812">
        <v>0</v>
      </c>
      <c r="I70" s="812">
        <v>360</v>
      </c>
      <c r="J70" s="812">
        <v>1859.29</v>
      </c>
      <c r="K70" s="812">
        <v>-443.69922228628957</v>
      </c>
      <c r="L70" s="812">
        <v>0</v>
      </c>
      <c r="M70" s="812"/>
      <c r="N70" s="812">
        <v>0</v>
      </c>
      <c r="O70" s="812"/>
      <c r="P70" s="812">
        <v>360</v>
      </c>
      <c r="Q70" s="812">
        <v>1859.29</v>
      </c>
      <c r="R70" s="813"/>
    </row>
    <row r="71" spans="1:18" s="814" customFormat="1">
      <c r="A71" s="809" t="s">
        <v>838</v>
      </c>
      <c r="B71" s="810" t="s">
        <v>647</v>
      </c>
      <c r="C71" s="811">
        <v>2549100</v>
      </c>
      <c r="D71" s="812">
        <v>10023562.365194498</v>
      </c>
      <c r="E71" s="812">
        <v>0</v>
      </c>
      <c r="F71" s="812">
        <v>0</v>
      </c>
      <c r="G71" s="812">
        <v>0</v>
      </c>
      <c r="H71" s="812">
        <v>0</v>
      </c>
      <c r="I71" s="812">
        <v>2549100</v>
      </c>
      <c r="J71" s="812">
        <v>7339991.6799999997</v>
      </c>
      <c r="K71" s="812">
        <v>2683570.6851944979</v>
      </c>
      <c r="L71" s="812">
        <v>2549100</v>
      </c>
      <c r="M71" s="812">
        <v>7339991.6799999997</v>
      </c>
      <c r="N71" s="812">
        <v>0</v>
      </c>
      <c r="O71" s="812"/>
      <c r="P71" s="812">
        <v>0</v>
      </c>
      <c r="Q71" s="812">
        <v>0</v>
      </c>
      <c r="R71" s="813"/>
    </row>
    <row r="72" spans="1:18" s="814" customFormat="1">
      <c r="A72" s="809" t="s">
        <v>839</v>
      </c>
      <c r="B72" s="810" t="s">
        <v>646</v>
      </c>
      <c r="C72" s="811">
        <v>200</v>
      </c>
      <c r="D72" s="812">
        <v>786.43932095206151</v>
      </c>
      <c r="E72" s="812">
        <v>0</v>
      </c>
      <c r="F72" s="812">
        <v>0</v>
      </c>
      <c r="G72" s="812">
        <v>0</v>
      </c>
      <c r="H72" s="812">
        <v>0</v>
      </c>
      <c r="I72" s="812">
        <v>200</v>
      </c>
      <c r="J72" s="812">
        <v>575.83000000000004</v>
      </c>
      <c r="K72" s="812">
        <v>210.60932095206147</v>
      </c>
      <c r="L72" s="812">
        <v>200</v>
      </c>
      <c r="M72" s="812">
        <v>575.83000000000004</v>
      </c>
      <c r="N72" s="812">
        <v>0</v>
      </c>
      <c r="O72" s="812"/>
      <c r="P72" s="812">
        <v>0</v>
      </c>
      <c r="Q72" s="812">
        <v>0</v>
      </c>
      <c r="R72" s="813"/>
    </row>
    <row r="73" spans="1:18" s="814" customFormat="1">
      <c r="A73" s="815" t="s">
        <v>328</v>
      </c>
      <c r="B73" s="815" t="s">
        <v>333</v>
      </c>
      <c r="C73" s="812">
        <v>0</v>
      </c>
      <c r="D73" s="812">
        <v>0</v>
      </c>
      <c r="E73" s="812">
        <v>7580000</v>
      </c>
      <c r="F73" s="812">
        <v>45148506.992982373</v>
      </c>
      <c r="G73" s="812">
        <v>7577360</v>
      </c>
      <c r="H73" s="812">
        <v>45393846.979820311</v>
      </c>
      <c r="I73" s="812">
        <v>2640</v>
      </c>
      <c r="J73" s="812">
        <v>15647.8</v>
      </c>
      <c r="K73" s="812">
        <v>-15647.8</v>
      </c>
      <c r="L73" s="812">
        <v>0</v>
      </c>
      <c r="M73" s="812"/>
      <c r="N73" s="812">
        <v>2440</v>
      </c>
      <c r="O73" s="812">
        <v>14479.75</v>
      </c>
      <c r="P73" s="812">
        <v>200</v>
      </c>
      <c r="Q73" s="812">
        <v>1168.05</v>
      </c>
      <c r="R73" s="813"/>
    </row>
    <row r="74" spans="1:18" s="814" customFormat="1">
      <c r="A74" s="815" t="s">
        <v>328</v>
      </c>
      <c r="B74" s="815" t="s">
        <v>840</v>
      </c>
      <c r="C74" s="811">
        <v>0</v>
      </c>
      <c r="D74" s="812">
        <v>0</v>
      </c>
      <c r="E74" s="812">
        <v>1850000</v>
      </c>
      <c r="F74" s="812">
        <v>11018234.161354477</v>
      </c>
      <c r="G74" s="812">
        <v>1849800</v>
      </c>
      <c r="H74" s="812">
        <v>11080760.708274025</v>
      </c>
      <c r="I74" s="812">
        <v>200</v>
      </c>
      <c r="J74" s="812">
        <v>1171</v>
      </c>
      <c r="K74" s="812">
        <v>-1171</v>
      </c>
      <c r="L74" s="812">
        <v>0</v>
      </c>
      <c r="M74" s="812"/>
      <c r="N74" s="812">
        <v>200</v>
      </c>
      <c r="O74" s="812">
        <v>1171</v>
      </c>
      <c r="P74" s="812">
        <v>0</v>
      </c>
      <c r="Q74" s="812">
        <v>0</v>
      </c>
      <c r="R74" s="813"/>
    </row>
    <row r="75" spans="1:18" s="814" customFormat="1">
      <c r="A75" s="815" t="s">
        <v>841</v>
      </c>
      <c r="B75" s="815" t="s">
        <v>18</v>
      </c>
      <c r="C75" s="811">
        <v>0</v>
      </c>
      <c r="D75" s="812">
        <v>0</v>
      </c>
      <c r="E75" s="812">
        <v>39270000</v>
      </c>
      <c r="F75" s="812">
        <v>161183371.39150074</v>
      </c>
      <c r="G75" s="812">
        <v>30980320</v>
      </c>
      <c r="H75" s="812">
        <v>129114500.67151736</v>
      </c>
      <c r="I75" s="812">
        <v>8289680</v>
      </c>
      <c r="J75" s="812">
        <v>33420980.27</v>
      </c>
      <c r="K75" s="812">
        <v>-33420980.27</v>
      </c>
      <c r="L75" s="812">
        <v>0</v>
      </c>
      <c r="M75" s="812"/>
      <c r="N75" s="812">
        <v>6000</v>
      </c>
      <c r="O75" s="812">
        <v>24137.19</v>
      </c>
      <c r="P75" s="812">
        <v>8283680</v>
      </c>
      <c r="Q75" s="812">
        <v>33396843.079999998</v>
      </c>
      <c r="R75" s="813"/>
    </row>
    <row r="76" spans="1:18" s="814" customFormat="1">
      <c r="A76" s="815" t="s">
        <v>104</v>
      </c>
      <c r="B76" s="815" t="s">
        <v>337</v>
      </c>
      <c r="C76" s="811">
        <v>0</v>
      </c>
      <c r="D76" s="812">
        <v>0</v>
      </c>
      <c r="E76" s="812">
        <v>29210000</v>
      </c>
      <c r="F76" s="812">
        <v>174241393.13678861</v>
      </c>
      <c r="G76" s="812">
        <v>29204420</v>
      </c>
      <c r="H76" s="812">
        <v>175214741.92598861</v>
      </c>
      <c r="I76" s="812">
        <v>5580</v>
      </c>
      <c r="J76" s="812">
        <v>32383.83</v>
      </c>
      <c r="K76" s="812">
        <v>-32383.83</v>
      </c>
      <c r="L76" s="812">
        <v>0</v>
      </c>
      <c r="M76" s="812"/>
      <c r="N76" s="812">
        <v>5080</v>
      </c>
      <c r="O76" s="812">
        <v>29475.81</v>
      </c>
      <c r="P76" s="812">
        <v>500</v>
      </c>
      <c r="Q76" s="812">
        <v>2908.02</v>
      </c>
      <c r="R76" s="813"/>
    </row>
    <row r="77" spans="1:18" s="814" customFormat="1">
      <c r="A77" s="815" t="s">
        <v>106</v>
      </c>
      <c r="B77" s="815" t="s">
        <v>19</v>
      </c>
      <c r="C77" s="811">
        <v>0</v>
      </c>
      <c r="D77" s="812">
        <v>0</v>
      </c>
      <c r="E77" s="812">
        <v>4080000</v>
      </c>
      <c r="F77" s="812">
        <v>23424843.007674474</v>
      </c>
      <c r="G77" s="812">
        <v>2597280</v>
      </c>
      <c r="H77" s="812">
        <v>14745201.881961916</v>
      </c>
      <c r="I77" s="812">
        <v>1482720</v>
      </c>
      <c r="J77" s="812">
        <v>8820120.0399999991</v>
      </c>
      <c r="K77" s="812">
        <v>-8820120.0399999991</v>
      </c>
      <c r="L77" s="812">
        <v>0</v>
      </c>
      <c r="M77" s="812"/>
      <c r="N77" s="812">
        <v>2800</v>
      </c>
      <c r="O77" s="812">
        <v>15424.34</v>
      </c>
      <c r="P77" s="812">
        <v>1479920</v>
      </c>
      <c r="Q77" s="812">
        <v>8804695.6999999993</v>
      </c>
      <c r="R77" s="813"/>
    </row>
    <row r="78" spans="1:18" s="814" customFormat="1">
      <c r="A78" s="815" t="s">
        <v>104</v>
      </c>
      <c r="B78" s="815" t="s">
        <v>842</v>
      </c>
      <c r="C78" s="811">
        <v>0</v>
      </c>
      <c r="D78" s="812">
        <v>0</v>
      </c>
      <c r="E78" s="812">
        <v>14010000</v>
      </c>
      <c r="F78" s="812">
        <v>83113146.462618887</v>
      </c>
      <c r="G78" s="812">
        <v>14010000</v>
      </c>
      <c r="H78" s="812">
        <v>83595526.263885319</v>
      </c>
      <c r="I78" s="812">
        <v>0</v>
      </c>
      <c r="J78" s="812">
        <v>0</v>
      </c>
      <c r="K78" s="812">
        <v>0</v>
      </c>
      <c r="L78" s="812">
        <v>0</v>
      </c>
      <c r="M78" s="812"/>
      <c r="N78" s="812">
        <v>0</v>
      </c>
      <c r="O78" s="812"/>
      <c r="P78" s="812">
        <v>0</v>
      </c>
      <c r="Q78" s="812">
        <v>0</v>
      </c>
      <c r="R78" s="813"/>
    </row>
    <row r="79" spans="1:18" s="814" customFormat="1">
      <c r="A79" s="815" t="s">
        <v>111</v>
      </c>
      <c r="B79" s="815" t="s">
        <v>20</v>
      </c>
      <c r="C79" s="811">
        <v>0</v>
      </c>
      <c r="D79" s="812">
        <v>0</v>
      </c>
      <c r="E79" s="812">
        <v>20520000</v>
      </c>
      <c r="F79" s="812">
        <v>108238847.13423312</v>
      </c>
      <c r="G79" s="812">
        <v>11760000</v>
      </c>
      <c r="H79" s="812">
        <v>62542253.578443468</v>
      </c>
      <c r="I79" s="812">
        <v>8760000</v>
      </c>
      <c r="J79" s="812">
        <v>46403119.859999999</v>
      </c>
      <c r="K79" s="812">
        <v>-46403119.859999999</v>
      </c>
      <c r="L79" s="812">
        <v>0</v>
      </c>
      <c r="M79" s="812"/>
      <c r="N79" s="812">
        <v>39200</v>
      </c>
      <c r="O79" s="812">
        <v>197003.41</v>
      </c>
      <c r="P79" s="812">
        <v>8720800</v>
      </c>
      <c r="Q79" s="812">
        <v>46206116.450000003</v>
      </c>
      <c r="R79" s="813"/>
    </row>
    <row r="80" spans="1:18" s="814" customFormat="1">
      <c r="A80" s="815" t="s">
        <v>95</v>
      </c>
      <c r="B80" s="815" t="s">
        <v>843</v>
      </c>
      <c r="C80" s="811">
        <v>0</v>
      </c>
      <c r="D80" s="812">
        <v>0</v>
      </c>
      <c r="E80" s="812">
        <v>4240000</v>
      </c>
      <c r="F80" s="812">
        <v>19485289.772824682</v>
      </c>
      <c r="G80" s="812">
        <v>4237760</v>
      </c>
      <c r="H80" s="812">
        <v>19621203.814142998</v>
      </c>
      <c r="I80" s="812">
        <v>2240</v>
      </c>
      <c r="J80" s="812">
        <v>10073.85</v>
      </c>
      <c r="K80" s="812">
        <v>-10073.85</v>
      </c>
      <c r="L80" s="812">
        <v>0</v>
      </c>
      <c r="M80" s="812"/>
      <c r="N80" s="812">
        <v>2240</v>
      </c>
      <c r="O80" s="812">
        <v>10073.85</v>
      </c>
      <c r="P80" s="812">
        <v>0</v>
      </c>
      <c r="Q80" s="812">
        <v>0</v>
      </c>
      <c r="R80" s="813"/>
    </row>
    <row r="81" spans="1:18" s="814" customFormat="1">
      <c r="A81" s="815" t="s">
        <v>97</v>
      </c>
      <c r="B81" s="815" t="s">
        <v>844</v>
      </c>
      <c r="C81" s="811">
        <v>0</v>
      </c>
      <c r="D81" s="812">
        <v>0</v>
      </c>
      <c r="E81" s="812">
        <v>1200000</v>
      </c>
      <c r="F81" s="812">
        <v>5123901.1651707822</v>
      </c>
      <c r="G81" s="812">
        <v>1200000</v>
      </c>
      <c r="H81" s="812">
        <v>5165218.4929023823</v>
      </c>
      <c r="I81" s="812">
        <v>0</v>
      </c>
      <c r="J81" s="812">
        <v>0</v>
      </c>
      <c r="K81" s="812">
        <v>0</v>
      </c>
      <c r="L81" s="812">
        <v>0</v>
      </c>
      <c r="M81" s="812"/>
      <c r="N81" s="812">
        <v>0</v>
      </c>
      <c r="O81" s="812"/>
      <c r="P81" s="812">
        <v>0</v>
      </c>
      <c r="Q81" s="812">
        <v>0</v>
      </c>
      <c r="R81" s="813"/>
    </row>
    <row r="82" spans="1:18" s="814" customFormat="1">
      <c r="A82" s="815" t="s">
        <v>101</v>
      </c>
      <c r="B82" s="815" t="s">
        <v>21</v>
      </c>
      <c r="C82" s="811">
        <v>0</v>
      </c>
      <c r="D82" s="812">
        <v>0</v>
      </c>
      <c r="E82" s="812">
        <v>138730000</v>
      </c>
      <c r="F82" s="812">
        <v>737945737.78604829</v>
      </c>
      <c r="G82" s="812">
        <v>101800000</v>
      </c>
      <c r="H82" s="812">
        <v>545638220.94288564</v>
      </c>
      <c r="I82" s="812">
        <v>36930000</v>
      </c>
      <c r="J82" s="812">
        <v>197084144.23999998</v>
      </c>
      <c r="K82" s="812">
        <v>-197084144.23999998</v>
      </c>
      <c r="L82" s="812">
        <v>0</v>
      </c>
      <c r="M82" s="812"/>
      <c r="N82" s="812">
        <v>93800</v>
      </c>
      <c r="O82" s="812">
        <v>479346.04</v>
      </c>
      <c r="P82" s="812">
        <v>36836200</v>
      </c>
      <c r="Q82" s="812">
        <v>196604798.19999999</v>
      </c>
      <c r="R82" s="813"/>
    </row>
    <row r="83" spans="1:18" s="814" customFormat="1">
      <c r="A83" s="815" t="s">
        <v>102</v>
      </c>
      <c r="B83" s="815" t="s">
        <v>22</v>
      </c>
      <c r="C83" s="811">
        <v>0</v>
      </c>
      <c r="D83" s="812">
        <v>0</v>
      </c>
      <c r="E83" s="812">
        <v>2600000</v>
      </c>
      <c r="F83" s="812">
        <v>13764860.606320579</v>
      </c>
      <c r="G83" s="812">
        <v>426840</v>
      </c>
      <c r="H83" s="812">
        <v>2319005.9830723773</v>
      </c>
      <c r="I83" s="812">
        <v>2173160</v>
      </c>
      <c r="J83" s="812">
        <v>11535375.5</v>
      </c>
      <c r="K83" s="812">
        <v>-11535375.5</v>
      </c>
      <c r="L83" s="812">
        <v>0</v>
      </c>
      <c r="M83" s="812"/>
      <c r="N83" s="812">
        <v>3200</v>
      </c>
      <c r="O83" s="812">
        <v>17017.98</v>
      </c>
      <c r="P83" s="812">
        <v>2169960</v>
      </c>
      <c r="Q83" s="812">
        <v>11518357.52</v>
      </c>
      <c r="R83" s="813"/>
    </row>
    <row r="84" spans="1:18" s="814" customFormat="1">
      <c r="A84" s="815" t="s">
        <v>101</v>
      </c>
      <c r="B84" s="815" t="s">
        <v>845</v>
      </c>
      <c r="C84" s="811">
        <v>0</v>
      </c>
      <c r="D84" s="812">
        <v>0</v>
      </c>
      <c r="E84" s="812">
        <v>18170000</v>
      </c>
      <c r="F84" s="812">
        <v>87591708.272534579</v>
      </c>
      <c r="G84" s="812">
        <v>18166000</v>
      </c>
      <c r="H84" s="812">
        <v>88198035.006603882</v>
      </c>
      <c r="I84" s="812">
        <v>4000</v>
      </c>
      <c r="J84" s="812">
        <v>19286.47</v>
      </c>
      <c r="K84" s="812">
        <v>-19286.47</v>
      </c>
      <c r="L84" s="812">
        <v>0</v>
      </c>
      <c r="M84" s="812"/>
      <c r="N84" s="812">
        <v>4000</v>
      </c>
      <c r="O84" s="812">
        <v>19286.47</v>
      </c>
      <c r="P84" s="812">
        <v>0</v>
      </c>
      <c r="Q84" s="812">
        <v>0</v>
      </c>
      <c r="R84" s="813"/>
    </row>
    <row r="85" spans="1:18" s="814" customFormat="1">
      <c r="A85" s="815" t="s">
        <v>111</v>
      </c>
      <c r="B85" s="815" t="s">
        <v>846</v>
      </c>
      <c r="C85" s="811">
        <v>0</v>
      </c>
      <c r="D85" s="812">
        <v>0</v>
      </c>
      <c r="E85" s="812">
        <v>3020000</v>
      </c>
      <c r="F85" s="812">
        <v>15360645.761510715</v>
      </c>
      <c r="G85" s="812">
        <v>3019000</v>
      </c>
      <c r="H85" s="812">
        <v>15459627.502968576</v>
      </c>
      <c r="I85" s="812">
        <v>1000</v>
      </c>
      <c r="J85" s="812">
        <v>5000.2</v>
      </c>
      <c r="K85" s="812">
        <v>-5000.2</v>
      </c>
      <c r="L85" s="812">
        <v>0</v>
      </c>
      <c r="M85" s="812"/>
      <c r="N85" s="812">
        <v>1000</v>
      </c>
      <c r="O85" s="812">
        <v>5000.2</v>
      </c>
      <c r="P85" s="812">
        <v>0</v>
      </c>
      <c r="Q85" s="812">
        <v>0</v>
      </c>
      <c r="R85" s="813"/>
    </row>
    <row r="86" spans="1:18" s="814" customFormat="1">
      <c r="A86" s="815" t="s">
        <v>27</v>
      </c>
      <c r="B86" s="815" t="s">
        <v>23</v>
      </c>
      <c r="C86" s="811">
        <v>0</v>
      </c>
      <c r="D86" s="812">
        <v>0</v>
      </c>
      <c r="E86" s="812">
        <v>324220000</v>
      </c>
      <c r="F86" s="812">
        <v>1940256885.759234</v>
      </c>
      <c r="G86" s="812">
        <v>297177680</v>
      </c>
      <c r="H86" s="812">
        <v>1782150789.2101831</v>
      </c>
      <c r="I86" s="812">
        <v>27042320</v>
      </c>
      <c r="J86" s="812">
        <v>169269349.88</v>
      </c>
      <c r="K86" s="812">
        <v>-169269349.88</v>
      </c>
      <c r="L86" s="812">
        <v>0</v>
      </c>
      <c r="M86" s="812"/>
      <c r="N86" s="812">
        <v>56200</v>
      </c>
      <c r="O86" s="812">
        <v>333911.73</v>
      </c>
      <c r="P86" s="812">
        <v>26986120</v>
      </c>
      <c r="Q86" s="812">
        <v>168935438.15000001</v>
      </c>
      <c r="R86" s="813"/>
    </row>
    <row r="87" spans="1:18" s="814" customFormat="1">
      <c r="A87" s="815" t="s">
        <v>28</v>
      </c>
      <c r="B87" s="815" t="s">
        <v>24</v>
      </c>
      <c r="C87" s="811">
        <v>0</v>
      </c>
      <c r="D87" s="812">
        <v>0</v>
      </c>
      <c r="E87" s="812">
        <v>27310000</v>
      </c>
      <c r="F87" s="812">
        <v>166316027.4863379</v>
      </c>
      <c r="G87" s="812">
        <v>21969360</v>
      </c>
      <c r="H87" s="812">
        <v>133903291.70329621</v>
      </c>
      <c r="I87" s="812">
        <v>5340640</v>
      </c>
      <c r="J87" s="812">
        <v>33353049.300000001</v>
      </c>
      <c r="K87" s="812">
        <v>-33353049.300000001</v>
      </c>
      <c r="L87" s="812">
        <v>0</v>
      </c>
      <c r="M87" s="812"/>
      <c r="N87" s="812">
        <v>4600</v>
      </c>
      <c r="O87" s="812">
        <v>28401.82</v>
      </c>
      <c r="P87" s="812">
        <v>5336040</v>
      </c>
      <c r="Q87" s="812">
        <v>33324647.48</v>
      </c>
      <c r="R87" s="813"/>
    </row>
    <row r="88" spans="1:18" s="814" customFormat="1">
      <c r="A88" s="815" t="s">
        <v>27</v>
      </c>
      <c r="B88" s="815" t="s">
        <v>847</v>
      </c>
      <c r="C88" s="811">
        <v>0</v>
      </c>
      <c r="D88" s="812">
        <v>0</v>
      </c>
      <c r="E88" s="812">
        <v>14010000</v>
      </c>
      <c r="F88" s="812">
        <v>83603339.288679227</v>
      </c>
      <c r="G88" s="812">
        <v>14007400</v>
      </c>
      <c r="H88" s="812">
        <v>84070519.059945658</v>
      </c>
      <c r="I88" s="812">
        <v>2600</v>
      </c>
      <c r="J88" s="812">
        <v>15200.03</v>
      </c>
      <c r="K88" s="812">
        <v>-15200.03</v>
      </c>
      <c r="L88" s="812">
        <v>0</v>
      </c>
      <c r="M88" s="812"/>
      <c r="N88" s="812">
        <v>2600</v>
      </c>
      <c r="O88" s="812">
        <v>15200.03</v>
      </c>
      <c r="P88" s="812">
        <v>0</v>
      </c>
      <c r="Q88" s="812">
        <v>0</v>
      </c>
      <c r="R88" s="813"/>
    </row>
    <row r="89" spans="1:18" s="814" customFormat="1">
      <c r="A89" s="815" t="s">
        <v>28</v>
      </c>
      <c r="B89" s="815" t="s">
        <v>25</v>
      </c>
      <c r="C89" s="811">
        <v>0</v>
      </c>
      <c r="D89" s="812">
        <v>0</v>
      </c>
      <c r="E89" s="812">
        <v>2010000</v>
      </c>
      <c r="F89" s="812">
        <v>11330919.883644771</v>
      </c>
      <c r="G89" s="812">
        <v>1977080</v>
      </c>
      <c r="H89" s="812">
        <v>11217713.807595201</v>
      </c>
      <c r="I89" s="812">
        <v>32920</v>
      </c>
      <c r="J89" s="812">
        <v>182412.6</v>
      </c>
      <c r="K89" s="812">
        <v>-182412.6</v>
      </c>
      <c r="L89" s="812">
        <v>0</v>
      </c>
      <c r="M89" s="812"/>
      <c r="N89" s="812">
        <v>32800</v>
      </c>
      <c r="O89" s="812">
        <v>181752.56</v>
      </c>
      <c r="P89" s="812">
        <v>120</v>
      </c>
      <c r="Q89" s="812">
        <v>660.04000000000815</v>
      </c>
      <c r="R89" s="813"/>
    </row>
    <row r="90" spans="1:18" s="814" customFormat="1">
      <c r="A90" s="815" t="s">
        <v>29</v>
      </c>
      <c r="B90" s="815" t="s">
        <v>26</v>
      </c>
      <c r="C90" s="811">
        <v>0</v>
      </c>
      <c r="D90" s="812">
        <v>0</v>
      </c>
      <c r="E90" s="812">
        <v>8004000</v>
      </c>
      <c r="F90" s="812">
        <v>31837550.599907547</v>
      </c>
      <c r="G90" s="812">
        <v>2430000</v>
      </c>
      <c r="H90" s="812">
        <v>10019992.775877319</v>
      </c>
      <c r="I90" s="812">
        <v>5574000</v>
      </c>
      <c r="J90" s="812">
        <v>22093144.399999999</v>
      </c>
      <c r="K90" s="812">
        <v>-22093144.399999999</v>
      </c>
      <c r="L90" s="812">
        <v>0</v>
      </c>
      <c r="M90" s="812"/>
      <c r="N90" s="812">
        <v>45200</v>
      </c>
      <c r="O90" s="812">
        <v>178497.27</v>
      </c>
      <c r="P90" s="812">
        <v>5528800</v>
      </c>
      <c r="Q90" s="812">
        <v>21914647.129999999</v>
      </c>
      <c r="R90" s="813"/>
    </row>
    <row r="91" spans="1:18" s="820" customFormat="1" ht="19.5">
      <c r="A91" s="816"/>
      <c r="B91" s="816"/>
      <c r="C91" s="817">
        <v>198670215</v>
      </c>
      <c r="D91" s="817">
        <v>781210344.8900001</v>
      </c>
      <c r="E91" s="817">
        <v>1505494000</v>
      </c>
      <c r="F91" s="817">
        <v>7563830401.4000053</v>
      </c>
      <c r="G91" s="818">
        <v>1506401340</v>
      </c>
      <c r="H91" s="817">
        <v>7446774180.7900047</v>
      </c>
      <c r="I91" s="817">
        <v>197762875</v>
      </c>
      <c r="J91" s="817">
        <v>898266565.5</v>
      </c>
      <c r="K91" s="817">
        <v>-117056220.60999975</v>
      </c>
      <c r="L91" s="817">
        <v>15828960</v>
      </c>
      <c r="M91" s="817">
        <v>52123413.440000005</v>
      </c>
      <c r="N91" s="817">
        <v>494020</v>
      </c>
      <c r="O91" s="817">
        <v>2376230.02</v>
      </c>
      <c r="P91" s="817">
        <v>181439895</v>
      </c>
      <c r="Q91" s="817">
        <v>843766922.03999996</v>
      </c>
      <c r="R91" s="819"/>
    </row>
    <row r="92" spans="1:18">
      <c r="E92" s="804"/>
      <c r="F92" s="821"/>
    </row>
    <row r="94" spans="1:18">
      <c r="F94" s="804"/>
      <c r="I94" s="822"/>
      <c r="Q94" s="804"/>
    </row>
    <row r="95" spans="1:18">
      <c r="F95" s="804"/>
      <c r="I95" s="822"/>
    </row>
    <row r="96" spans="1:18" ht="27" customHeight="1">
      <c r="A96" s="823" t="s">
        <v>115</v>
      </c>
      <c r="B96" s="806" t="s">
        <v>434</v>
      </c>
      <c r="C96" s="823" t="s">
        <v>852</v>
      </c>
      <c r="I96" s="822"/>
      <c r="J96" s="821"/>
      <c r="K96" s="824"/>
      <c r="L96" s="821"/>
      <c r="M96" s="824"/>
      <c r="N96" s="821"/>
      <c r="O96" s="824"/>
      <c r="P96" s="821"/>
      <c r="Q96" s="824"/>
    </row>
    <row r="97" spans="1:17" ht="27.75" customHeight="1">
      <c r="A97" s="825" t="s">
        <v>848</v>
      </c>
      <c r="B97" s="826">
        <v>198670215</v>
      </c>
      <c r="C97" s="827">
        <v>781210344.8900001</v>
      </c>
      <c r="F97" s="804"/>
      <c r="I97" s="822"/>
      <c r="K97" s="824"/>
      <c r="M97" s="824"/>
      <c r="O97" s="824"/>
      <c r="Q97" s="824"/>
    </row>
    <row r="98" spans="1:17">
      <c r="A98" s="815" t="s">
        <v>849</v>
      </c>
      <c r="B98" s="826">
        <v>1505494000</v>
      </c>
      <c r="C98" s="827">
        <v>7563830401.4000053</v>
      </c>
      <c r="F98" s="804"/>
      <c r="I98" s="822"/>
      <c r="K98" s="824"/>
      <c r="M98" s="824"/>
      <c r="O98" s="824"/>
      <c r="Q98" s="824"/>
    </row>
    <row r="99" spans="1:17">
      <c r="A99" s="815" t="s">
        <v>850</v>
      </c>
      <c r="B99" s="826">
        <v>1506401340</v>
      </c>
      <c r="C99" s="827">
        <v>7446774180.7900047</v>
      </c>
      <c r="F99" s="804"/>
      <c r="I99" s="822"/>
      <c r="K99" s="824"/>
      <c r="M99" s="824"/>
      <c r="O99" s="824"/>
      <c r="Q99" s="824"/>
    </row>
    <row r="100" spans="1:17">
      <c r="A100" s="825" t="s">
        <v>851</v>
      </c>
      <c r="B100" s="826">
        <v>197762875</v>
      </c>
      <c r="C100" s="827">
        <v>898266565.5</v>
      </c>
      <c r="F100" s="804"/>
      <c r="I100" s="822"/>
    </row>
    <row r="101" spans="1:17">
      <c r="F101" s="804"/>
    </row>
    <row r="102" spans="1:17">
      <c r="F102" s="804"/>
      <c r="G102" s="828"/>
    </row>
    <row r="103" spans="1:17" ht="15">
      <c r="A103" s="829" t="s">
        <v>853</v>
      </c>
      <c r="B103" s="830"/>
      <c r="C103" s="831">
        <v>117056220.6099999</v>
      </c>
      <c r="F103" s="804"/>
    </row>
    <row r="104" spans="1:17" ht="15">
      <c r="A104" s="829"/>
      <c r="B104" s="830"/>
      <c r="F104" s="804"/>
    </row>
    <row r="105" spans="1:17">
      <c r="F105" s="804"/>
    </row>
    <row r="106" spans="1:17">
      <c r="F106" s="804"/>
    </row>
    <row r="107" spans="1:17" ht="15">
      <c r="A107" s="757"/>
      <c r="F107" s="804"/>
    </row>
    <row r="108" spans="1:17" ht="15">
      <c r="A108" s="757"/>
      <c r="F108" s="804"/>
    </row>
    <row r="109" spans="1:17" ht="15">
      <c r="A109" s="802"/>
      <c r="F109" s="804"/>
    </row>
    <row r="110" spans="1:17" ht="15">
      <c r="A110" s="802"/>
      <c r="F110" s="804"/>
    </row>
    <row r="111" spans="1:17" ht="15">
      <c r="A111" s="802"/>
    </row>
    <row r="112" spans="1:17" ht="15">
      <c r="A112" s="802"/>
    </row>
    <row r="113" spans="1:1" ht="15">
      <c r="A113" s="802"/>
    </row>
    <row r="114" spans="1:1" ht="15">
      <c r="A114" s="802"/>
    </row>
  </sheetData>
  <sheetProtection password="CC14" sheet="1" objects="1" scenarios="1"/>
  <mergeCells count="10">
    <mergeCell ref="P8:Q8"/>
    <mergeCell ref="A8:A9"/>
    <mergeCell ref="B8:B9"/>
    <mergeCell ref="A4:Q4"/>
    <mergeCell ref="L8:M8"/>
    <mergeCell ref="N8:O8"/>
    <mergeCell ref="C8:D8"/>
    <mergeCell ref="E8:F8"/>
    <mergeCell ref="G8:H8"/>
    <mergeCell ref="I8:J8"/>
  </mergeCells>
  <phoneticPr fontId="130" type="noConversion"/>
  <pageMargins left="0.21" right="0.2" top="0.43" bottom="0.24" header="0.18" footer="0.18"/>
  <pageSetup paperSize="9" scale="51" fitToHeight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8"/>
  </sheetPr>
  <dimension ref="A1:J32"/>
  <sheetViews>
    <sheetView workbookViewId="0"/>
  </sheetViews>
  <sheetFormatPr defaultRowHeight="12.75"/>
  <cols>
    <col min="1" max="1" width="12.140625" customWidth="1"/>
    <col min="2" max="2" width="41.7109375" customWidth="1"/>
    <col min="3" max="3" width="9.28515625" bestFit="1" customWidth="1"/>
    <col min="4" max="4" width="10.42578125" bestFit="1" customWidth="1"/>
    <col min="5" max="5" width="13.5703125" customWidth="1"/>
    <col min="6" max="6" width="17.5703125" customWidth="1"/>
  </cols>
  <sheetData>
    <row r="1" spans="1:10" s="295" customFormat="1" ht="15.75">
      <c r="A1" s="294"/>
      <c r="B1" s="294"/>
      <c r="C1" s="294"/>
      <c r="D1" s="294"/>
      <c r="E1" s="294"/>
      <c r="F1" s="294"/>
      <c r="G1" s="294"/>
      <c r="H1" s="294"/>
      <c r="I1" s="294"/>
      <c r="J1" s="294"/>
    </row>
    <row r="2" spans="1:10" s="295" customFormat="1" ht="15.75">
      <c r="A2" s="212" t="s">
        <v>52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s="295" customFormat="1" ht="15.75">
      <c r="A3" s="331" t="s">
        <v>68</v>
      </c>
      <c r="B3" s="294"/>
      <c r="C3" s="294"/>
      <c r="D3" s="294"/>
      <c r="E3" s="294"/>
      <c r="F3" s="294"/>
      <c r="G3" s="294"/>
      <c r="H3" s="294"/>
      <c r="I3" s="294"/>
      <c r="J3" s="294"/>
    </row>
    <row r="4" spans="1:10" s="295" customFormat="1" ht="15.75">
      <c r="A4" s="279"/>
      <c r="B4" s="294"/>
      <c r="C4" s="294"/>
      <c r="D4" s="294"/>
      <c r="E4" s="294"/>
      <c r="F4" s="294"/>
      <c r="G4" s="294"/>
      <c r="H4" s="294"/>
      <c r="I4" s="294"/>
      <c r="J4" s="294"/>
    </row>
    <row r="5" spans="1:10" s="6" customFormat="1"/>
    <row r="6" spans="1:10" s="6" customFormat="1"/>
    <row r="7" spans="1:10" s="6" customFormat="1">
      <c r="A7" s="920" t="s">
        <v>422</v>
      </c>
      <c r="B7" s="920"/>
      <c r="C7" s="920"/>
      <c r="D7" s="920"/>
      <c r="E7" s="920"/>
      <c r="F7" s="920"/>
    </row>
    <row r="10" spans="1:10" ht="38.25">
      <c r="A10" s="775" t="s">
        <v>423</v>
      </c>
      <c r="B10" s="775" t="s">
        <v>115</v>
      </c>
      <c r="C10" s="776" t="s">
        <v>424</v>
      </c>
      <c r="D10" s="777" t="s">
        <v>425</v>
      </c>
      <c r="E10" s="777" t="s">
        <v>426</v>
      </c>
      <c r="F10" s="777" t="s">
        <v>427</v>
      </c>
    </row>
    <row r="11" spans="1:10">
      <c r="A11" s="670" t="s">
        <v>333</v>
      </c>
      <c r="B11" s="778" t="s">
        <v>328</v>
      </c>
      <c r="C11" s="779">
        <v>200</v>
      </c>
      <c r="D11" s="778">
        <v>759.74203539823009</v>
      </c>
      <c r="E11" s="778">
        <v>500</v>
      </c>
      <c r="F11" s="672">
        <v>259.74203539823009</v>
      </c>
    </row>
    <row r="12" spans="1:10">
      <c r="A12" s="670" t="s">
        <v>18</v>
      </c>
      <c r="B12" s="778" t="s">
        <v>98</v>
      </c>
      <c r="C12" s="779">
        <v>400</v>
      </c>
      <c r="D12" s="778">
        <v>1519.4840707964602</v>
      </c>
      <c r="E12" s="778">
        <v>1000</v>
      </c>
      <c r="F12" s="672">
        <v>519.48407079646017</v>
      </c>
    </row>
    <row r="13" spans="1:10">
      <c r="A13" s="670" t="s">
        <v>105</v>
      </c>
      <c r="B13" s="778" t="s">
        <v>104</v>
      </c>
      <c r="C13" s="779">
        <v>1500</v>
      </c>
      <c r="D13" s="778">
        <v>5698.0652654867263</v>
      </c>
      <c r="E13" s="778">
        <v>3750</v>
      </c>
      <c r="F13" s="672">
        <v>1948.0652654867258</v>
      </c>
    </row>
    <row r="14" spans="1:10">
      <c r="A14" s="670" t="s">
        <v>337</v>
      </c>
      <c r="B14" s="778" t="s">
        <v>104</v>
      </c>
      <c r="C14" s="779">
        <v>500</v>
      </c>
      <c r="D14" s="778">
        <v>1899.3550884955753</v>
      </c>
      <c r="E14" s="778">
        <v>1250</v>
      </c>
      <c r="F14" s="672">
        <v>649.35508849557527</v>
      </c>
    </row>
    <row r="15" spans="1:10">
      <c r="A15" s="670" t="s">
        <v>338</v>
      </c>
      <c r="B15" s="778" t="s">
        <v>106</v>
      </c>
      <c r="C15" s="779">
        <v>200</v>
      </c>
      <c r="D15" s="778">
        <v>759.74203539823009</v>
      </c>
      <c r="E15" s="778">
        <v>500</v>
      </c>
      <c r="F15" s="672">
        <v>259.74203539823009</v>
      </c>
    </row>
    <row r="16" spans="1:10">
      <c r="A16" s="670" t="s">
        <v>23</v>
      </c>
      <c r="B16" s="778" t="s">
        <v>27</v>
      </c>
      <c r="C16" s="779">
        <v>1600</v>
      </c>
      <c r="D16" s="778">
        <v>6077.9362831858407</v>
      </c>
      <c r="E16" s="778">
        <v>4000</v>
      </c>
      <c r="F16" s="672">
        <v>2077.9362831858407</v>
      </c>
    </row>
    <row r="17" spans="1:6">
      <c r="A17" s="670" t="s">
        <v>25</v>
      </c>
      <c r="B17" s="778" t="s">
        <v>28</v>
      </c>
      <c r="C17" s="779">
        <v>120</v>
      </c>
      <c r="D17" s="778">
        <v>455.84522123893805</v>
      </c>
      <c r="E17" s="778">
        <v>300</v>
      </c>
      <c r="F17" s="672">
        <v>155.84522123893805</v>
      </c>
    </row>
    <row r="18" spans="1:6">
      <c r="A18" s="678"/>
      <c r="B18" s="775" t="s">
        <v>408</v>
      </c>
      <c r="C18" s="780">
        <v>4520</v>
      </c>
      <c r="D18" s="780">
        <v>17170.169999999998</v>
      </c>
      <c r="E18" s="780">
        <v>11300</v>
      </c>
      <c r="F18" s="780">
        <v>5870.17</v>
      </c>
    </row>
    <row r="25" spans="1:6" ht="15">
      <c r="B25" s="284"/>
    </row>
    <row r="26" spans="1:6" ht="15">
      <c r="B26" s="284"/>
    </row>
    <row r="27" spans="1:6">
      <c r="B27" s="6"/>
    </row>
    <row r="28" spans="1:6">
      <c r="B28" s="6"/>
    </row>
    <row r="29" spans="1:6">
      <c r="B29" s="6"/>
    </row>
    <row r="30" spans="1:6">
      <c r="B30" s="6"/>
    </row>
    <row r="31" spans="1:6" ht="15">
      <c r="B31" s="278"/>
    </row>
    <row r="32" spans="1:6" ht="15">
      <c r="B32" s="277"/>
    </row>
  </sheetData>
  <sheetProtection password="CC14" sheet="1" objects="1" scenarios="1"/>
  <mergeCells count="1">
    <mergeCell ref="A7:F7"/>
  </mergeCells>
  <phoneticPr fontId="130" type="noConversion"/>
  <pageMargins left="0.23" right="0.17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>
    <tabColor indexed="38"/>
    <pageSetUpPr fitToPage="1"/>
  </sheetPr>
  <dimension ref="A1:N63"/>
  <sheetViews>
    <sheetView workbookViewId="0"/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3.5703125" bestFit="1" customWidth="1"/>
    <col min="6" max="6" width="12" customWidth="1"/>
    <col min="7" max="7" width="13.42578125" customWidth="1"/>
    <col min="8" max="8" width="11.140625" bestFit="1" customWidth="1"/>
    <col min="9" max="10" width="10.140625" bestFit="1" customWidth="1"/>
    <col min="13" max="13" width="12.28515625" customWidth="1"/>
  </cols>
  <sheetData>
    <row r="1" spans="1:9">
      <c r="B1" s="330" t="s">
        <v>159</v>
      </c>
    </row>
    <row r="2" spans="1:9">
      <c r="B2" s="330" t="s">
        <v>160</v>
      </c>
    </row>
    <row r="3" spans="1:9">
      <c r="B3" s="330"/>
    </row>
    <row r="4" spans="1:9">
      <c r="B4" s="281" t="s">
        <v>531</v>
      </c>
    </row>
    <row r="5" spans="1:9" ht="15.75">
      <c r="B5" s="923" t="s">
        <v>496</v>
      </c>
      <c r="C5" s="923"/>
      <c r="D5" s="923"/>
      <c r="E5" s="923"/>
      <c r="F5" s="923"/>
      <c r="G5" s="923"/>
    </row>
    <row r="7" spans="1:9">
      <c r="A7" s="924" t="s">
        <v>497</v>
      </c>
      <c r="B7" s="926" t="s">
        <v>498</v>
      </c>
      <c r="C7" s="924" t="s">
        <v>499</v>
      </c>
      <c r="D7" s="454" t="s">
        <v>500</v>
      </c>
      <c r="E7" s="924" t="s">
        <v>501</v>
      </c>
      <c r="F7" s="924" t="s">
        <v>502</v>
      </c>
      <c r="G7" s="454" t="s">
        <v>500</v>
      </c>
    </row>
    <row r="8" spans="1:9">
      <c r="A8" s="925"/>
      <c r="B8" s="927"/>
      <c r="C8" s="925"/>
      <c r="D8" s="455">
        <v>40179</v>
      </c>
      <c r="E8" s="925"/>
      <c r="F8" s="925"/>
      <c r="G8" s="455">
        <v>40543</v>
      </c>
      <c r="H8" s="338"/>
      <c r="I8" s="338"/>
    </row>
    <row r="9" spans="1:9">
      <c r="A9" s="456">
        <v>1</v>
      </c>
      <c r="B9" s="457" t="s">
        <v>791</v>
      </c>
      <c r="C9" s="456"/>
      <c r="D9" s="458"/>
      <c r="E9" s="458"/>
      <c r="F9" s="458"/>
      <c r="G9" s="458">
        <v>0</v>
      </c>
      <c r="H9" s="338"/>
      <c r="I9" s="338"/>
    </row>
    <row r="10" spans="1:9">
      <c r="A10" s="456">
        <v>2</v>
      </c>
      <c r="B10" s="457" t="s">
        <v>503</v>
      </c>
      <c r="C10" s="456"/>
      <c r="D10" s="458"/>
      <c r="E10" s="458"/>
      <c r="F10" s="458"/>
      <c r="G10" s="458">
        <v>0</v>
      </c>
      <c r="H10" s="459"/>
      <c r="I10" s="460"/>
    </row>
    <row r="11" spans="1:9">
      <c r="A11" s="456">
        <v>3</v>
      </c>
      <c r="B11" s="461" t="s">
        <v>504</v>
      </c>
      <c r="C11" s="456"/>
      <c r="D11" s="458"/>
      <c r="E11" s="458"/>
      <c r="F11" s="458"/>
      <c r="G11" s="458">
        <v>0</v>
      </c>
      <c r="H11" s="459"/>
      <c r="I11" s="460"/>
    </row>
    <row r="12" spans="1:9">
      <c r="A12" s="456">
        <v>4</v>
      </c>
      <c r="B12" s="461" t="s">
        <v>505</v>
      </c>
      <c r="C12" s="456">
        <v>24</v>
      </c>
      <c r="D12" s="458">
        <v>52741041</v>
      </c>
      <c r="E12" s="458">
        <v>4548867.8499999996</v>
      </c>
      <c r="F12" s="458">
        <v>-3092524</v>
      </c>
      <c r="G12" s="458">
        <v>54197384.850000001</v>
      </c>
      <c r="H12" s="459"/>
      <c r="I12" s="460"/>
    </row>
    <row r="13" spans="1:9">
      <c r="A13" s="456">
        <v>5</v>
      </c>
      <c r="B13" s="461" t="s">
        <v>766</v>
      </c>
      <c r="C13" s="456">
        <v>177</v>
      </c>
      <c r="D13" s="458">
        <v>12291029</v>
      </c>
      <c r="E13" s="458">
        <v>1784874.16</v>
      </c>
      <c r="F13" s="458"/>
      <c r="G13" s="458">
        <v>14075903.16</v>
      </c>
      <c r="H13" s="459"/>
      <c r="I13" s="460"/>
    </row>
    <row r="14" spans="1:9">
      <c r="A14" s="456">
        <v>1</v>
      </c>
      <c r="B14" s="461" t="s">
        <v>507</v>
      </c>
      <c r="C14" s="456">
        <v>909</v>
      </c>
      <c r="D14" s="458">
        <v>34460405</v>
      </c>
      <c r="E14" s="458">
        <v>17402571.180000007</v>
      </c>
      <c r="F14" s="458"/>
      <c r="G14" s="458">
        <v>51862976.180000007</v>
      </c>
      <c r="H14" s="459"/>
      <c r="I14" s="460"/>
    </row>
    <row r="15" spans="1:9">
      <c r="A15" s="456">
        <v>2</v>
      </c>
      <c r="B15" s="462"/>
      <c r="C15" s="456"/>
      <c r="D15" s="458"/>
      <c r="E15" s="458"/>
      <c r="F15" s="458"/>
      <c r="G15" s="458">
        <v>0</v>
      </c>
      <c r="H15" s="338"/>
      <c r="I15" s="338"/>
    </row>
    <row r="16" spans="1:9">
      <c r="A16" s="456">
        <v>3</v>
      </c>
      <c r="B16" s="462"/>
      <c r="C16" s="456"/>
      <c r="D16" s="458"/>
      <c r="E16" s="458"/>
      <c r="F16" s="458"/>
      <c r="G16" s="458">
        <v>0</v>
      </c>
      <c r="H16" s="338"/>
      <c r="I16" s="338"/>
    </row>
    <row r="17" spans="1:9" ht="13.5" thickBot="1">
      <c r="A17" s="463">
        <v>4</v>
      </c>
      <c r="B17" s="464"/>
      <c r="C17" s="463"/>
      <c r="D17" s="465"/>
      <c r="E17" s="465"/>
      <c r="F17" s="465"/>
      <c r="G17" s="465">
        <v>0</v>
      </c>
      <c r="H17" s="338"/>
      <c r="I17" s="338"/>
    </row>
    <row r="18" spans="1:9" ht="13.5" thickBot="1">
      <c r="A18" s="466"/>
      <c r="B18" s="467" t="s">
        <v>508</v>
      </c>
      <c r="C18" s="468"/>
      <c r="D18" s="469">
        <v>99492475</v>
      </c>
      <c r="E18" s="469">
        <v>23736313.190000005</v>
      </c>
      <c r="F18" s="469">
        <v>-3092524</v>
      </c>
      <c r="G18" s="470">
        <v>120136264.19000001</v>
      </c>
      <c r="H18" s="471"/>
      <c r="I18" s="471"/>
    </row>
    <row r="21" spans="1:9" ht="15.75">
      <c r="B21" s="923" t="s">
        <v>509</v>
      </c>
      <c r="C21" s="923"/>
      <c r="D21" s="923"/>
      <c r="E21" s="923"/>
      <c r="F21" s="923"/>
      <c r="G21" s="923"/>
      <c r="I21" s="471"/>
    </row>
    <row r="23" spans="1:9">
      <c r="A23" s="924" t="s">
        <v>497</v>
      </c>
      <c r="B23" s="926" t="s">
        <v>498</v>
      </c>
      <c r="C23" s="924" t="s">
        <v>499</v>
      </c>
      <c r="D23" s="454" t="s">
        <v>500</v>
      </c>
      <c r="E23" s="924" t="s">
        <v>501</v>
      </c>
      <c r="F23" s="924" t="s">
        <v>502</v>
      </c>
      <c r="G23" s="454" t="s">
        <v>500</v>
      </c>
    </row>
    <row r="24" spans="1:9">
      <c r="A24" s="925"/>
      <c r="B24" s="927"/>
      <c r="C24" s="925"/>
      <c r="D24" s="455">
        <v>40179</v>
      </c>
      <c r="E24" s="925"/>
      <c r="F24" s="925"/>
      <c r="G24" s="455">
        <v>40543</v>
      </c>
    </row>
    <row r="25" spans="1:9">
      <c r="A25" s="456">
        <v>1</v>
      </c>
      <c r="B25" s="457" t="s">
        <v>791</v>
      </c>
      <c r="C25" s="456"/>
      <c r="D25" s="458">
        <v>0</v>
      </c>
      <c r="E25" s="458">
        <v>0</v>
      </c>
      <c r="F25" s="458"/>
      <c r="G25" s="458">
        <v>0</v>
      </c>
    </row>
    <row r="26" spans="1:9">
      <c r="A26" s="456">
        <v>2</v>
      </c>
      <c r="B26" s="457" t="s">
        <v>503</v>
      </c>
      <c r="C26" s="456"/>
      <c r="D26" s="458"/>
      <c r="E26" s="458"/>
      <c r="F26" s="458"/>
      <c r="G26" s="458">
        <v>0</v>
      </c>
    </row>
    <row r="27" spans="1:9">
      <c r="A27" s="456">
        <v>3</v>
      </c>
      <c r="B27" s="461" t="s">
        <v>510</v>
      </c>
      <c r="D27" s="458"/>
      <c r="E27" s="472"/>
      <c r="F27" s="458"/>
      <c r="G27" s="458">
        <v>0</v>
      </c>
    </row>
    <row r="28" spans="1:9">
      <c r="A28" s="456">
        <v>4</v>
      </c>
      <c r="B28" s="461" t="s">
        <v>505</v>
      </c>
      <c r="C28" s="456">
        <v>24</v>
      </c>
      <c r="D28" s="458">
        <v>18207320.02</v>
      </c>
      <c r="E28" s="458">
        <v>10201019.688333333</v>
      </c>
      <c r="F28" s="458">
        <v>-680355</v>
      </c>
      <c r="G28" s="458">
        <v>27727984.708333332</v>
      </c>
    </row>
    <row r="29" spans="1:9">
      <c r="A29" s="456">
        <v>5</v>
      </c>
      <c r="B29" s="461" t="s">
        <v>506</v>
      </c>
      <c r="C29" s="456">
        <v>177</v>
      </c>
      <c r="D29" s="458">
        <v>2955909.152499998</v>
      </c>
      <c r="E29" s="744">
        <v>3010811.9888333324</v>
      </c>
      <c r="F29" s="458"/>
      <c r="G29" s="458">
        <v>5966721.1413333304</v>
      </c>
    </row>
    <row r="30" spans="1:9">
      <c r="A30" s="456">
        <v>1</v>
      </c>
      <c r="B30" s="461" t="s">
        <v>507</v>
      </c>
      <c r="C30" s="456">
        <v>909</v>
      </c>
      <c r="D30" s="458">
        <v>7308523.86600006</v>
      </c>
      <c r="E30" s="458">
        <v>8472353.4020000175</v>
      </c>
      <c r="F30" s="458"/>
      <c r="G30" s="458">
        <v>15780877.268000077</v>
      </c>
    </row>
    <row r="31" spans="1:9">
      <c r="A31" s="456">
        <v>2</v>
      </c>
      <c r="B31" s="462"/>
      <c r="C31" s="456"/>
      <c r="D31" s="458"/>
      <c r="E31" s="458"/>
      <c r="F31" s="458"/>
      <c r="G31" s="458">
        <v>0</v>
      </c>
    </row>
    <row r="32" spans="1:9">
      <c r="A32" s="456">
        <v>3</v>
      </c>
      <c r="B32" s="462"/>
      <c r="C32" s="456"/>
      <c r="D32" s="458"/>
      <c r="E32" s="458"/>
      <c r="F32" s="458"/>
      <c r="G32" s="458">
        <v>0</v>
      </c>
    </row>
    <row r="33" spans="1:14" ht="13.5" thickBot="1">
      <c r="A33" s="463">
        <v>4</v>
      </c>
      <c r="B33" s="464"/>
      <c r="C33" s="463"/>
      <c r="D33" s="465"/>
      <c r="E33" s="465"/>
      <c r="F33" s="465"/>
      <c r="G33" s="465">
        <v>0</v>
      </c>
    </row>
    <row r="34" spans="1:14" ht="13.5" thickBot="1">
      <c r="A34" s="466"/>
      <c r="B34" s="467" t="s">
        <v>508</v>
      </c>
      <c r="C34" s="468"/>
      <c r="D34" s="469">
        <v>28471753.038500059</v>
      </c>
      <c r="E34" s="469">
        <v>21684185.079166681</v>
      </c>
      <c r="F34" s="469">
        <v>-680355</v>
      </c>
      <c r="G34" s="470">
        <v>49475583.117666736</v>
      </c>
      <c r="H34" s="473"/>
      <c r="I34" s="471"/>
      <c r="J34" s="471"/>
    </row>
    <row r="35" spans="1:14">
      <c r="D35" s="471"/>
      <c r="E35" s="471"/>
      <c r="G35" s="473"/>
      <c r="H35" s="471"/>
    </row>
    <row r="36" spans="1:14">
      <c r="E36" s="471"/>
    </row>
    <row r="37" spans="1:14" ht="15.75">
      <c r="B37" s="923" t="s">
        <v>511</v>
      </c>
      <c r="C37" s="923"/>
      <c r="D37" s="923"/>
      <c r="E37" s="923"/>
      <c r="F37" s="923"/>
      <c r="G37" s="923"/>
    </row>
    <row r="39" spans="1:14">
      <c r="A39" s="924" t="s">
        <v>497</v>
      </c>
      <c r="B39" s="926" t="s">
        <v>498</v>
      </c>
      <c r="C39" s="924" t="s">
        <v>499</v>
      </c>
      <c r="D39" s="454" t="s">
        <v>500</v>
      </c>
      <c r="E39" s="924" t="s">
        <v>501</v>
      </c>
      <c r="F39" s="924" t="s">
        <v>502</v>
      </c>
      <c r="G39" s="454" t="s">
        <v>500</v>
      </c>
    </row>
    <row r="40" spans="1:14">
      <c r="A40" s="925"/>
      <c r="B40" s="927"/>
      <c r="C40" s="925"/>
      <c r="D40" s="455">
        <v>40179</v>
      </c>
      <c r="E40" s="925"/>
      <c r="F40" s="925"/>
      <c r="G40" s="455">
        <v>40543</v>
      </c>
    </row>
    <row r="41" spans="1:14">
      <c r="A41" s="456">
        <v>1</v>
      </c>
      <c r="B41" s="457" t="s">
        <v>791</v>
      </c>
      <c r="C41" s="456"/>
      <c r="D41" s="458">
        <v>0</v>
      </c>
      <c r="E41" s="458"/>
      <c r="F41" s="458">
        <v>0</v>
      </c>
      <c r="G41" s="458">
        <v>0</v>
      </c>
    </row>
    <row r="42" spans="1:14">
      <c r="A42" s="456">
        <v>2</v>
      </c>
      <c r="B42" s="461" t="s">
        <v>503</v>
      </c>
      <c r="C42" s="456"/>
      <c r="D42" s="458"/>
      <c r="E42" s="458"/>
      <c r="F42" s="458"/>
      <c r="G42" s="458">
        <v>0</v>
      </c>
      <c r="M42" s="338"/>
      <c r="N42" s="338"/>
    </row>
    <row r="43" spans="1:14">
      <c r="A43" s="456">
        <v>3</v>
      </c>
      <c r="B43" s="461" t="s">
        <v>510</v>
      </c>
      <c r="C43" s="456"/>
      <c r="D43" s="458"/>
      <c r="E43" s="473"/>
      <c r="F43" s="458"/>
      <c r="G43" s="458">
        <v>0</v>
      </c>
      <c r="M43" s="338"/>
      <c r="N43" s="338"/>
    </row>
    <row r="44" spans="1:14">
      <c r="A44" s="456">
        <v>4</v>
      </c>
      <c r="B44" s="461" t="s">
        <v>505</v>
      </c>
      <c r="C44" s="456">
        <v>24</v>
      </c>
      <c r="D44" s="458">
        <v>34533720.980000004</v>
      </c>
      <c r="E44" s="458">
        <v>-5652151.8383333329</v>
      </c>
      <c r="F44" s="458">
        <v>-2412169</v>
      </c>
      <c r="G44" s="458">
        <v>26469400.141666673</v>
      </c>
      <c r="H44" s="471"/>
      <c r="M44" s="338"/>
      <c r="N44" s="338"/>
    </row>
    <row r="45" spans="1:14">
      <c r="A45" s="456">
        <v>5</v>
      </c>
      <c r="B45" s="461" t="s">
        <v>506</v>
      </c>
      <c r="C45" s="456">
        <v>177</v>
      </c>
      <c r="D45" s="458">
        <v>9335119.847500002</v>
      </c>
      <c r="E45" s="458">
        <v>-1225937.8288333325</v>
      </c>
      <c r="F45" s="458"/>
      <c r="G45" s="458">
        <v>8109182.0186666697</v>
      </c>
      <c r="H45" s="471"/>
      <c r="M45" s="338"/>
      <c r="N45" s="338"/>
    </row>
    <row r="46" spans="1:14">
      <c r="A46" s="456">
        <v>1</v>
      </c>
      <c r="B46" s="461" t="s">
        <v>507</v>
      </c>
      <c r="C46" s="456">
        <v>909</v>
      </c>
      <c r="D46" s="458">
        <v>27151881.13399994</v>
      </c>
      <c r="E46" s="458">
        <v>8930217.7779999897</v>
      </c>
      <c r="F46" s="458"/>
      <c r="G46" s="458">
        <v>36082098.911999926</v>
      </c>
      <c r="H46" s="471"/>
      <c r="M46" s="338"/>
      <c r="N46" s="338"/>
    </row>
    <row r="47" spans="1:14">
      <c r="A47" s="456">
        <v>2</v>
      </c>
      <c r="B47" s="461"/>
      <c r="C47" s="456"/>
      <c r="D47" s="458"/>
      <c r="E47" s="458"/>
      <c r="F47" s="458"/>
      <c r="G47" s="458">
        <v>0</v>
      </c>
      <c r="H47" s="471"/>
      <c r="I47" s="471"/>
      <c r="M47" s="338"/>
      <c r="N47" s="338"/>
    </row>
    <row r="48" spans="1:14">
      <c r="A48" s="456">
        <v>3</v>
      </c>
      <c r="B48" s="462"/>
      <c r="C48" s="456"/>
      <c r="D48" s="458"/>
      <c r="E48" s="458"/>
      <c r="F48" s="458"/>
      <c r="G48" s="458">
        <v>0</v>
      </c>
      <c r="M48" s="338"/>
      <c r="N48" s="338"/>
    </row>
    <row r="49" spans="1:14" ht="13.5" thickBot="1">
      <c r="A49" s="463">
        <v>4</v>
      </c>
      <c r="B49" s="464"/>
      <c r="C49" s="463"/>
      <c r="D49" s="465"/>
      <c r="E49" s="465"/>
      <c r="F49" s="465"/>
      <c r="G49" s="465">
        <v>0</v>
      </c>
      <c r="M49" s="338"/>
      <c r="N49" s="338"/>
    </row>
    <row r="50" spans="1:14" ht="13.5" thickBot="1">
      <c r="A50" s="466"/>
      <c r="B50" s="467" t="s">
        <v>508</v>
      </c>
      <c r="C50" s="468"/>
      <c r="D50" s="469">
        <v>71020721.961499944</v>
      </c>
      <c r="E50" s="469">
        <v>2052128.1108333245</v>
      </c>
      <c r="F50" s="469">
        <v>-2412169</v>
      </c>
      <c r="G50" s="470">
        <v>70660681.072333276</v>
      </c>
      <c r="H50" s="471"/>
      <c r="I50" s="473"/>
      <c r="J50" s="471"/>
      <c r="M50" s="339"/>
      <c r="N50" s="338"/>
    </row>
    <row r="51" spans="1:14" s="338" customFormat="1">
      <c r="F51" s="460"/>
      <c r="G51" s="474"/>
      <c r="J51" s="460"/>
    </row>
    <row r="52" spans="1:14">
      <c r="D52" s="471"/>
      <c r="G52" s="471"/>
      <c r="I52" s="473"/>
      <c r="M52" s="338"/>
      <c r="N52" s="338"/>
    </row>
    <row r="53" spans="1:14">
      <c r="D53" s="471"/>
      <c r="G53" s="471"/>
      <c r="I53" s="471"/>
      <c r="M53" s="338"/>
      <c r="N53" s="338"/>
    </row>
    <row r="54" spans="1:14" ht="15.75">
      <c r="E54" s="922"/>
      <c r="F54" s="922"/>
      <c r="G54" s="922"/>
      <c r="M54" s="338"/>
      <c r="N54" s="338"/>
    </row>
    <row r="55" spans="1:14" ht="15">
      <c r="B55" s="6"/>
      <c r="E55" s="921"/>
      <c r="F55" s="921"/>
      <c r="G55" s="921"/>
    </row>
    <row r="56" spans="1:14" ht="15">
      <c r="B56" s="284"/>
      <c r="E56" s="277" t="s">
        <v>968</v>
      </c>
      <c r="F56" s="277" t="s">
        <v>968</v>
      </c>
      <c r="G56" s="277" t="s">
        <v>968</v>
      </c>
    </row>
    <row r="57" spans="1:14" ht="15">
      <c r="B57" s="277"/>
      <c r="C57" s="277"/>
    </row>
    <row r="58" spans="1:14">
      <c r="B58" s="6"/>
    </row>
    <row r="59" spans="1:14">
      <c r="B59" s="6"/>
    </row>
    <row r="60" spans="1:14">
      <c r="B60" s="6"/>
    </row>
    <row r="61" spans="1:14">
      <c r="B61" s="6"/>
    </row>
    <row r="62" spans="1:14" ht="15">
      <c r="B62" s="278"/>
    </row>
    <row r="63" spans="1:14" ht="15">
      <c r="B63" s="277"/>
    </row>
  </sheetData>
  <sheetProtection password="CC14" sheet="1"/>
  <mergeCells count="20">
    <mergeCell ref="B5:G5"/>
    <mergeCell ref="A7:A8"/>
    <mergeCell ref="B7:B8"/>
    <mergeCell ref="C7:C8"/>
    <mergeCell ref="E7:E8"/>
    <mergeCell ref="F7:F8"/>
    <mergeCell ref="B21:G21"/>
    <mergeCell ref="A23:A24"/>
    <mergeCell ref="B23:B24"/>
    <mergeCell ref="C23:C24"/>
    <mergeCell ref="E23:E24"/>
    <mergeCell ref="F23:F24"/>
    <mergeCell ref="E55:G55"/>
    <mergeCell ref="E54:G54"/>
    <mergeCell ref="B37:G37"/>
    <mergeCell ref="A39:A40"/>
    <mergeCell ref="B39:B40"/>
    <mergeCell ref="C39:C40"/>
    <mergeCell ref="E39:E40"/>
    <mergeCell ref="F39:F40"/>
  </mergeCells>
  <phoneticPr fontId="86" type="noConversion"/>
  <printOptions horizontalCentered="1"/>
  <pageMargins left="0.55000000000000004" right="0.75" top="1" bottom="1" header="0.5" footer="0.5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indexed="38"/>
  </sheetPr>
  <dimension ref="A1:M32"/>
  <sheetViews>
    <sheetView workbookViewId="0"/>
  </sheetViews>
  <sheetFormatPr defaultRowHeight="12.75"/>
  <cols>
    <col min="1" max="1" width="5.140625" style="6" customWidth="1"/>
    <col min="2" max="2" width="9.140625" style="6"/>
    <col min="3" max="3" width="16.7109375" style="6" bestFit="1" customWidth="1"/>
    <col min="4" max="5" width="9.140625" style="6"/>
    <col min="6" max="6" width="14.5703125" style="6" customWidth="1"/>
    <col min="7" max="7" width="12.7109375" style="6" bestFit="1" customWidth="1"/>
    <col min="8" max="11" width="9.140625" style="6"/>
    <col min="12" max="12" width="9.85546875" style="6" bestFit="1" customWidth="1"/>
    <col min="13" max="13" width="19.85546875" style="6" customWidth="1"/>
    <col min="14" max="16384" width="9.140625" style="6"/>
  </cols>
  <sheetData>
    <row r="1" spans="1:13" s="295" customFormat="1" ht="15.75">
      <c r="A1" s="294"/>
      <c r="B1" s="294"/>
      <c r="C1" s="294"/>
      <c r="D1" s="294"/>
      <c r="E1" s="294"/>
      <c r="F1" s="294"/>
      <c r="G1" s="294"/>
      <c r="H1" s="294"/>
      <c r="I1" s="294"/>
      <c r="J1" s="294"/>
    </row>
    <row r="2" spans="1:13" s="295" customFormat="1" ht="15.75">
      <c r="A2" s="212" t="s">
        <v>52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3" s="295" customFormat="1" ht="15.75">
      <c r="A3" s="331" t="s">
        <v>68</v>
      </c>
      <c r="B3" s="294"/>
      <c r="C3" s="294"/>
      <c r="D3" s="294"/>
      <c r="E3" s="294"/>
      <c r="F3" s="294"/>
      <c r="G3" s="294"/>
      <c r="H3" s="294"/>
      <c r="I3" s="294"/>
      <c r="J3" s="294"/>
    </row>
    <row r="4" spans="1:13" s="295" customFormat="1" ht="15.75">
      <c r="A4" s="279"/>
      <c r="B4" s="294"/>
      <c r="C4" s="294"/>
      <c r="D4" s="294"/>
      <c r="E4" s="294"/>
      <c r="F4" s="294"/>
      <c r="G4" s="294"/>
      <c r="H4" s="294"/>
      <c r="I4" s="294"/>
      <c r="J4" s="294"/>
    </row>
    <row r="9" spans="1:13">
      <c r="B9" s="281" t="s">
        <v>532</v>
      </c>
      <c r="L9" s="281"/>
    </row>
    <row r="10" spans="1:13" ht="15.75">
      <c r="B10" s="928" t="s">
        <v>133</v>
      </c>
      <c r="C10" s="928"/>
      <c r="D10" s="928"/>
      <c r="E10" s="928"/>
      <c r="F10" s="289"/>
      <c r="L10" s="298"/>
      <c r="M10" s="299"/>
    </row>
    <row r="11" spans="1:13">
      <c r="L11" s="300"/>
      <c r="M11" s="301"/>
    </row>
    <row r="12" spans="1:13">
      <c r="L12" s="302"/>
      <c r="M12" s="303"/>
    </row>
    <row r="13" spans="1:13" ht="21" customHeight="1">
      <c r="A13" s="269"/>
      <c r="B13" s="929" t="s">
        <v>115</v>
      </c>
      <c r="C13" s="930"/>
      <c r="D13" s="930"/>
      <c r="E13" s="931"/>
      <c r="F13" s="267" t="s">
        <v>608</v>
      </c>
      <c r="L13" s="304"/>
      <c r="M13" s="305"/>
    </row>
    <row r="14" spans="1:13">
      <c r="A14" s="269" t="s">
        <v>122</v>
      </c>
      <c r="B14" s="899" t="s">
        <v>1076</v>
      </c>
      <c r="C14" s="899"/>
      <c r="D14" s="899"/>
      <c r="E14" s="899"/>
      <c r="F14" s="614">
        <v>1750975.53000001</v>
      </c>
      <c r="G14" s="7"/>
      <c r="L14" s="304"/>
      <c r="M14" s="306"/>
    </row>
    <row r="15" spans="1:13">
      <c r="A15" s="267"/>
      <c r="B15" s="933" t="s">
        <v>119</v>
      </c>
      <c r="C15" s="934"/>
      <c r="D15" s="934"/>
      <c r="E15" s="935"/>
      <c r="F15" s="615">
        <v>1750975.53000001</v>
      </c>
      <c r="L15" s="304"/>
      <c r="M15" s="307"/>
    </row>
    <row r="16" spans="1:13">
      <c r="F16" s="616"/>
      <c r="L16" s="308"/>
      <c r="M16" s="306"/>
    </row>
    <row r="17" spans="1:7">
      <c r="F17" s="616"/>
    </row>
    <row r="18" spans="1:7">
      <c r="F18" s="616"/>
    </row>
    <row r="19" spans="1:7">
      <c r="F19" s="309"/>
    </row>
    <row r="24" spans="1:7" ht="15">
      <c r="A24" s="277"/>
    </row>
    <row r="25" spans="1:7" ht="15">
      <c r="A25" s="277"/>
    </row>
    <row r="26" spans="1:7" ht="15">
      <c r="A26" s="277"/>
      <c r="B26" s="297"/>
      <c r="C26" s="297"/>
      <c r="F26" s="282"/>
      <c r="G26" s="282"/>
    </row>
    <row r="27" spans="1:7">
      <c r="B27" s="932"/>
      <c r="C27" s="932"/>
      <c r="F27" s="283"/>
      <c r="G27" s="283"/>
    </row>
    <row r="31" spans="1:7" ht="15">
      <c r="A31" s="278"/>
    </row>
    <row r="32" spans="1:7" ht="15">
      <c r="A32" s="277"/>
    </row>
  </sheetData>
  <sheetProtection password="CC14" sheet="1"/>
  <mergeCells count="5">
    <mergeCell ref="B10:E10"/>
    <mergeCell ref="B14:E14"/>
    <mergeCell ref="B13:E13"/>
    <mergeCell ref="B27:C27"/>
    <mergeCell ref="B15:E15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indexed="38"/>
    <pageSetUpPr fitToPage="1"/>
  </sheetPr>
  <dimension ref="A1:D55"/>
  <sheetViews>
    <sheetView workbookViewId="0"/>
  </sheetViews>
  <sheetFormatPr defaultRowHeight="12.75"/>
  <cols>
    <col min="1" max="1" width="49.140625" style="6" customWidth="1"/>
    <col min="2" max="2" width="7.28515625" style="6" customWidth="1"/>
    <col min="3" max="3" width="19.140625" style="293" bestFit="1" customWidth="1"/>
    <col min="4" max="4" width="15.42578125" style="293" bestFit="1" customWidth="1"/>
    <col min="5" max="16384" width="9.140625" style="6"/>
  </cols>
  <sheetData>
    <row r="1" spans="1:4" ht="11.25" customHeight="1"/>
    <row r="2" spans="1:4" ht="15.75" customHeight="1">
      <c r="A2" s="212" t="s">
        <v>52</v>
      </c>
    </row>
    <row r="3" spans="1:4" ht="15.75" customHeight="1">
      <c r="A3" s="331" t="s">
        <v>68</v>
      </c>
    </row>
    <row r="4" spans="1:4" ht="11.25" customHeight="1">
      <c r="A4" s="279"/>
    </row>
    <row r="5" spans="1:4" ht="11.25" customHeight="1">
      <c r="A5" s="280"/>
    </row>
    <row r="6" spans="1:4" ht="11.25" customHeight="1">
      <c r="A6" s="281" t="s">
        <v>533</v>
      </c>
    </row>
    <row r="7" spans="1:4" ht="28.5" customHeight="1">
      <c r="A7" s="936" t="s">
        <v>192</v>
      </c>
      <c r="B7" s="937"/>
      <c r="C7" s="937"/>
      <c r="D7" s="937"/>
    </row>
    <row r="8" spans="1:4" ht="15.75">
      <c r="A8" s="328"/>
      <c r="B8" s="328"/>
    </row>
    <row r="9" spans="1:4">
      <c r="A9" s="39"/>
      <c r="B9" s="273"/>
    </row>
    <row r="10" spans="1:4">
      <c r="B10" s="329"/>
    </row>
    <row r="11" spans="1:4" ht="25.5">
      <c r="A11" s="421" t="s">
        <v>389</v>
      </c>
      <c r="B11" s="422"/>
      <c r="C11" s="421" t="s">
        <v>390</v>
      </c>
      <c r="D11" s="421" t="s">
        <v>969</v>
      </c>
    </row>
    <row r="12" spans="1:4">
      <c r="A12" s="325" t="s">
        <v>414</v>
      </c>
      <c r="B12" s="325" t="s">
        <v>382</v>
      </c>
      <c r="C12" s="481">
        <v>96377.5</v>
      </c>
      <c r="D12" s="611">
        <v>10695974.950000001</v>
      </c>
    </row>
    <row r="13" spans="1:4">
      <c r="A13" s="325" t="s">
        <v>415</v>
      </c>
      <c r="B13" s="325" t="s">
        <v>121</v>
      </c>
      <c r="C13" s="481">
        <v>508248.94</v>
      </c>
      <c r="D13" s="611">
        <v>70529705.403800011</v>
      </c>
    </row>
    <row r="14" spans="1:4">
      <c r="A14" s="325" t="s">
        <v>416</v>
      </c>
      <c r="B14" s="325" t="s">
        <v>121</v>
      </c>
      <c r="C14" s="481">
        <v>5728679.7999999998</v>
      </c>
      <c r="D14" s="611">
        <v>794968895.84600008</v>
      </c>
    </row>
    <row r="15" spans="1:4">
      <c r="A15" s="325" t="s">
        <v>141</v>
      </c>
      <c r="B15" s="325" t="s">
        <v>383</v>
      </c>
      <c r="C15" s="481">
        <v>2284.67</v>
      </c>
      <c r="D15" s="611">
        <v>71724.7</v>
      </c>
    </row>
    <row r="16" spans="1:4">
      <c r="A16" s="325" t="s">
        <v>142</v>
      </c>
      <c r="B16" s="325" t="s">
        <v>121</v>
      </c>
      <c r="C16" s="481">
        <v>13658.08</v>
      </c>
      <c r="D16" s="611">
        <v>1895331.7616000001</v>
      </c>
    </row>
    <row r="17" spans="1:4">
      <c r="A17" s="325" t="s">
        <v>143</v>
      </c>
      <c r="B17" s="325" t="s">
        <v>534</v>
      </c>
      <c r="C17" s="481">
        <v>254592</v>
      </c>
      <c r="D17" s="611">
        <v>254592</v>
      </c>
    </row>
    <row r="18" spans="1:4">
      <c r="A18" s="325" t="s">
        <v>144</v>
      </c>
      <c r="B18" s="325" t="s">
        <v>534</v>
      </c>
      <c r="C18" s="481">
        <v>65256.160000000003</v>
      </c>
      <c r="D18" s="611">
        <v>65256.160000000003</v>
      </c>
    </row>
    <row r="19" spans="1:4">
      <c r="A19" s="325" t="s">
        <v>145</v>
      </c>
      <c r="B19" s="325" t="s">
        <v>534</v>
      </c>
      <c r="C19" s="481">
        <v>5170.22</v>
      </c>
      <c r="D19" s="611">
        <v>5170.22</v>
      </c>
    </row>
    <row r="20" spans="1:4">
      <c r="A20" s="325" t="s">
        <v>417</v>
      </c>
      <c r="B20" s="325" t="s">
        <v>534</v>
      </c>
      <c r="C20" s="481">
        <v>37496584.799999997</v>
      </c>
      <c r="D20" s="611">
        <v>37496584.799999997</v>
      </c>
    </row>
    <row r="21" spans="1:4">
      <c r="A21" s="325" t="s">
        <v>146</v>
      </c>
      <c r="B21" s="325" t="s">
        <v>534</v>
      </c>
      <c r="C21" s="481">
        <v>120533</v>
      </c>
      <c r="D21" s="611">
        <v>120533</v>
      </c>
    </row>
    <row r="22" spans="1:4">
      <c r="A22" s="325" t="s">
        <v>147</v>
      </c>
      <c r="B22" s="325" t="s">
        <v>121</v>
      </c>
      <c r="C22" s="481">
        <v>26069.9</v>
      </c>
      <c r="D22" s="611">
        <v>3617720.0230000005</v>
      </c>
    </row>
    <row r="23" spans="1:4">
      <c r="A23" s="325" t="s">
        <v>148</v>
      </c>
      <c r="B23" s="325" t="s">
        <v>121</v>
      </c>
      <c r="C23" s="481">
        <v>1997.24</v>
      </c>
      <c r="D23" s="611">
        <v>277156.99480000004</v>
      </c>
    </row>
    <row r="24" spans="1:4">
      <c r="A24" s="325" t="s">
        <v>149</v>
      </c>
      <c r="B24" s="325" t="s">
        <v>121</v>
      </c>
      <c r="C24" s="481">
        <v>25130</v>
      </c>
      <c r="D24" s="611">
        <v>3487290.1</v>
      </c>
    </row>
    <row r="25" spans="1:4">
      <c r="A25" s="325" t="s">
        <v>150</v>
      </c>
      <c r="B25" s="325" t="s">
        <v>121</v>
      </c>
      <c r="C25" s="481">
        <v>996.77</v>
      </c>
      <c r="D25" s="611">
        <v>138321.77290000001</v>
      </c>
    </row>
    <row r="26" spans="1:4">
      <c r="A26" s="325" t="s">
        <v>151</v>
      </c>
      <c r="B26" s="325" t="s">
        <v>534</v>
      </c>
      <c r="C26" s="481">
        <v>165600</v>
      </c>
      <c r="D26" s="611">
        <v>165600</v>
      </c>
    </row>
    <row r="27" spans="1:4">
      <c r="A27" s="325" t="s">
        <v>152</v>
      </c>
      <c r="B27" s="325" t="s">
        <v>534</v>
      </c>
      <c r="C27" s="481">
        <v>138560</v>
      </c>
      <c r="D27" s="611">
        <v>138560</v>
      </c>
    </row>
    <row r="28" spans="1:4">
      <c r="A28" s="325" t="s">
        <v>153</v>
      </c>
      <c r="B28" s="325" t="s">
        <v>121</v>
      </c>
      <c r="C28" s="481">
        <v>6252</v>
      </c>
      <c r="D28" s="611">
        <v>867590.04</v>
      </c>
    </row>
    <row r="29" spans="1:4">
      <c r="A29" s="325" t="s">
        <v>154</v>
      </c>
      <c r="B29" s="325" t="s">
        <v>121</v>
      </c>
      <c r="C29" s="481">
        <v>1440</v>
      </c>
      <c r="D29" s="611">
        <v>199828.8</v>
      </c>
    </row>
    <row r="30" spans="1:4">
      <c r="A30" s="325" t="s">
        <v>155</v>
      </c>
      <c r="B30" s="325" t="s">
        <v>534</v>
      </c>
      <c r="C30" s="481">
        <v>144000</v>
      </c>
      <c r="D30" s="611">
        <v>144000</v>
      </c>
    </row>
    <row r="31" spans="1:4">
      <c r="A31" s="325" t="s">
        <v>156</v>
      </c>
      <c r="B31" s="325" t="s">
        <v>534</v>
      </c>
      <c r="C31" s="481">
        <v>10000</v>
      </c>
      <c r="D31" s="611">
        <v>10000</v>
      </c>
    </row>
    <row r="32" spans="1:4">
      <c r="A32" s="325" t="s">
        <v>157</v>
      </c>
      <c r="B32" s="325" t="s">
        <v>534</v>
      </c>
      <c r="C32" s="481">
        <v>36000</v>
      </c>
      <c r="D32" s="611">
        <v>36000</v>
      </c>
    </row>
    <row r="33" spans="1:4">
      <c r="A33" s="325" t="s">
        <v>158</v>
      </c>
      <c r="B33" s="325" t="s">
        <v>534</v>
      </c>
      <c r="C33" s="481">
        <v>30000</v>
      </c>
      <c r="D33" s="611">
        <v>30000</v>
      </c>
    </row>
    <row r="34" spans="1:4">
      <c r="A34" s="325" t="s">
        <v>750</v>
      </c>
      <c r="B34" s="325" t="s">
        <v>534</v>
      </c>
      <c r="C34" s="481">
        <v>30000</v>
      </c>
      <c r="D34" s="611">
        <v>30000</v>
      </c>
    </row>
    <row r="35" spans="1:4">
      <c r="A35" s="325" t="s">
        <v>751</v>
      </c>
      <c r="B35" s="325" t="s">
        <v>534</v>
      </c>
      <c r="C35" s="481">
        <v>96000</v>
      </c>
      <c r="D35" s="611">
        <v>96000</v>
      </c>
    </row>
    <row r="36" spans="1:4">
      <c r="A36" s="325" t="s">
        <v>752</v>
      </c>
      <c r="B36" s="325" t="s">
        <v>534</v>
      </c>
      <c r="C36" s="481">
        <v>30000</v>
      </c>
      <c r="D36" s="611">
        <v>30000</v>
      </c>
    </row>
    <row r="37" spans="1:4">
      <c r="A37" s="325" t="s">
        <v>753</v>
      </c>
      <c r="B37" s="325" t="s">
        <v>534</v>
      </c>
      <c r="C37" s="481">
        <v>1667040</v>
      </c>
      <c r="D37" s="611">
        <v>1667040</v>
      </c>
    </row>
    <row r="38" spans="1:4">
      <c r="A38" s="325" t="s">
        <v>754</v>
      </c>
      <c r="B38" s="325" t="s">
        <v>534</v>
      </c>
      <c r="C38" s="481">
        <v>15000</v>
      </c>
      <c r="D38" s="611">
        <v>15000</v>
      </c>
    </row>
    <row r="39" spans="1:4">
      <c r="A39" s="325" t="s">
        <v>755</v>
      </c>
      <c r="B39" s="325" t="s">
        <v>534</v>
      </c>
      <c r="C39" s="481">
        <v>35000</v>
      </c>
      <c r="D39" s="611">
        <v>35000</v>
      </c>
    </row>
    <row r="40" spans="1:4">
      <c r="A40" s="325" t="s">
        <v>756</v>
      </c>
      <c r="B40" s="325" t="s">
        <v>534</v>
      </c>
      <c r="C40" s="481">
        <v>5000</v>
      </c>
      <c r="D40" s="611">
        <v>5000</v>
      </c>
    </row>
    <row r="41" spans="1:4">
      <c r="A41" s="561" t="s">
        <v>757</v>
      </c>
      <c r="B41" s="325" t="s">
        <v>534</v>
      </c>
      <c r="C41" s="562">
        <v>32500</v>
      </c>
      <c r="D41" s="682">
        <v>32500</v>
      </c>
    </row>
    <row r="42" spans="1:4" ht="15">
      <c r="A42" s="901" t="s">
        <v>408</v>
      </c>
      <c r="B42" s="901"/>
      <c r="C42" s="901"/>
      <c r="D42" s="563">
        <v>927126376.57210004</v>
      </c>
    </row>
    <row r="47" spans="1:4" ht="15">
      <c r="A47" s="277"/>
      <c r="C47" s="6"/>
    </row>
    <row r="48" spans="1:4" ht="15">
      <c r="A48" s="277"/>
      <c r="C48" s="6"/>
    </row>
    <row r="49" spans="1:3" ht="15">
      <c r="A49" s="277"/>
      <c r="B49" s="297"/>
      <c r="C49" s="297"/>
    </row>
    <row r="50" spans="1:3">
      <c r="B50" s="932"/>
      <c r="C50" s="932"/>
    </row>
    <row r="51" spans="1:3">
      <c r="C51" s="6"/>
    </row>
    <row r="52" spans="1:3">
      <c r="C52" s="6"/>
    </row>
    <row r="53" spans="1:3">
      <c r="C53" s="6"/>
    </row>
    <row r="54" spans="1:3" ht="15">
      <c r="A54" s="278"/>
      <c r="C54" s="6"/>
    </row>
    <row r="55" spans="1:3" ht="15">
      <c r="A55" s="277"/>
      <c r="C55" s="6"/>
    </row>
  </sheetData>
  <sheetProtection password="CC14" sheet="1"/>
  <mergeCells count="3">
    <mergeCell ref="A7:D7"/>
    <mergeCell ref="A42:C42"/>
    <mergeCell ref="B50:C50"/>
  </mergeCells>
  <phoneticPr fontId="7" type="noConversion"/>
  <pageMargins left="0.75" right="0.75" top="1" bottom="1" header="0.5" footer="0.5"/>
  <pageSetup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indexed="38"/>
    <pageSetUpPr fitToPage="1"/>
  </sheetPr>
  <dimension ref="A1:E37"/>
  <sheetViews>
    <sheetView workbookViewId="0"/>
  </sheetViews>
  <sheetFormatPr defaultRowHeight="12.75"/>
  <cols>
    <col min="1" max="1" width="49.5703125" style="6" customWidth="1"/>
    <col min="2" max="2" width="7.28515625" style="6" customWidth="1"/>
    <col min="3" max="3" width="19.140625" style="321" bestFit="1" customWidth="1"/>
    <col min="4" max="4" width="19.140625" style="293" hidden="1" customWidth="1"/>
    <col min="5" max="5" width="13.85546875" style="6" hidden="1" customWidth="1"/>
    <col min="6" max="16384" width="9.140625" style="6"/>
  </cols>
  <sheetData>
    <row r="1" spans="1:5" ht="11.25" customHeight="1"/>
    <row r="2" spans="1:5" ht="21" customHeight="1">
      <c r="A2" s="212" t="s">
        <v>52</v>
      </c>
    </row>
    <row r="3" spans="1:5" ht="20.25" customHeight="1">
      <c r="A3" s="331" t="s">
        <v>68</v>
      </c>
    </row>
    <row r="4" spans="1:5" ht="11.25" customHeight="1">
      <c r="A4" s="279"/>
    </row>
    <row r="5" spans="1:5" ht="11.25" customHeight="1">
      <c r="A5" s="280"/>
    </row>
    <row r="6" spans="1:5" ht="11.25" customHeight="1">
      <c r="A6" s="281" t="s">
        <v>535</v>
      </c>
    </row>
    <row r="8" spans="1:5" ht="18.75">
      <c r="A8" s="936" t="s">
        <v>196</v>
      </c>
      <c r="B8" s="937"/>
      <c r="C8" s="937"/>
      <c r="D8" s="617"/>
      <c r="E8" s="617"/>
    </row>
    <row r="10" spans="1:5">
      <c r="A10" s="269" t="s">
        <v>134</v>
      </c>
      <c r="B10" s="296" t="s">
        <v>534</v>
      </c>
      <c r="C10" s="323">
        <v>781427</v>
      </c>
    </row>
    <row r="13" spans="1:5">
      <c r="A13" s="281" t="s">
        <v>536</v>
      </c>
    </row>
    <row r="14" spans="1:5" ht="18.75">
      <c r="A14" s="936" t="s">
        <v>198</v>
      </c>
      <c r="B14" s="937"/>
      <c r="C14" s="937"/>
    </row>
    <row r="16" spans="1:5">
      <c r="A16" s="269" t="s">
        <v>869</v>
      </c>
      <c r="B16" s="296" t="s">
        <v>534</v>
      </c>
      <c r="C16" s="323">
        <v>421350</v>
      </c>
      <c r="D16" s="293">
        <v>-421350</v>
      </c>
    </row>
    <row r="17" spans="1:4">
      <c r="A17" s="269" t="s">
        <v>868</v>
      </c>
      <c r="B17" s="296" t="s">
        <v>534</v>
      </c>
      <c r="C17" s="323">
        <v>282600</v>
      </c>
      <c r="D17" s="293">
        <v>-282600</v>
      </c>
    </row>
    <row r="18" spans="1:4">
      <c r="A18" s="267" t="s">
        <v>870</v>
      </c>
      <c r="B18" s="296" t="s">
        <v>534</v>
      </c>
      <c r="C18" s="326">
        <v>25715507.540000003</v>
      </c>
      <c r="D18" s="293">
        <v>-16568566.630000001</v>
      </c>
    </row>
    <row r="19" spans="1:4">
      <c r="A19" s="286" t="s">
        <v>537</v>
      </c>
      <c r="B19" s="423"/>
      <c r="C19" s="680"/>
    </row>
    <row r="20" spans="1:4" ht="51" customHeight="1">
      <c r="A20" s="679" t="s">
        <v>722</v>
      </c>
      <c r="B20" s="296" t="s">
        <v>534</v>
      </c>
      <c r="C20" s="323">
        <v>16568566.630000001</v>
      </c>
    </row>
    <row r="21" spans="1:4" ht="51">
      <c r="A21" s="679" t="s">
        <v>724</v>
      </c>
      <c r="B21" s="296" t="s">
        <v>534</v>
      </c>
      <c r="C21" s="323">
        <v>2950000</v>
      </c>
    </row>
    <row r="22" spans="1:4" ht="38.25">
      <c r="A22" s="679" t="s">
        <v>723</v>
      </c>
      <c r="B22" s="296" t="s">
        <v>534</v>
      </c>
      <c r="C22" s="323">
        <v>6196940.9100000001</v>
      </c>
    </row>
    <row r="23" spans="1:4">
      <c r="A23" s="267" t="s">
        <v>408</v>
      </c>
      <c r="B23" s="296" t="s">
        <v>534</v>
      </c>
      <c r="C23" s="326">
        <v>26419457.540000003</v>
      </c>
    </row>
    <row r="29" spans="1:4" ht="15">
      <c r="A29" s="277"/>
    </row>
    <row r="30" spans="1:4" ht="15">
      <c r="A30" s="277"/>
    </row>
    <row r="31" spans="1:4" ht="15">
      <c r="A31" s="277"/>
      <c r="B31" s="297"/>
      <c r="C31" s="681"/>
    </row>
    <row r="32" spans="1:4">
      <c r="B32" s="932"/>
      <c r="C32" s="932"/>
    </row>
    <row r="33" spans="1:3">
      <c r="C33" s="616"/>
    </row>
    <row r="34" spans="1:3">
      <c r="C34" s="616"/>
    </row>
    <row r="35" spans="1:3">
      <c r="C35" s="616"/>
    </row>
    <row r="36" spans="1:3" ht="15">
      <c r="A36" s="278"/>
      <c r="C36" s="616"/>
    </row>
    <row r="37" spans="1:3" ht="15">
      <c r="A37" s="277"/>
      <c r="C37" s="616"/>
    </row>
  </sheetData>
  <sheetProtection password="CC14" sheet="1"/>
  <mergeCells count="3">
    <mergeCell ref="B32:C32"/>
    <mergeCell ref="A8:C8"/>
    <mergeCell ref="A14:C14"/>
  </mergeCells>
  <phoneticPr fontId="7" type="noConversion"/>
  <pageMargins left="0.75" right="0.75" top="1" bottom="1" header="0.5" footer="0.5"/>
  <pageSetup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38"/>
  </sheetPr>
  <dimension ref="B2:E52"/>
  <sheetViews>
    <sheetView workbookViewId="0"/>
  </sheetViews>
  <sheetFormatPr defaultRowHeight="12.75"/>
  <cols>
    <col min="2" max="2" width="62.5703125" customWidth="1"/>
    <col min="3" max="3" width="24.28515625" customWidth="1"/>
    <col min="4" max="4" width="19.28515625" customWidth="1"/>
    <col min="5" max="5" width="12.85546875" bestFit="1" customWidth="1"/>
  </cols>
  <sheetData>
    <row r="2" spans="2:5" ht="15.75">
      <c r="B2" s="212" t="s">
        <v>52</v>
      </c>
    </row>
    <row r="3" spans="2:5" ht="15.75">
      <c r="B3" s="331" t="s">
        <v>68</v>
      </c>
    </row>
    <row r="4" spans="2:5">
      <c r="B4" s="279"/>
    </row>
    <row r="5" spans="2:5">
      <c r="B5" s="279"/>
    </row>
    <row r="6" spans="2:5">
      <c r="B6" s="279"/>
    </row>
    <row r="7" spans="2:5">
      <c r="B7" s="281" t="s">
        <v>539</v>
      </c>
    </row>
    <row r="8" spans="2:5" ht="15">
      <c r="B8" s="938" t="s">
        <v>37</v>
      </c>
      <c r="C8" s="938"/>
    </row>
    <row r="9" spans="2:5">
      <c r="C9" s="348"/>
    </row>
    <row r="10" spans="2:5">
      <c r="B10" t="s">
        <v>671</v>
      </c>
      <c r="C10" s="619">
        <v>10406497131</v>
      </c>
    </row>
    <row r="11" spans="2:5">
      <c r="B11" t="s">
        <v>540</v>
      </c>
      <c r="C11" s="619">
        <v>77752669</v>
      </c>
    </row>
    <row r="12" spans="2:5">
      <c r="B12" s="350" t="s">
        <v>408</v>
      </c>
      <c r="C12" s="620">
        <v>10484249800</v>
      </c>
      <c r="E12" s="347"/>
    </row>
    <row r="13" spans="2:5">
      <c r="B13" s="349"/>
      <c r="C13" s="620"/>
      <c r="E13" s="347"/>
    </row>
    <row r="14" spans="2:5">
      <c r="B14" s="350" t="s">
        <v>749</v>
      </c>
      <c r="C14" s="621">
        <v>10406497260</v>
      </c>
      <c r="E14" s="347"/>
    </row>
    <row r="15" spans="2:5">
      <c r="B15" s="350" t="s">
        <v>541</v>
      </c>
      <c r="C15" s="621">
        <v>77752669</v>
      </c>
      <c r="E15" s="347"/>
    </row>
    <row r="16" spans="2:5">
      <c r="B16" s="350" t="s">
        <v>408</v>
      </c>
      <c r="C16" s="621">
        <v>10484249929</v>
      </c>
      <c r="E16" s="347"/>
    </row>
    <row r="17" spans="2:5">
      <c r="C17" s="619"/>
    </row>
    <row r="18" spans="2:5">
      <c r="B18" s="349" t="s">
        <v>672</v>
      </c>
      <c r="C18" s="620">
        <v>9876571759.1630001</v>
      </c>
    </row>
    <row r="19" spans="2:5">
      <c r="B19" t="s">
        <v>673</v>
      </c>
      <c r="C19" s="622">
        <v>40718156.950000003</v>
      </c>
    </row>
    <row r="20" spans="2:5">
      <c r="B20" t="s">
        <v>674</v>
      </c>
      <c r="C20" s="622">
        <v>485264256.34000003</v>
      </c>
      <c r="D20" s="1"/>
    </row>
    <row r="21" spans="2:5">
      <c r="B21" t="s">
        <v>542</v>
      </c>
      <c r="C21" s="622">
        <v>55427.5566666663</v>
      </c>
      <c r="D21" s="583"/>
    </row>
    <row r="22" spans="2:5">
      <c r="B22" t="s">
        <v>543</v>
      </c>
      <c r="C22" s="622">
        <v>511762.5</v>
      </c>
      <c r="D22" s="583"/>
    </row>
    <row r="23" spans="2:5">
      <c r="B23" t="s">
        <v>544</v>
      </c>
      <c r="C23" s="622">
        <v>2467589.75</v>
      </c>
      <c r="D23" s="583"/>
      <c r="E23" s="1"/>
    </row>
    <row r="24" spans="2:5">
      <c r="B24" t="s">
        <v>545</v>
      </c>
      <c r="C24" s="622">
        <v>491771.5</v>
      </c>
      <c r="D24" s="583"/>
      <c r="E24" s="478"/>
    </row>
    <row r="25" spans="2:5">
      <c r="B25" t="s">
        <v>546</v>
      </c>
      <c r="C25" s="622">
        <v>416407.5</v>
      </c>
      <c r="D25" s="583"/>
    </row>
    <row r="26" spans="2:5">
      <c r="C26" s="622"/>
      <c r="D26" s="583"/>
    </row>
    <row r="27" spans="2:5">
      <c r="B27" s="350" t="s">
        <v>628</v>
      </c>
      <c r="C27" s="623">
        <v>10406497131.259668</v>
      </c>
      <c r="D27" s="583"/>
    </row>
    <row r="28" spans="2:5">
      <c r="C28" s="622"/>
      <c r="D28" s="583"/>
    </row>
    <row r="29" spans="2:5" ht="33" customHeight="1">
      <c r="B29" s="618" t="s">
        <v>625</v>
      </c>
      <c r="C29" s="622">
        <v>1363261510.9799998</v>
      </c>
      <c r="D29" s="583"/>
    </row>
    <row r="30" spans="2:5" ht="25.5">
      <c r="B30" s="618" t="s">
        <v>626</v>
      </c>
      <c r="C30" s="619">
        <v>41162002</v>
      </c>
    </row>
    <row r="31" spans="2:5" ht="32.25" customHeight="1">
      <c r="B31" s="618" t="s">
        <v>627</v>
      </c>
      <c r="C31" s="619">
        <v>23825230.07</v>
      </c>
    </row>
    <row r="32" spans="2:5">
      <c r="C32" s="348"/>
    </row>
    <row r="33" spans="2:4">
      <c r="B33" s="350" t="s">
        <v>629</v>
      </c>
      <c r="C33" s="621">
        <v>1428248743.0499997</v>
      </c>
    </row>
    <row r="34" spans="2:4">
      <c r="C34" s="619"/>
      <c r="D34" s="347"/>
    </row>
    <row r="35" spans="2:4">
      <c r="B35" s="624" t="s">
        <v>630</v>
      </c>
      <c r="C35" s="625">
        <v>8978248388.2096691</v>
      </c>
      <c r="D35" s="431"/>
    </row>
    <row r="36" spans="2:4">
      <c r="C36" s="348"/>
    </row>
    <row r="37" spans="2:4">
      <c r="B37" s="281" t="s">
        <v>726</v>
      </c>
      <c r="C37" s="348"/>
    </row>
    <row r="38" spans="2:4" ht="15">
      <c r="B38" s="938" t="s">
        <v>632</v>
      </c>
      <c r="C38" s="938"/>
    </row>
    <row r="39" spans="2:4" ht="25.5">
      <c r="B39" s="618" t="s">
        <v>631</v>
      </c>
      <c r="C39" s="348">
        <v>3677300.62</v>
      </c>
    </row>
    <row r="40" spans="2:4">
      <c r="B40" s="618"/>
      <c r="C40" s="399"/>
    </row>
    <row r="41" spans="2:4">
      <c r="B41" s="624" t="s">
        <v>633</v>
      </c>
      <c r="C41" s="625">
        <v>3677300.62</v>
      </c>
    </row>
    <row r="42" spans="2:4">
      <c r="B42" s="624"/>
      <c r="C42" s="625"/>
    </row>
    <row r="43" spans="2:4">
      <c r="B43" s="624"/>
      <c r="C43" s="625"/>
    </row>
    <row r="44" spans="2:4">
      <c r="B44" s="624"/>
      <c r="C44" s="625"/>
    </row>
    <row r="45" spans="2:4" ht="15">
      <c r="B45" s="284"/>
    </row>
    <row r="46" spans="2:4" ht="15">
      <c r="B46" s="939"/>
      <c r="C46" s="939"/>
    </row>
    <row r="47" spans="2:4">
      <c r="B47" s="6"/>
    </row>
    <row r="48" spans="2:4">
      <c r="B48" s="6"/>
    </row>
    <row r="49" spans="2:3" ht="15">
      <c r="B49" s="284"/>
    </row>
    <row r="50" spans="2:3" ht="15">
      <c r="B50" s="284"/>
    </row>
    <row r="51" spans="2:3" ht="15">
      <c r="B51" s="284"/>
    </row>
    <row r="52" spans="2:3">
      <c r="C52" s="543"/>
    </row>
  </sheetData>
  <sheetProtection password="CC14" sheet="1"/>
  <mergeCells count="3">
    <mergeCell ref="B8:C8"/>
    <mergeCell ref="B46:C46"/>
    <mergeCell ref="B38:C38"/>
  </mergeCells>
  <phoneticPr fontId="7" type="noConversion"/>
  <pageMargins left="0.38" right="0.33" top="0.39" bottom="0.38" header="0.26" footer="0.26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indexed="38"/>
    <pageSetUpPr fitToPage="1"/>
  </sheetPr>
  <dimension ref="B1:D46"/>
  <sheetViews>
    <sheetView workbookViewId="0"/>
  </sheetViews>
  <sheetFormatPr defaultRowHeight="12.75"/>
  <cols>
    <col min="1" max="1" width="6.7109375" style="2" customWidth="1"/>
    <col min="2" max="2" width="59.28515625" style="2" customWidth="1"/>
    <col min="3" max="3" width="24.7109375" style="3" customWidth="1"/>
    <col min="4" max="4" width="15.7109375" style="2" bestFit="1" customWidth="1"/>
    <col min="5" max="16384" width="9.140625" style="2"/>
  </cols>
  <sheetData>
    <row r="1" spans="2:4">
      <c r="B1" s="6"/>
      <c r="C1" s="321"/>
      <c r="D1" s="6"/>
    </row>
    <row r="2" spans="2:4" ht="15.75">
      <c r="B2" s="212" t="s">
        <v>52</v>
      </c>
      <c r="C2" s="321"/>
      <c r="D2" s="6"/>
    </row>
    <row r="3" spans="2:4" ht="15.75">
      <c r="B3" s="331" t="s">
        <v>68</v>
      </c>
      <c r="C3" s="321"/>
      <c r="D3" s="6"/>
    </row>
    <row r="4" spans="2:4">
      <c r="B4" s="279"/>
      <c r="C4" s="321"/>
      <c r="D4" s="6"/>
    </row>
    <row r="5" spans="2:4">
      <c r="B5" s="6"/>
      <c r="C5" s="321"/>
      <c r="D5" s="6"/>
    </row>
    <row r="6" spans="2:4">
      <c r="B6" s="281" t="s">
        <v>634</v>
      </c>
      <c r="C6" s="321"/>
      <c r="D6" s="6"/>
    </row>
    <row r="7" spans="2:4" ht="15.75">
      <c r="B7" s="928" t="s">
        <v>871</v>
      </c>
      <c r="C7" s="928"/>
      <c r="D7" s="6"/>
    </row>
    <row r="8" spans="2:4">
      <c r="B8" s="6"/>
      <c r="C8" s="321"/>
      <c r="D8" s="6"/>
    </row>
    <row r="9" spans="2:4">
      <c r="B9" s="269" t="s">
        <v>796</v>
      </c>
      <c r="C9" s="327">
        <v>228322187.43000001</v>
      </c>
      <c r="D9" s="6"/>
    </row>
    <row r="10" spans="2:4">
      <c r="B10" s="274" t="s">
        <v>1</v>
      </c>
      <c r="C10" s="327">
        <v>1375990.8</v>
      </c>
      <c r="D10" s="6"/>
    </row>
    <row r="11" spans="2:4">
      <c r="B11" s="274" t="s">
        <v>2</v>
      </c>
      <c r="C11" s="327">
        <v>4709563.6399999997</v>
      </c>
      <c r="D11" s="6"/>
    </row>
    <row r="12" spans="2:4">
      <c r="B12" s="274" t="s">
        <v>727</v>
      </c>
      <c r="C12" s="327">
        <v>3791960.65</v>
      </c>
      <c r="D12" s="6"/>
    </row>
    <row r="13" spans="2:4">
      <c r="B13" s="274" t="s">
        <v>3</v>
      </c>
      <c r="C13" s="327">
        <v>3885605.68</v>
      </c>
      <c r="D13" s="6"/>
    </row>
    <row r="14" spans="2:4">
      <c r="B14" s="274" t="s">
        <v>409</v>
      </c>
      <c r="C14" s="327">
        <v>9754623.8100000005</v>
      </c>
      <c r="D14" s="6"/>
    </row>
    <row r="15" spans="2:4">
      <c r="B15" s="274" t="s">
        <v>4</v>
      </c>
      <c r="C15" s="327">
        <v>16309960.209999999</v>
      </c>
      <c r="D15" s="6"/>
    </row>
    <row r="16" spans="2:4">
      <c r="B16" s="274" t="s">
        <v>5</v>
      </c>
      <c r="C16" s="327">
        <v>17836758.800000001</v>
      </c>
      <c r="D16" s="6"/>
    </row>
    <row r="17" spans="2:4">
      <c r="B17" s="274" t="s">
        <v>6</v>
      </c>
      <c r="C17" s="327">
        <v>10548816.26</v>
      </c>
      <c r="D17" s="6"/>
    </row>
    <row r="18" spans="2:4" ht="25.5">
      <c r="B18" s="862" t="s">
        <v>7</v>
      </c>
      <c r="C18" s="327">
        <v>14923423.539999999</v>
      </c>
      <c r="D18" s="6"/>
    </row>
    <row r="19" spans="2:4" ht="25.5">
      <c r="B19" s="862" t="s">
        <v>8</v>
      </c>
      <c r="C19" s="327">
        <v>3684851.67</v>
      </c>
      <c r="D19" s="6"/>
    </row>
    <row r="20" spans="2:4">
      <c r="B20" s="274" t="s">
        <v>9</v>
      </c>
      <c r="C20" s="327">
        <v>14655664.390000001</v>
      </c>
      <c r="D20" s="6"/>
    </row>
    <row r="21" spans="2:4">
      <c r="B21" s="274" t="s">
        <v>874</v>
      </c>
      <c r="C21" s="327">
        <v>1430919.98</v>
      </c>
      <c r="D21" s="858"/>
    </row>
    <row r="22" spans="2:4">
      <c r="B22" s="274" t="s">
        <v>875</v>
      </c>
      <c r="C22" s="327">
        <v>352777985.43000001</v>
      </c>
      <c r="D22" s="859"/>
    </row>
    <row r="23" spans="2:4">
      <c r="B23" s="274" t="s">
        <v>872</v>
      </c>
      <c r="C23" s="327">
        <v>140240</v>
      </c>
      <c r="D23" s="6"/>
    </row>
    <row r="24" spans="2:4">
      <c r="B24" s="274" t="s">
        <v>10</v>
      </c>
      <c r="C24" s="327">
        <v>48933271.679999992</v>
      </c>
      <c r="D24" s="6"/>
    </row>
    <row r="25" spans="2:4">
      <c r="B25" s="274" t="s">
        <v>11</v>
      </c>
      <c r="C25" s="327">
        <v>485264256.34000003</v>
      </c>
      <c r="D25" s="6"/>
    </row>
    <row r="26" spans="2:4" ht="25.5">
      <c r="B26" s="862" t="s">
        <v>12</v>
      </c>
      <c r="C26" s="327">
        <v>3701774.7000000062</v>
      </c>
      <c r="D26" s="6"/>
    </row>
    <row r="27" spans="2:4">
      <c r="B27" s="281"/>
      <c r="C27" s="321"/>
      <c r="D27" s="6"/>
    </row>
    <row r="28" spans="2:4">
      <c r="B28" s="6"/>
      <c r="C28" s="321"/>
    </row>
    <row r="29" spans="2:4">
      <c r="B29" s="267" t="s">
        <v>408</v>
      </c>
      <c r="C29" s="326">
        <v>1222047855.01</v>
      </c>
    </row>
    <row r="30" spans="2:4">
      <c r="B30" s="564"/>
      <c r="C30" s="565"/>
    </row>
    <row r="31" spans="2:4">
      <c r="B31" s="6"/>
      <c r="C31" s="321"/>
    </row>
    <row r="32" spans="2:4">
      <c r="B32" s="6"/>
      <c r="C32" s="321"/>
    </row>
    <row r="33" spans="2:3">
      <c r="C33" s="2"/>
    </row>
    <row r="34" spans="2:3">
      <c r="C34" s="2"/>
    </row>
    <row r="35" spans="2:3">
      <c r="C35" s="2"/>
    </row>
    <row r="36" spans="2:3">
      <c r="B36" s="6"/>
      <c r="C36" s="321"/>
    </row>
    <row r="37" spans="2:3">
      <c r="B37" s="6"/>
      <c r="C37" s="321"/>
    </row>
    <row r="38" spans="2:3" ht="15">
      <c r="B38" s="284"/>
      <c r="C38" s="321"/>
    </row>
    <row r="39" spans="2:3" ht="15">
      <c r="B39" s="284"/>
      <c r="C39" s="858"/>
    </row>
    <row r="40" spans="2:3" ht="15">
      <c r="B40" s="284"/>
      <c r="C40" s="859"/>
    </row>
    <row r="41" spans="2:3">
      <c r="B41" s="6"/>
      <c r="C41" s="321"/>
    </row>
    <row r="42" spans="2:3">
      <c r="B42" s="6"/>
      <c r="C42" s="321"/>
    </row>
    <row r="43" spans="2:3">
      <c r="B43" s="6"/>
      <c r="C43" s="321"/>
    </row>
    <row r="44" spans="2:3" ht="15">
      <c r="B44" s="284"/>
      <c r="C44" s="321"/>
    </row>
    <row r="45" spans="2:3" ht="15">
      <c r="B45" s="284"/>
      <c r="C45" s="321"/>
    </row>
    <row r="46" spans="2:3" ht="15">
      <c r="B46" s="284"/>
    </row>
  </sheetData>
  <sheetProtection password="CC14" sheet="1"/>
  <mergeCells count="1">
    <mergeCell ref="B7:C7"/>
  </mergeCells>
  <phoneticPr fontId="7" type="noConversion"/>
  <printOptions horizontalCentered="1"/>
  <pageMargins left="0.47" right="0.75" top="0.66" bottom="1" header="0.36" footer="0.5"/>
  <pageSetup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38"/>
  </sheetPr>
  <dimension ref="A1:M55"/>
  <sheetViews>
    <sheetView workbookViewId="0"/>
  </sheetViews>
  <sheetFormatPr defaultRowHeight="12.75"/>
  <cols>
    <col min="1" max="1" width="28.85546875" style="1" customWidth="1"/>
    <col min="2" max="2" width="16.7109375" style="1" customWidth="1"/>
    <col min="3" max="3" width="14.28515625" style="1" customWidth="1"/>
    <col min="4" max="4" width="14" style="1" customWidth="1"/>
    <col min="5" max="5" width="16.140625" style="1" customWidth="1"/>
    <col min="6" max="6" width="13.85546875" style="1" customWidth="1"/>
    <col min="7" max="7" width="12.85546875" style="1" bestFit="1" customWidth="1"/>
    <col min="8" max="8" width="13.5703125" style="1" customWidth="1"/>
    <col min="9" max="9" width="15.7109375" style="1" customWidth="1"/>
    <col min="10" max="10" width="13.42578125" style="1" customWidth="1"/>
    <col min="11" max="11" width="13.140625" style="1" bestFit="1" customWidth="1"/>
    <col min="12" max="12" width="12.85546875" style="1" bestFit="1" customWidth="1"/>
    <col min="13" max="13" width="11.42578125" style="1" bestFit="1" customWidth="1"/>
    <col min="14" max="16384" width="9.140625" style="1"/>
  </cols>
  <sheetData>
    <row r="1" spans="1:13" ht="15.75">
      <c r="A1" s="755" t="s">
        <v>52</v>
      </c>
    </row>
    <row r="2" spans="1:13" ht="19.5" customHeight="1">
      <c r="A2" s="756" t="s">
        <v>68</v>
      </c>
      <c r="C2" s="762"/>
      <c r="D2" s="762"/>
      <c r="E2" s="762"/>
      <c r="F2" s="762"/>
      <c r="G2" s="762"/>
      <c r="H2" s="762"/>
    </row>
    <row r="3" spans="1:13" ht="19.5" customHeight="1">
      <c r="A3" s="941" t="s">
        <v>294</v>
      </c>
      <c r="B3" s="941"/>
      <c r="C3" s="941"/>
      <c r="D3" s="941"/>
      <c r="E3" s="941"/>
      <c r="F3" s="941"/>
      <c r="G3" s="941"/>
      <c r="H3" s="941"/>
      <c r="I3" s="941"/>
      <c r="J3" s="941"/>
    </row>
    <row r="5" spans="1:13" ht="12.75" customHeight="1">
      <c r="A5" s="763"/>
      <c r="B5" s="945" t="s">
        <v>303</v>
      </c>
      <c r="C5" s="940"/>
      <c r="D5" s="764"/>
      <c r="E5" s="765"/>
      <c r="F5" s="765"/>
      <c r="G5" s="766"/>
      <c r="H5" s="940" t="s">
        <v>304</v>
      </c>
      <c r="I5" s="942" t="s">
        <v>305</v>
      </c>
      <c r="J5" s="940" t="s">
        <v>306</v>
      </c>
    </row>
    <row r="6" spans="1:13" ht="12.75" customHeight="1">
      <c r="A6" s="940" t="s">
        <v>295</v>
      </c>
      <c r="B6" s="940" t="s">
        <v>307</v>
      </c>
      <c r="C6" s="940" t="s">
        <v>308</v>
      </c>
      <c r="D6" s="940" t="s">
        <v>309</v>
      </c>
      <c r="E6" s="943" t="s">
        <v>310</v>
      </c>
      <c r="F6" s="944"/>
      <c r="G6" s="940" t="s">
        <v>311</v>
      </c>
      <c r="H6" s="940"/>
      <c r="I6" s="942"/>
      <c r="J6" s="940"/>
    </row>
    <row r="7" spans="1:13" ht="51.75">
      <c r="A7" s="940"/>
      <c r="B7" s="940"/>
      <c r="C7" s="940"/>
      <c r="D7" s="940"/>
      <c r="E7" s="767" t="s">
        <v>312</v>
      </c>
      <c r="F7" s="767" t="s">
        <v>313</v>
      </c>
      <c r="G7" s="940"/>
      <c r="H7" s="940"/>
      <c r="I7" s="942"/>
      <c r="J7" s="940"/>
    </row>
    <row r="8" spans="1:13" ht="12.75" customHeight="1">
      <c r="A8" s="678" t="s">
        <v>296</v>
      </c>
      <c r="B8" s="768">
        <v>3699272</v>
      </c>
      <c r="C8" s="768">
        <v>2337400</v>
      </c>
      <c r="D8" s="768">
        <v>572663</v>
      </c>
      <c r="E8" s="768">
        <v>350610</v>
      </c>
      <c r="F8" s="768">
        <v>222053</v>
      </c>
      <c r="G8" s="768">
        <v>0</v>
      </c>
      <c r="H8" s="768">
        <v>79460</v>
      </c>
      <c r="I8" s="768">
        <v>3699272</v>
      </c>
      <c r="J8" s="768">
        <v>369927</v>
      </c>
      <c r="K8" s="688"/>
      <c r="L8" s="688"/>
      <c r="M8" s="688"/>
    </row>
    <row r="9" spans="1:13">
      <c r="A9" s="678" t="s">
        <v>297</v>
      </c>
      <c r="B9" s="768">
        <v>3702173.4</v>
      </c>
      <c r="C9" s="768">
        <v>2337400</v>
      </c>
      <c r="D9" s="768">
        <v>572663</v>
      </c>
      <c r="E9" s="768">
        <v>350610</v>
      </c>
      <c r="F9" s="768">
        <v>222053</v>
      </c>
      <c r="G9" s="768">
        <v>0</v>
      </c>
      <c r="H9" s="768">
        <v>79460</v>
      </c>
      <c r="I9" s="768">
        <v>3702173.4</v>
      </c>
      <c r="J9" s="768">
        <v>370217</v>
      </c>
      <c r="K9" s="688"/>
      <c r="L9" s="688"/>
      <c r="M9" s="688"/>
    </row>
    <row r="10" spans="1:13">
      <c r="A10" s="678" t="s">
        <v>620</v>
      </c>
      <c r="B10" s="768">
        <v>3697047</v>
      </c>
      <c r="C10" s="768">
        <v>2337400</v>
      </c>
      <c r="D10" s="768">
        <v>572663</v>
      </c>
      <c r="E10" s="768">
        <v>350610</v>
      </c>
      <c r="F10" s="768">
        <v>222053</v>
      </c>
      <c r="G10" s="768">
        <v>0</v>
      </c>
      <c r="H10" s="768">
        <v>79460</v>
      </c>
      <c r="I10" s="768">
        <v>3697047</v>
      </c>
      <c r="J10" s="768">
        <v>369705</v>
      </c>
      <c r="K10" s="688"/>
      <c r="L10" s="688"/>
      <c r="M10" s="688"/>
    </row>
    <row r="11" spans="1:13">
      <c r="A11" s="678" t="s">
        <v>621</v>
      </c>
      <c r="B11" s="768">
        <v>4038170.4</v>
      </c>
      <c r="C11" s="768">
        <v>2337400</v>
      </c>
      <c r="D11" s="768">
        <v>572663</v>
      </c>
      <c r="E11" s="768">
        <v>350610</v>
      </c>
      <c r="F11" s="768">
        <v>222053</v>
      </c>
      <c r="G11" s="768">
        <v>0</v>
      </c>
      <c r="H11" s="768">
        <v>79460</v>
      </c>
      <c r="I11" s="768">
        <v>4038170.4</v>
      </c>
      <c r="J11" s="768">
        <v>403817</v>
      </c>
      <c r="K11" s="688"/>
      <c r="L11" s="688"/>
      <c r="M11" s="688"/>
    </row>
    <row r="12" spans="1:13">
      <c r="A12" s="678" t="s">
        <v>622</v>
      </c>
      <c r="B12" s="768">
        <v>4011523</v>
      </c>
      <c r="C12" s="768">
        <v>2418000</v>
      </c>
      <c r="D12" s="768">
        <v>592410</v>
      </c>
      <c r="E12" s="768">
        <v>362700</v>
      </c>
      <c r="F12" s="768">
        <v>229710</v>
      </c>
      <c r="G12" s="768">
        <v>0</v>
      </c>
      <c r="H12" s="768">
        <v>82200</v>
      </c>
      <c r="I12" s="768">
        <v>4011523</v>
      </c>
      <c r="J12" s="768">
        <v>401152</v>
      </c>
      <c r="K12" s="688"/>
      <c r="L12" s="688"/>
      <c r="M12" s="688"/>
    </row>
    <row r="13" spans="1:13">
      <c r="A13" s="678" t="s">
        <v>298</v>
      </c>
      <c r="B13" s="768">
        <v>4088554</v>
      </c>
      <c r="C13" s="768">
        <v>2498600</v>
      </c>
      <c r="D13" s="768">
        <v>612157</v>
      </c>
      <c r="E13" s="768">
        <v>374790</v>
      </c>
      <c r="F13" s="768">
        <v>237367</v>
      </c>
      <c r="G13" s="768">
        <v>0</v>
      </c>
      <c r="H13" s="768">
        <v>84940</v>
      </c>
      <c r="I13" s="768">
        <v>4088554</v>
      </c>
      <c r="J13" s="768">
        <v>408855</v>
      </c>
      <c r="K13" s="688"/>
      <c r="L13" s="688"/>
      <c r="M13" s="688"/>
    </row>
    <row r="14" spans="1:13">
      <c r="A14" s="678" t="s">
        <v>624</v>
      </c>
      <c r="B14" s="768">
        <v>4586034.4000000004</v>
      </c>
      <c r="C14" s="768">
        <v>2678094</v>
      </c>
      <c r="D14" s="768">
        <v>656148</v>
      </c>
      <c r="E14" s="768">
        <v>401714</v>
      </c>
      <c r="F14" s="768">
        <v>254434</v>
      </c>
      <c r="G14" s="768">
        <v>0</v>
      </c>
      <c r="H14" s="768">
        <v>91074</v>
      </c>
      <c r="I14" s="768">
        <v>4586034.4000000004</v>
      </c>
      <c r="J14" s="768">
        <v>458603</v>
      </c>
      <c r="K14" s="688"/>
      <c r="L14" s="688"/>
      <c r="M14" s="688"/>
    </row>
    <row r="15" spans="1:13">
      <c r="A15" s="678" t="s">
        <v>636</v>
      </c>
      <c r="B15" s="768">
        <v>4065301</v>
      </c>
      <c r="C15" s="768">
        <v>2607100</v>
      </c>
      <c r="D15" s="768">
        <v>638755</v>
      </c>
      <c r="E15" s="768">
        <v>391065</v>
      </c>
      <c r="F15" s="768">
        <v>247690</v>
      </c>
      <c r="G15" s="768">
        <v>0</v>
      </c>
      <c r="H15" s="768">
        <v>88660</v>
      </c>
      <c r="I15" s="768">
        <v>4065301</v>
      </c>
      <c r="J15" s="768">
        <v>406530</v>
      </c>
      <c r="K15" s="688"/>
      <c r="L15" s="688"/>
      <c r="M15" s="688"/>
    </row>
    <row r="16" spans="1:13">
      <c r="A16" s="678" t="s">
        <v>299</v>
      </c>
      <c r="B16" s="768">
        <v>3994132.4</v>
      </c>
      <c r="C16" s="768">
        <v>2523000</v>
      </c>
      <c r="D16" s="768">
        <v>618150</v>
      </c>
      <c r="E16" s="768">
        <v>378450</v>
      </c>
      <c r="F16" s="768">
        <v>239700</v>
      </c>
      <c r="G16" s="768">
        <v>0</v>
      </c>
      <c r="H16" s="768">
        <v>85800</v>
      </c>
      <c r="I16" s="768">
        <v>3994132.4</v>
      </c>
      <c r="J16" s="768">
        <v>399413.24</v>
      </c>
      <c r="K16" s="688"/>
      <c r="L16" s="688"/>
      <c r="M16" s="688"/>
    </row>
    <row r="17" spans="1:13">
      <c r="A17" s="678" t="s">
        <v>300</v>
      </c>
      <c r="B17" s="768">
        <v>3846170.4</v>
      </c>
      <c r="C17" s="768">
        <v>2500879</v>
      </c>
      <c r="D17" s="768">
        <v>612730</v>
      </c>
      <c r="E17" s="768">
        <v>375132</v>
      </c>
      <c r="F17" s="768">
        <v>237598</v>
      </c>
      <c r="G17" s="768">
        <v>0</v>
      </c>
      <c r="H17" s="768">
        <v>85048</v>
      </c>
      <c r="I17" s="768">
        <v>3846170.4</v>
      </c>
      <c r="J17" s="768">
        <v>384617</v>
      </c>
      <c r="K17" s="688"/>
      <c r="L17" s="688"/>
      <c r="M17" s="688"/>
    </row>
    <row r="18" spans="1:13">
      <c r="A18" s="678" t="s">
        <v>301</v>
      </c>
      <c r="B18" s="768">
        <v>4191034.4</v>
      </c>
      <c r="C18" s="768">
        <v>2523000</v>
      </c>
      <c r="D18" s="768">
        <v>618150</v>
      </c>
      <c r="E18" s="768">
        <v>378450</v>
      </c>
      <c r="F18" s="768">
        <v>239700</v>
      </c>
      <c r="G18" s="768">
        <v>0</v>
      </c>
      <c r="H18" s="768">
        <v>85800</v>
      </c>
      <c r="I18" s="768">
        <v>4191034.4</v>
      </c>
      <c r="J18" s="768">
        <v>419103</v>
      </c>
      <c r="K18" s="688"/>
      <c r="L18" s="688"/>
      <c r="M18" s="688"/>
    </row>
    <row r="19" spans="1:13">
      <c r="A19" s="678" t="s">
        <v>640</v>
      </c>
      <c r="B19" s="768">
        <v>7814270.4000000004</v>
      </c>
      <c r="C19" s="768">
        <v>2523000</v>
      </c>
      <c r="D19" s="768">
        <v>618150</v>
      </c>
      <c r="E19" s="768">
        <v>378450</v>
      </c>
      <c r="F19" s="768">
        <v>239700</v>
      </c>
      <c r="G19" s="768">
        <v>0</v>
      </c>
      <c r="H19" s="768">
        <v>85800</v>
      </c>
      <c r="I19" s="768">
        <v>7814270.4000000004</v>
      </c>
      <c r="J19" s="768">
        <v>781427</v>
      </c>
      <c r="K19" s="688"/>
      <c r="L19" s="688"/>
      <c r="M19" s="688"/>
    </row>
    <row r="20" spans="1:13">
      <c r="A20" s="668" t="s">
        <v>408</v>
      </c>
      <c r="B20" s="769">
        <v>51733682.799999997</v>
      </c>
      <c r="C20" s="769">
        <v>29621273</v>
      </c>
      <c r="D20" s="769">
        <v>7257302</v>
      </c>
      <c r="E20" s="769">
        <v>4443191</v>
      </c>
      <c r="F20" s="769">
        <v>2814111</v>
      </c>
      <c r="G20" s="769">
        <v>0</v>
      </c>
      <c r="H20" s="769">
        <v>1007162</v>
      </c>
      <c r="I20" s="769">
        <v>51733682.799999997</v>
      </c>
      <c r="J20" s="769">
        <v>5173366.24</v>
      </c>
    </row>
    <row r="21" spans="1:13">
      <c r="A21" s="832"/>
      <c r="B21" s="833"/>
      <c r="C21" s="833"/>
      <c r="D21" s="833"/>
      <c r="E21" s="833"/>
      <c r="F21" s="833"/>
      <c r="G21" s="833"/>
      <c r="H21" s="833"/>
      <c r="I21" s="833"/>
      <c r="J21" s="833"/>
    </row>
    <row r="22" spans="1:13">
      <c r="A22" s="582" t="s">
        <v>1001</v>
      </c>
      <c r="B22" s="834">
        <v>48617053</v>
      </c>
      <c r="C22" s="833"/>
      <c r="D22" s="833"/>
      <c r="E22" s="833"/>
      <c r="F22" s="833"/>
      <c r="G22" s="833"/>
      <c r="H22" s="833"/>
      <c r="I22" s="833"/>
      <c r="J22" s="833"/>
    </row>
    <row r="23" spans="1:13">
      <c r="A23" s="582" t="s">
        <v>1002</v>
      </c>
      <c r="B23" s="834">
        <v>51733683</v>
      </c>
      <c r="C23" s="833"/>
      <c r="D23" s="833"/>
      <c r="E23" s="833"/>
      <c r="F23" s="833"/>
      <c r="G23" s="833"/>
      <c r="H23" s="833"/>
      <c r="I23" s="833"/>
      <c r="J23" s="833"/>
    </row>
    <row r="24" spans="1:13">
      <c r="A24" s="582" t="s">
        <v>1003</v>
      </c>
      <c r="B24" s="834">
        <v>3116630</v>
      </c>
      <c r="C24" s="833"/>
      <c r="D24" s="833"/>
      <c r="E24" s="833"/>
      <c r="F24" s="833"/>
      <c r="G24" s="833"/>
      <c r="H24" s="833"/>
      <c r="I24" s="833"/>
      <c r="J24" s="833"/>
    </row>
    <row r="25" spans="1:13">
      <c r="B25" s="478"/>
      <c r="E25" s="478"/>
      <c r="H25" s="688"/>
    </row>
    <row r="26" spans="1:13">
      <c r="A26" s="480" t="s">
        <v>13</v>
      </c>
      <c r="B26" s="478"/>
      <c r="E26" s="478"/>
      <c r="H26" s="478"/>
      <c r="I26" s="478"/>
    </row>
    <row r="27" spans="1:13" ht="57.75" customHeight="1">
      <c r="A27" s="771" t="s">
        <v>909</v>
      </c>
      <c r="B27" s="770">
        <v>149666.66666666701</v>
      </c>
      <c r="E27" s="478"/>
      <c r="H27" s="478"/>
      <c r="I27" s="478"/>
      <c r="J27" s="478"/>
    </row>
    <row r="28" spans="1:13" ht="38.25">
      <c r="A28" s="771" t="s">
        <v>910</v>
      </c>
      <c r="B28" s="770">
        <v>116963.13</v>
      </c>
      <c r="C28" s="478"/>
      <c r="H28" s="478"/>
    </row>
    <row r="29" spans="1:13" ht="51">
      <c r="A29" s="771" t="s">
        <v>302</v>
      </c>
      <c r="B29" s="770">
        <v>2850000</v>
      </c>
      <c r="C29" s="478"/>
    </row>
    <row r="30" spans="1:13">
      <c r="A30" s="772" t="s">
        <v>408</v>
      </c>
      <c r="B30" s="773">
        <v>3116629.7966666669</v>
      </c>
      <c r="G30" s="688"/>
      <c r="H30" s="688"/>
      <c r="I30" s="688"/>
      <c r="J30" s="688"/>
      <c r="K30" s="688"/>
      <c r="L30" s="688"/>
      <c r="M30" s="688"/>
    </row>
    <row r="31" spans="1:13">
      <c r="A31" s="774"/>
      <c r="B31" s="478"/>
      <c r="K31" s="688"/>
    </row>
    <row r="32" spans="1:13">
      <c r="B32" s="478"/>
    </row>
    <row r="33" spans="1:7">
      <c r="B33" s="478"/>
    </row>
    <row r="34" spans="1:7" ht="15">
      <c r="A34" s="757"/>
      <c r="B34" s="478"/>
    </row>
    <row r="35" spans="1:7" ht="15">
      <c r="A35" s="757"/>
    </row>
    <row r="36" spans="1:7">
      <c r="A36" s="273"/>
      <c r="E36" s="688"/>
      <c r="F36" s="476"/>
      <c r="G36" s="476"/>
    </row>
    <row r="37" spans="1:7">
      <c r="A37" s="273"/>
      <c r="E37" s="688"/>
    </row>
    <row r="38" spans="1:7">
      <c r="A38" s="273"/>
      <c r="E38" s="688"/>
    </row>
    <row r="39" spans="1:7">
      <c r="A39" s="273"/>
      <c r="E39" s="688"/>
    </row>
    <row r="40" spans="1:7">
      <c r="A40" s="273"/>
      <c r="E40" s="688"/>
      <c r="F40" s="476"/>
    </row>
    <row r="41" spans="1:7">
      <c r="A41" s="273"/>
      <c r="E41" s="688"/>
    </row>
    <row r="42" spans="1:7">
      <c r="A42" s="273"/>
      <c r="E42" s="688"/>
    </row>
    <row r="43" spans="1:7">
      <c r="A43" s="273"/>
      <c r="E43" s="688"/>
    </row>
    <row r="44" spans="1:7">
      <c r="A44" s="273"/>
      <c r="E44" s="688"/>
      <c r="F44" s="476"/>
    </row>
    <row r="45" spans="1:7">
      <c r="A45" s="273"/>
      <c r="E45" s="688"/>
    </row>
    <row r="46" spans="1:7">
      <c r="E46" s="688"/>
      <c r="F46" s="476"/>
    </row>
    <row r="47" spans="1:7">
      <c r="E47" s="688"/>
      <c r="F47" s="476"/>
    </row>
    <row r="48" spans="1:7">
      <c r="E48" s="688"/>
    </row>
    <row r="49" spans="5:6">
      <c r="E49" s="688"/>
    </row>
    <row r="50" spans="5:6">
      <c r="E50" s="688"/>
    </row>
    <row r="51" spans="5:6">
      <c r="E51" s="688"/>
      <c r="F51" s="476"/>
    </row>
    <row r="53" spans="5:6">
      <c r="E53" s="688"/>
    </row>
    <row r="54" spans="5:6">
      <c r="E54" s="688"/>
    </row>
    <row r="55" spans="5:6">
      <c r="E55" s="688"/>
    </row>
  </sheetData>
  <sheetProtection selectLockedCells="1" selectUnlockedCells="1"/>
  <mergeCells count="11">
    <mergeCell ref="H5:H7"/>
    <mergeCell ref="A3:J3"/>
    <mergeCell ref="J5:J7"/>
    <mergeCell ref="A6:A7"/>
    <mergeCell ref="I5:I7"/>
    <mergeCell ref="B6:B7"/>
    <mergeCell ref="C6:C7"/>
    <mergeCell ref="D6:D7"/>
    <mergeCell ref="E6:F6"/>
    <mergeCell ref="G6:G7"/>
    <mergeCell ref="B5:C5"/>
  </mergeCells>
  <phoneticPr fontId="13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8"/>
  </sheetPr>
  <dimension ref="A1:IV113"/>
  <sheetViews>
    <sheetView showGridLines="0" defaultGridColor="0" view="pageBreakPreview" colorId="18" zoomScale="115" zoomScaleNormal="70" zoomScaleSheetLayoutView="115" workbookViewId="0"/>
  </sheetViews>
  <sheetFormatPr defaultRowHeight="12.75"/>
  <cols>
    <col min="1" max="1" width="5.85546875" style="17" customWidth="1"/>
    <col min="2" max="2" width="6.5703125" style="17" customWidth="1"/>
    <col min="3" max="3" width="43.5703125" style="17" customWidth="1"/>
    <col min="4" max="4" width="47.5703125" style="17" hidden="1" customWidth="1"/>
    <col min="5" max="5" width="13.42578125" style="19" customWidth="1"/>
    <col min="6" max="6" width="18.140625" style="208" customWidth="1"/>
    <col min="7" max="7" width="1.140625" style="17" customWidth="1"/>
    <col min="8" max="8" width="19.140625" style="17" customWidth="1"/>
    <col min="9" max="9" width="8.5703125" style="17" bestFit="1" customWidth="1"/>
    <col min="10" max="10" width="11.42578125" style="17" customWidth="1"/>
    <col min="11" max="11" width="12.28515625" style="17" customWidth="1"/>
    <col min="12" max="12" width="17.7109375" style="17" bestFit="1" customWidth="1"/>
    <col min="13" max="13" width="18.140625" style="21" customWidth="1"/>
    <col min="14" max="14" width="1.140625" style="21" customWidth="1"/>
    <col min="15" max="15" width="17.28515625" style="21" customWidth="1"/>
    <col min="16" max="16" width="12.85546875" style="17" hidden="1" customWidth="1"/>
    <col min="17" max="17" width="2.28515625" style="20" customWidth="1"/>
    <col min="18" max="18" width="11.42578125" style="23" bestFit="1" customWidth="1"/>
    <col min="19" max="19" width="12.5703125" style="23" bestFit="1" customWidth="1"/>
    <col min="20" max="20" width="13.7109375" style="23" bestFit="1" customWidth="1"/>
    <col min="21" max="21" width="14.140625" style="23" bestFit="1" customWidth="1"/>
    <col min="22" max="22" width="9.140625" style="23"/>
    <col min="23" max="16384" width="9.140625" style="17"/>
  </cols>
  <sheetData>
    <row r="1" spans="2:20">
      <c r="C1" s="18" t="s">
        <v>52</v>
      </c>
      <c r="F1" s="727"/>
      <c r="G1" s="20"/>
      <c r="H1" s="20"/>
      <c r="R1" s="22"/>
      <c r="S1" s="22"/>
      <c r="T1" s="22"/>
    </row>
    <row r="2" spans="2:20">
      <c r="C2" s="18"/>
      <c r="I2" s="23"/>
      <c r="J2" s="23"/>
      <c r="K2" s="23"/>
      <c r="L2" s="23"/>
      <c r="M2" s="23"/>
      <c r="N2" s="23"/>
      <c r="O2" s="23"/>
      <c r="R2" s="22"/>
      <c r="S2" s="22"/>
      <c r="T2" s="22"/>
    </row>
    <row r="3" spans="2:20">
      <c r="C3" s="18" t="s">
        <v>53</v>
      </c>
      <c r="I3" s="23"/>
      <c r="J3" s="23"/>
      <c r="K3" s="23"/>
      <c r="L3" s="23"/>
      <c r="M3" s="23"/>
      <c r="N3" s="23"/>
      <c r="O3" s="23"/>
      <c r="R3" s="22"/>
      <c r="S3" s="22"/>
      <c r="T3" s="22"/>
    </row>
    <row r="4" spans="2:20" ht="13.5" thickBot="1">
      <c r="C4" s="17" t="s">
        <v>67</v>
      </c>
      <c r="I4" s="23"/>
      <c r="J4" s="872"/>
      <c r="K4" s="872"/>
      <c r="L4" s="23"/>
      <c r="M4" s="23"/>
      <c r="N4" s="23"/>
      <c r="O4" s="23"/>
    </row>
    <row r="5" spans="2:20" ht="17.25" customHeight="1">
      <c r="B5" s="873" t="s">
        <v>54</v>
      </c>
      <c r="C5" s="875" t="s">
        <v>55</v>
      </c>
      <c r="D5" s="875" t="s">
        <v>56</v>
      </c>
      <c r="E5" s="875" t="s">
        <v>57</v>
      </c>
      <c r="F5" s="879" t="s">
        <v>58</v>
      </c>
      <c r="G5" s="879"/>
      <c r="H5" s="879"/>
      <c r="I5" s="23"/>
      <c r="J5" s="409"/>
      <c r="K5" s="409"/>
      <c r="L5" s="23"/>
      <c r="M5" s="23"/>
      <c r="N5" s="23"/>
      <c r="O5" s="23"/>
      <c r="P5" s="880"/>
    </row>
    <row r="6" spans="2:20" ht="18.75" customHeight="1" thickBot="1">
      <c r="B6" s="874"/>
      <c r="C6" s="876"/>
      <c r="D6" s="876"/>
      <c r="E6" s="876"/>
      <c r="F6" s="728" t="s">
        <v>70</v>
      </c>
      <c r="G6" s="24"/>
      <c r="H6" s="24" t="s">
        <v>320</v>
      </c>
      <c r="I6" s="23"/>
      <c r="J6" s="410"/>
      <c r="K6" s="409"/>
      <c r="L6" s="23"/>
      <c r="M6" s="23"/>
      <c r="N6" s="23"/>
      <c r="O6" s="23"/>
      <c r="P6" s="880"/>
    </row>
    <row r="7" spans="2:20">
      <c r="B7" s="25" t="s">
        <v>59</v>
      </c>
      <c r="C7" s="26" t="s">
        <v>675</v>
      </c>
      <c r="D7" s="27" t="s">
        <v>676</v>
      </c>
      <c r="E7" s="28"/>
      <c r="F7" s="729"/>
      <c r="G7" s="29"/>
      <c r="H7" s="29"/>
      <c r="I7" s="23"/>
      <c r="J7" s="409"/>
      <c r="K7" s="409"/>
      <c r="L7" s="23"/>
      <c r="M7" s="23"/>
      <c r="N7" s="23"/>
      <c r="O7" s="23"/>
      <c r="P7" s="30"/>
    </row>
    <row r="8" spans="2:20" ht="23.25" customHeight="1">
      <c r="B8" s="31">
        <v>1</v>
      </c>
      <c r="C8" s="32" t="s">
        <v>677</v>
      </c>
      <c r="D8" s="33" t="s">
        <v>678</v>
      </c>
      <c r="E8" s="34">
        <v>1</v>
      </c>
      <c r="F8" s="35">
        <v>48345816.390000694</v>
      </c>
      <c r="G8" s="35"/>
      <c r="H8" s="35">
        <v>45942311</v>
      </c>
      <c r="I8" s="23"/>
      <c r="J8" s="411"/>
      <c r="K8" s="349"/>
      <c r="L8" s="23"/>
      <c r="M8" s="23"/>
      <c r="N8" s="23"/>
      <c r="O8" s="23"/>
      <c r="P8" s="36"/>
    </row>
    <row r="9" spans="2:20" ht="18" customHeight="1">
      <c r="B9" s="37">
        <v>2</v>
      </c>
      <c r="C9" s="38" t="s">
        <v>679</v>
      </c>
      <c r="D9" s="39" t="s">
        <v>680</v>
      </c>
      <c r="E9" s="40"/>
      <c r="F9" s="41">
        <v>0</v>
      </c>
      <c r="G9" s="41"/>
      <c r="H9" s="41">
        <v>0</v>
      </c>
      <c r="I9" s="23"/>
      <c r="J9" s="411"/>
      <c r="K9" s="349"/>
      <c r="L9" s="23"/>
      <c r="M9" s="23"/>
      <c r="N9" s="23"/>
      <c r="O9" s="23"/>
      <c r="P9" s="42"/>
    </row>
    <row r="10" spans="2:20">
      <c r="B10" s="43" t="s">
        <v>681</v>
      </c>
      <c r="C10" s="44" t="s">
        <v>682</v>
      </c>
      <c r="D10" s="45" t="s">
        <v>683</v>
      </c>
      <c r="E10" s="34"/>
      <c r="F10" s="41"/>
      <c r="G10" s="41"/>
      <c r="H10" s="41"/>
      <c r="I10" s="23"/>
      <c r="J10" s="349"/>
      <c r="K10" s="412"/>
      <c r="L10" s="23"/>
      <c r="M10" s="23"/>
      <c r="N10" s="23"/>
      <c r="O10" s="23"/>
      <c r="P10" s="42"/>
    </row>
    <row r="11" spans="2:20">
      <c r="B11" s="46" t="s">
        <v>684</v>
      </c>
      <c r="C11" s="47" t="s">
        <v>685</v>
      </c>
      <c r="D11" s="48" t="s">
        <v>686</v>
      </c>
      <c r="E11" s="49"/>
      <c r="F11" s="50"/>
      <c r="G11" s="50"/>
      <c r="H11" s="50"/>
      <c r="I11" s="23"/>
      <c r="J11" s="349"/>
      <c r="K11" s="412"/>
      <c r="L11" s="23"/>
      <c r="M11" s="23"/>
      <c r="N11" s="23"/>
      <c r="O11" s="23"/>
      <c r="P11" s="42"/>
    </row>
    <row r="12" spans="2:20">
      <c r="B12" s="51"/>
      <c r="C12" s="52" t="s">
        <v>687</v>
      </c>
      <c r="D12" s="53" t="s">
        <v>130</v>
      </c>
      <c r="E12" s="54"/>
      <c r="F12" s="55">
        <v>48345816.390000694</v>
      </c>
      <c r="G12" s="55"/>
      <c r="H12" s="55">
        <v>45942311</v>
      </c>
      <c r="I12" s="23"/>
      <c r="M12" s="23"/>
      <c r="N12" s="23"/>
      <c r="O12" s="23"/>
      <c r="P12" s="42"/>
    </row>
    <row r="13" spans="2:20">
      <c r="B13" s="56">
        <v>3</v>
      </c>
      <c r="C13" s="32" t="s">
        <v>688</v>
      </c>
      <c r="D13" s="32" t="s">
        <v>689</v>
      </c>
      <c r="E13" s="57"/>
      <c r="F13" s="58"/>
      <c r="G13" s="58"/>
      <c r="H13" s="58"/>
      <c r="I13" s="23"/>
      <c r="J13" s="411"/>
      <c r="K13" s="411"/>
      <c r="L13" s="23"/>
      <c r="M13" s="23"/>
      <c r="N13" s="23"/>
      <c r="O13" s="23"/>
      <c r="P13" s="42"/>
      <c r="R13" s="59"/>
    </row>
    <row r="14" spans="2:20">
      <c r="B14" s="43" t="s">
        <v>681</v>
      </c>
      <c r="C14" s="44" t="s">
        <v>690</v>
      </c>
      <c r="D14" s="45" t="s">
        <v>691</v>
      </c>
      <c r="E14" s="60">
        <v>2</v>
      </c>
      <c r="F14" s="41">
        <v>20221436.729999997</v>
      </c>
      <c r="G14" s="41"/>
      <c r="H14" s="41">
        <v>0</v>
      </c>
      <c r="I14" s="23"/>
      <c r="J14" s="349"/>
      <c r="K14" s="412"/>
      <c r="L14" s="23"/>
      <c r="M14" s="23"/>
      <c r="N14" s="23"/>
      <c r="O14" s="23"/>
      <c r="P14" s="42"/>
    </row>
    <row r="15" spans="2:20">
      <c r="B15" s="43" t="s">
        <v>684</v>
      </c>
      <c r="C15" s="44" t="s">
        <v>692</v>
      </c>
      <c r="D15" s="61" t="s">
        <v>693</v>
      </c>
      <c r="E15" s="34">
        <v>3</v>
      </c>
      <c r="F15" s="41">
        <v>394755047.32954264</v>
      </c>
      <c r="G15" s="41"/>
      <c r="H15" s="41">
        <v>307130591</v>
      </c>
      <c r="I15" s="23"/>
      <c r="J15" s="349"/>
      <c r="K15" s="412"/>
      <c r="L15" s="23"/>
      <c r="M15" s="23"/>
      <c r="N15" s="23"/>
      <c r="O15" s="23"/>
      <c r="P15" s="42"/>
    </row>
    <row r="16" spans="2:20">
      <c r="B16" s="62" t="s">
        <v>694</v>
      </c>
      <c r="C16" s="63" t="s">
        <v>695</v>
      </c>
      <c r="D16" s="45" t="s">
        <v>683</v>
      </c>
      <c r="E16" s="64"/>
      <c r="F16" s="41">
        <v>0</v>
      </c>
      <c r="G16" s="58"/>
      <c r="H16" s="65">
        <v>0</v>
      </c>
      <c r="I16" s="23"/>
      <c r="J16" s="349"/>
      <c r="K16" s="412"/>
      <c r="L16" s="23"/>
      <c r="M16" s="23"/>
      <c r="N16" s="23"/>
      <c r="O16" s="23"/>
      <c r="P16" s="42"/>
    </row>
    <row r="17" spans="2:21">
      <c r="B17" s="46" t="s">
        <v>696</v>
      </c>
      <c r="C17" s="47" t="s">
        <v>697</v>
      </c>
      <c r="D17" s="66" t="s">
        <v>698</v>
      </c>
      <c r="E17" s="67"/>
      <c r="F17" s="50">
        <v>0</v>
      </c>
      <c r="G17" s="50"/>
      <c r="H17" s="50">
        <v>0</v>
      </c>
      <c r="I17" s="23"/>
      <c r="J17" s="349"/>
      <c r="K17" s="412"/>
      <c r="L17" s="23"/>
      <c r="M17" s="23"/>
      <c r="N17" s="23"/>
      <c r="O17" s="23"/>
      <c r="P17" s="42"/>
      <c r="R17" s="68"/>
      <c r="S17" s="69"/>
    </row>
    <row r="18" spans="2:21" ht="15">
      <c r="B18" s="51"/>
      <c r="C18" s="52" t="s">
        <v>687</v>
      </c>
      <c r="D18" s="52" t="s">
        <v>130</v>
      </c>
      <c r="E18" s="70"/>
      <c r="F18" s="55">
        <v>414976484.05954266</v>
      </c>
      <c r="G18" s="55"/>
      <c r="H18" s="55">
        <v>307130591</v>
      </c>
      <c r="I18" s="23"/>
      <c r="M18" s="23"/>
      <c r="N18" s="23"/>
      <c r="O18" s="23"/>
      <c r="P18" s="71"/>
      <c r="R18" s="72"/>
    </row>
    <row r="19" spans="2:21">
      <c r="B19" s="56">
        <v>4</v>
      </c>
      <c r="C19" s="32" t="s">
        <v>699</v>
      </c>
      <c r="D19" s="32" t="s">
        <v>700</v>
      </c>
      <c r="E19" s="57"/>
      <c r="F19" s="58"/>
      <c r="G19" s="58"/>
      <c r="H19" s="58"/>
      <c r="I19" s="23"/>
      <c r="J19" s="411"/>
      <c r="K19" s="349"/>
      <c r="L19" s="23"/>
      <c r="M19" s="23"/>
      <c r="N19" s="23"/>
      <c r="O19" s="23"/>
      <c r="P19" s="73"/>
    </row>
    <row r="20" spans="2:21">
      <c r="B20" s="43" t="s">
        <v>681</v>
      </c>
      <c r="C20" s="44" t="s">
        <v>701</v>
      </c>
      <c r="D20" s="45" t="s">
        <v>702</v>
      </c>
      <c r="E20" s="60"/>
      <c r="F20" s="41"/>
      <c r="G20" s="41"/>
      <c r="H20" s="41"/>
      <c r="I20" s="23"/>
      <c r="J20" s="411"/>
      <c r="K20" s="412"/>
      <c r="L20" s="23"/>
      <c r="M20" s="23"/>
      <c r="N20" s="23"/>
      <c r="O20" s="23"/>
      <c r="P20" s="42"/>
    </row>
    <row r="21" spans="2:21">
      <c r="B21" s="43" t="s">
        <v>684</v>
      </c>
      <c r="C21" s="44" t="s">
        <v>703</v>
      </c>
      <c r="D21" s="45" t="s">
        <v>704</v>
      </c>
      <c r="E21" s="60"/>
      <c r="F21" s="41"/>
      <c r="G21" s="41"/>
      <c r="H21" s="41"/>
      <c r="I21" s="23"/>
      <c r="J21" s="411"/>
      <c r="K21" s="412"/>
      <c r="L21" s="23"/>
      <c r="M21" s="23"/>
      <c r="N21" s="23"/>
      <c r="O21" s="23"/>
      <c r="P21" s="42"/>
      <c r="T21" s="74"/>
      <c r="U21" s="74"/>
    </row>
    <row r="22" spans="2:21">
      <c r="B22" s="62" t="s">
        <v>694</v>
      </c>
      <c r="C22" s="44" t="s">
        <v>705</v>
      </c>
      <c r="D22" s="45" t="s">
        <v>706</v>
      </c>
      <c r="E22" s="34"/>
      <c r="F22" s="41"/>
      <c r="G22" s="41"/>
      <c r="H22" s="41"/>
      <c r="I22" s="23"/>
      <c r="J22" s="411"/>
      <c r="K22" s="412"/>
      <c r="L22" s="23"/>
      <c r="M22" s="23"/>
      <c r="N22" s="23"/>
      <c r="O22" s="23"/>
      <c r="P22" s="42"/>
      <c r="T22" s="74"/>
      <c r="U22" s="74"/>
    </row>
    <row r="23" spans="2:21">
      <c r="B23" s="43" t="s">
        <v>696</v>
      </c>
      <c r="C23" s="44" t="s">
        <v>707</v>
      </c>
      <c r="D23" s="45" t="s">
        <v>708</v>
      </c>
      <c r="E23" s="75">
        <v>4</v>
      </c>
      <c r="F23" s="76">
        <v>1063439220.9499985</v>
      </c>
      <c r="G23" s="41"/>
      <c r="H23" s="76">
        <v>988504984</v>
      </c>
      <c r="I23" s="23"/>
      <c r="J23" s="411"/>
      <c r="K23" s="412"/>
      <c r="L23" s="23"/>
      <c r="M23" s="23"/>
      <c r="N23" s="23"/>
      <c r="O23" s="23"/>
      <c r="P23" s="42"/>
      <c r="T23" s="74"/>
      <c r="U23" s="74"/>
    </row>
    <row r="24" spans="2:21">
      <c r="B24" s="46" t="s">
        <v>709</v>
      </c>
      <c r="C24" s="47" t="s">
        <v>710</v>
      </c>
      <c r="D24" s="48" t="s">
        <v>711</v>
      </c>
      <c r="E24" s="49"/>
      <c r="F24" s="50"/>
      <c r="G24" s="50"/>
      <c r="H24" s="50"/>
      <c r="I24" s="23"/>
      <c r="J24" s="411"/>
      <c r="K24" s="412"/>
      <c r="L24" s="23"/>
      <c r="M24" s="23"/>
      <c r="N24" s="23"/>
      <c r="O24" s="23"/>
      <c r="P24" s="77"/>
      <c r="T24" s="74"/>
      <c r="U24" s="74"/>
    </row>
    <row r="25" spans="2:21">
      <c r="B25" s="51"/>
      <c r="C25" s="52" t="s">
        <v>687</v>
      </c>
      <c r="D25" s="52" t="s">
        <v>130</v>
      </c>
      <c r="E25" s="78"/>
      <c r="F25" s="79">
        <v>1063439220.9499985</v>
      </c>
      <c r="G25" s="79"/>
      <c r="H25" s="79">
        <v>988504984</v>
      </c>
      <c r="I25" s="23"/>
      <c r="L25" s="23"/>
      <c r="M25" s="23"/>
      <c r="N25" s="23"/>
      <c r="O25" s="23"/>
      <c r="P25" s="73"/>
      <c r="T25" s="74"/>
      <c r="U25" s="74"/>
    </row>
    <row r="26" spans="2:21">
      <c r="B26" s="62">
        <v>5</v>
      </c>
      <c r="C26" s="32" t="s">
        <v>712</v>
      </c>
      <c r="D26" s="32" t="s">
        <v>713</v>
      </c>
      <c r="E26" s="57"/>
      <c r="F26" s="58"/>
      <c r="G26" s="58"/>
      <c r="H26" s="58"/>
      <c r="I26" s="23"/>
      <c r="J26" s="411"/>
      <c r="K26" s="412"/>
      <c r="L26" s="23"/>
      <c r="M26" s="23"/>
      <c r="N26" s="23"/>
      <c r="O26" s="23"/>
      <c r="P26" s="42"/>
      <c r="T26" s="74"/>
      <c r="U26" s="74"/>
    </row>
    <row r="27" spans="2:21">
      <c r="B27" s="43">
        <v>6</v>
      </c>
      <c r="C27" s="38" t="s">
        <v>714</v>
      </c>
      <c r="D27" s="38" t="s">
        <v>686</v>
      </c>
      <c r="E27" s="80"/>
      <c r="F27" s="41"/>
      <c r="G27" s="41"/>
      <c r="H27" s="41"/>
      <c r="I27" s="23"/>
      <c r="J27" s="411"/>
      <c r="K27" s="411"/>
      <c r="L27" s="23"/>
      <c r="M27" s="23"/>
      <c r="N27" s="23"/>
      <c r="O27" s="23"/>
      <c r="P27" s="42"/>
      <c r="T27" s="74"/>
      <c r="U27" s="74"/>
    </row>
    <row r="28" spans="2:21">
      <c r="B28" s="46">
        <v>7</v>
      </c>
      <c r="C28" s="81" t="s">
        <v>715</v>
      </c>
      <c r="D28" s="38" t="s">
        <v>716</v>
      </c>
      <c r="E28" s="82"/>
      <c r="F28" s="50"/>
      <c r="G28" s="50"/>
      <c r="H28" s="50">
        <v>0</v>
      </c>
      <c r="I28" s="23"/>
      <c r="J28" s="411"/>
      <c r="K28" s="349"/>
      <c r="L28" s="23"/>
      <c r="M28" s="23"/>
      <c r="N28" s="23"/>
      <c r="O28" s="23"/>
      <c r="P28" s="83"/>
      <c r="T28" s="74"/>
      <c r="U28" s="84"/>
    </row>
    <row r="29" spans="2:21">
      <c r="B29" s="85"/>
      <c r="C29" s="52" t="s">
        <v>717</v>
      </c>
      <c r="D29" s="86"/>
      <c r="E29" s="87"/>
      <c r="F29" s="55">
        <v>1526761521.3995416</v>
      </c>
      <c r="G29" s="55"/>
      <c r="H29" s="55">
        <v>1341577886</v>
      </c>
      <c r="I29" s="23"/>
      <c r="J29" s="413"/>
      <c r="K29" s="411"/>
      <c r="L29" s="23"/>
      <c r="M29" s="23"/>
      <c r="N29" s="23"/>
      <c r="O29" s="23"/>
      <c r="P29" s="73"/>
      <c r="T29" s="74"/>
    </row>
    <row r="30" spans="2:21">
      <c r="B30" s="88"/>
      <c r="C30" s="89"/>
      <c r="D30" s="90"/>
      <c r="E30" s="91"/>
      <c r="F30" s="92"/>
      <c r="G30" s="92"/>
      <c r="H30" s="93"/>
      <c r="I30" s="23"/>
      <c r="K30" s="411"/>
      <c r="L30" s="23"/>
      <c r="M30" s="23"/>
      <c r="N30" s="23"/>
      <c r="O30" s="23"/>
      <c r="P30" s="42"/>
    </row>
    <row r="31" spans="2:21">
      <c r="B31" s="94" t="s">
        <v>718</v>
      </c>
      <c r="C31" s="95" t="s">
        <v>719</v>
      </c>
      <c r="D31" s="96" t="s">
        <v>720</v>
      </c>
      <c r="E31" s="97"/>
      <c r="F31" s="98"/>
      <c r="G31" s="98"/>
      <c r="H31" s="98"/>
      <c r="I31" s="23"/>
      <c r="J31" s="413"/>
      <c r="K31" s="411"/>
      <c r="L31" s="23"/>
      <c r="M31" s="23"/>
      <c r="N31" s="23"/>
      <c r="O31" s="23"/>
      <c r="P31" s="42"/>
    </row>
    <row r="32" spans="2:21">
      <c r="B32" s="99">
        <v>1</v>
      </c>
      <c r="C32" s="32" t="s">
        <v>721</v>
      </c>
      <c r="D32" s="38" t="s">
        <v>762</v>
      </c>
      <c r="E32" s="80"/>
      <c r="F32" s="41"/>
      <c r="G32" s="58"/>
      <c r="H32" s="58"/>
      <c r="I32" s="23"/>
      <c r="J32" s="411"/>
      <c r="K32" s="349"/>
      <c r="L32" s="23"/>
      <c r="M32" s="23"/>
      <c r="N32" s="23"/>
      <c r="O32" s="23"/>
      <c r="P32" s="42"/>
    </row>
    <row r="33" spans="2:20">
      <c r="B33" s="43" t="s">
        <v>681</v>
      </c>
      <c r="C33" s="44" t="s">
        <v>763</v>
      </c>
      <c r="D33" s="44" t="s">
        <v>782</v>
      </c>
      <c r="E33" s="100"/>
      <c r="F33" s="41"/>
      <c r="G33" s="41"/>
      <c r="H33" s="41"/>
      <c r="I33" s="23"/>
      <c r="J33" s="349"/>
      <c r="K33" s="412"/>
      <c r="L33" s="23"/>
      <c r="M33" s="23"/>
      <c r="N33" s="23"/>
      <c r="O33" s="23"/>
      <c r="P33" s="42"/>
    </row>
    <row r="34" spans="2:20">
      <c r="B34" s="43" t="s">
        <v>684</v>
      </c>
      <c r="C34" s="44" t="s">
        <v>783</v>
      </c>
      <c r="D34" s="44" t="s">
        <v>784</v>
      </c>
      <c r="E34" s="100"/>
      <c r="F34" s="41"/>
      <c r="G34" s="41"/>
      <c r="H34" s="41"/>
      <c r="I34" s="23"/>
      <c r="J34" s="349"/>
      <c r="K34" s="412"/>
      <c r="L34" s="23"/>
      <c r="M34" s="23"/>
      <c r="N34" s="23"/>
      <c r="O34" s="23"/>
      <c r="P34" s="42"/>
    </row>
    <row r="35" spans="2:20">
      <c r="B35" s="43" t="s">
        <v>694</v>
      </c>
      <c r="C35" s="44" t="s">
        <v>785</v>
      </c>
      <c r="D35" s="44" t="s">
        <v>786</v>
      </c>
      <c r="E35" s="100"/>
      <c r="F35" s="41"/>
      <c r="G35" s="41"/>
      <c r="H35" s="41"/>
      <c r="I35" s="23"/>
      <c r="J35" s="349"/>
      <c r="K35" s="412"/>
      <c r="L35" s="23"/>
      <c r="M35" s="23"/>
      <c r="N35" s="23"/>
      <c r="O35" s="23"/>
      <c r="P35" s="42"/>
    </row>
    <row r="36" spans="2:20">
      <c r="B36" s="101" t="s">
        <v>787</v>
      </c>
      <c r="C36" s="47" t="s">
        <v>807</v>
      </c>
      <c r="D36" s="47" t="s">
        <v>788</v>
      </c>
      <c r="E36" s="102">
        <v>21</v>
      </c>
      <c r="F36" s="50">
        <v>4349198.2220079126</v>
      </c>
      <c r="G36" s="50"/>
      <c r="H36" s="50"/>
      <c r="I36" s="23"/>
      <c r="J36" s="349"/>
      <c r="K36" s="412"/>
      <c r="L36" s="23"/>
      <c r="M36" s="23"/>
      <c r="N36" s="23"/>
      <c r="O36" s="23"/>
      <c r="P36" s="42"/>
    </row>
    <row r="37" spans="2:20">
      <c r="B37" s="103"/>
      <c r="C37" s="52" t="s">
        <v>687</v>
      </c>
      <c r="D37" s="104" t="s">
        <v>130</v>
      </c>
      <c r="E37" s="87"/>
      <c r="F37" s="105">
        <v>4349198.2220079126</v>
      </c>
      <c r="G37" s="79"/>
      <c r="H37" s="105">
        <v>0</v>
      </c>
      <c r="I37" s="23"/>
      <c r="L37" s="23"/>
      <c r="M37" s="23"/>
      <c r="N37" s="23"/>
      <c r="O37" s="23"/>
      <c r="P37" s="73"/>
    </row>
    <row r="38" spans="2:20">
      <c r="B38" s="62"/>
      <c r="C38" s="32" t="s">
        <v>789</v>
      </c>
      <c r="D38" s="32" t="s">
        <v>790</v>
      </c>
      <c r="E38" s="57"/>
      <c r="F38" s="106"/>
      <c r="G38" s="106"/>
      <c r="H38" s="106"/>
      <c r="I38" s="23"/>
      <c r="J38" s="411"/>
      <c r="K38" s="349"/>
      <c r="L38" s="23"/>
      <c r="M38" s="23"/>
      <c r="N38" s="23"/>
      <c r="O38" s="23"/>
      <c r="P38" s="42"/>
      <c r="S38" s="59"/>
    </row>
    <row r="39" spans="2:20">
      <c r="B39" s="43" t="s">
        <v>681</v>
      </c>
      <c r="C39" s="44" t="s">
        <v>791</v>
      </c>
      <c r="D39" s="44" t="s">
        <v>792</v>
      </c>
      <c r="E39" s="100"/>
      <c r="F39" s="41"/>
      <c r="G39" s="41"/>
      <c r="H39" s="41"/>
      <c r="I39" s="23"/>
      <c r="J39" s="349"/>
      <c r="K39" s="359"/>
      <c r="L39" s="23"/>
      <c r="M39" s="23"/>
      <c r="N39" s="23"/>
      <c r="O39" s="23"/>
      <c r="P39" s="42"/>
    </row>
    <row r="40" spans="2:20">
      <c r="B40" s="43" t="s">
        <v>684</v>
      </c>
      <c r="C40" s="44" t="s">
        <v>793</v>
      </c>
      <c r="D40" s="44" t="s">
        <v>768</v>
      </c>
      <c r="E40" s="100"/>
      <c r="F40" s="41"/>
      <c r="G40" s="41"/>
      <c r="H40" s="41"/>
      <c r="I40" s="23"/>
      <c r="J40" s="349"/>
      <c r="K40" s="359"/>
      <c r="L40" s="23"/>
      <c r="M40" s="23"/>
      <c r="N40" s="23"/>
      <c r="O40" s="23"/>
      <c r="P40" s="42"/>
    </row>
    <row r="41" spans="2:20">
      <c r="B41" s="43" t="s">
        <v>694</v>
      </c>
      <c r="C41" s="44" t="s">
        <v>769</v>
      </c>
      <c r="D41" s="44" t="s">
        <v>770</v>
      </c>
      <c r="E41" s="100"/>
      <c r="F41" s="41"/>
      <c r="G41" s="41"/>
      <c r="H41" s="41"/>
      <c r="I41" s="23"/>
      <c r="J41" s="349"/>
      <c r="K41" s="359"/>
      <c r="L41" s="23"/>
      <c r="M41" s="23"/>
      <c r="N41" s="23"/>
      <c r="O41" s="23"/>
      <c r="P41" s="42"/>
      <c r="R41" s="22"/>
      <c r="S41" s="107"/>
      <c r="T41" s="22"/>
    </row>
    <row r="42" spans="2:20">
      <c r="B42" s="46" t="s">
        <v>787</v>
      </c>
      <c r="C42" s="47" t="s">
        <v>771</v>
      </c>
      <c r="D42" s="47" t="s">
        <v>772</v>
      </c>
      <c r="E42" s="75">
        <v>5</v>
      </c>
      <c r="F42" s="41">
        <v>70660680.061666667</v>
      </c>
      <c r="G42" s="50"/>
      <c r="H42" s="41">
        <v>71020721</v>
      </c>
      <c r="I42" s="23"/>
      <c r="J42" s="349"/>
      <c r="K42" s="359"/>
      <c r="L42" s="23"/>
      <c r="M42" s="23"/>
      <c r="N42" s="23"/>
      <c r="O42" s="23"/>
      <c r="P42" s="42"/>
      <c r="R42" s="22"/>
      <c r="S42" s="108"/>
      <c r="T42" s="22"/>
    </row>
    <row r="43" spans="2:20">
      <c r="B43" s="109"/>
      <c r="C43" s="52" t="s">
        <v>687</v>
      </c>
      <c r="D43" s="104" t="s">
        <v>130</v>
      </c>
      <c r="E43" s="110"/>
      <c r="F43" s="55">
        <v>70660680.061666667</v>
      </c>
      <c r="G43" s="55"/>
      <c r="H43" s="55">
        <v>71020721</v>
      </c>
      <c r="I43" s="23"/>
      <c r="L43" s="23"/>
      <c r="M43" s="23"/>
      <c r="N43" s="23"/>
      <c r="O43" s="23"/>
      <c r="P43" s="42"/>
      <c r="R43" s="22"/>
      <c r="S43" s="108"/>
      <c r="T43" s="22"/>
    </row>
    <row r="44" spans="2:20">
      <c r="B44" s="56">
        <v>3</v>
      </c>
      <c r="C44" s="32" t="s">
        <v>773</v>
      </c>
      <c r="D44" s="33"/>
      <c r="E44" s="111"/>
      <c r="F44" s="58"/>
      <c r="G44" s="58"/>
      <c r="H44" s="58"/>
      <c r="I44" s="23"/>
      <c r="J44"/>
      <c r="L44" s="23"/>
      <c r="M44" s="23"/>
      <c r="N44" s="23"/>
      <c r="O44" s="23"/>
      <c r="P44" s="42"/>
      <c r="R44" s="22"/>
      <c r="S44" s="108"/>
      <c r="T44" s="22"/>
    </row>
    <row r="45" spans="2:20">
      <c r="B45" s="37">
        <v>4</v>
      </c>
      <c r="C45" s="38" t="s">
        <v>774</v>
      </c>
      <c r="D45" s="39"/>
      <c r="E45" s="40"/>
      <c r="F45" s="112">
        <v>0</v>
      </c>
      <c r="G45" s="41"/>
      <c r="H45" s="112"/>
      <c r="I45" s="23"/>
      <c r="J45" s="411"/>
      <c r="K45" s="359"/>
      <c r="L45" s="23"/>
      <c r="M45" s="23"/>
      <c r="N45" s="23"/>
      <c r="O45" s="23"/>
      <c r="P45" s="42"/>
      <c r="R45" s="22"/>
      <c r="S45" s="22"/>
      <c r="T45" s="22"/>
    </row>
    <row r="46" spans="2:20">
      <c r="B46" s="113" t="s">
        <v>681</v>
      </c>
      <c r="C46" s="44" t="s">
        <v>775</v>
      </c>
      <c r="D46" s="44" t="s">
        <v>776</v>
      </c>
      <c r="E46" s="40"/>
      <c r="F46" s="114"/>
      <c r="G46" s="114"/>
      <c r="H46" s="114"/>
      <c r="I46" s="23"/>
      <c r="J46" s="359"/>
      <c r="K46" s="359"/>
      <c r="L46" s="23"/>
      <c r="M46" s="23"/>
      <c r="N46" s="23"/>
      <c r="O46" s="23"/>
      <c r="P46" s="42"/>
      <c r="R46" s="22"/>
      <c r="S46" s="22"/>
      <c r="T46" s="22"/>
    </row>
    <row r="47" spans="2:20">
      <c r="B47" s="43" t="s">
        <v>684</v>
      </c>
      <c r="C47" s="44" t="s">
        <v>777</v>
      </c>
      <c r="D47" s="39"/>
      <c r="E47" s="40"/>
      <c r="F47" s="76"/>
      <c r="G47" s="76"/>
      <c r="H47" s="41"/>
      <c r="I47" s="23"/>
      <c r="J47" s="359"/>
      <c r="K47" s="359"/>
      <c r="L47" s="23"/>
      <c r="M47" s="23"/>
      <c r="N47" s="23"/>
      <c r="O47" s="23"/>
      <c r="P47" s="77"/>
      <c r="R47" s="22"/>
      <c r="S47" s="22"/>
      <c r="T47" s="22"/>
    </row>
    <row r="48" spans="2:20">
      <c r="B48" s="46" t="s">
        <v>694</v>
      </c>
      <c r="C48" s="47" t="s">
        <v>172</v>
      </c>
      <c r="D48" s="115"/>
      <c r="E48" s="75"/>
      <c r="F48" s="50"/>
      <c r="G48" s="50"/>
      <c r="H48" s="613"/>
      <c r="I48" s="23"/>
      <c r="J48" s="359"/>
      <c r="K48" s="349"/>
      <c r="L48" s="23"/>
      <c r="M48" s="23"/>
      <c r="N48" s="23"/>
      <c r="O48" s="23"/>
      <c r="P48" s="42"/>
      <c r="R48" s="22"/>
      <c r="S48" s="22"/>
      <c r="T48" s="22"/>
    </row>
    <row r="49" spans="1:256">
      <c r="B49" s="51"/>
      <c r="C49" s="52" t="s">
        <v>687</v>
      </c>
      <c r="D49" s="104" t="s">
        <v>130</v>
      </c>
      <c r="E49" s="87"/>
      <c r="F49" s="105">
        <v>0</v>
      </c>
      <c r="G49" s="79"/>
      <c r="H49" s="105">
        <v>0</v>
      </c>
      <c r="I49" s="23"/>
      <c r="J49" s="411"/>
      <c r="L49" s="23"/>
      <c r="M49" s="23"/>
      <c r="N49" s="23"/>
      <c r="O49" s="23"/>
      <c r="P49" s="42"/>
      <c r="R49" s="22"/>
      <c r="S49" s="22"/>
      <c r="T49" s="22"/>
    </row>
    <row r="50" spans="1:256" s="23" customFormat="1">
      <c r="A50" s="17"/>
      <c r="B50" s="31">
        <v>5</v>
      </c>
      <c r="C50" s="32" t="s">
        <v>173</v>
      </c>
      <c r="D50" s="33"/>
      <c r="E50" s="111"/>
      <c r="F50" s="65"/>
      <c r="G50" s="65"/>
      <c r="H50" s="65"/>
      <c r="J50" s="411"/>
      <c r="P50" s="42"/>
      <c r="Q50" s="20"/>
      <c r="R50" s="22"/>
      <c r="S50" s="22"/>
      <c r="T50" s="22"/>
    </row>
    <row r="51" spans="1:256" s="23" customFormat="1">
      <c r="A51" s="17"/>
      <c r="B51" s="116">
        <v>6</v>
      </c>
      <c r="C51" s="81" t="s">
        <v>174</v>
      </c>
      <c r="D51" s="39"/>
      <c r="E51" s="117"/>
      <c r="F51" s="50"/>
      <c r="G51" s="50"/>
      <c r="H51" s="50"/>
      <c r="J51" s="411"/>
      <c r="P51" s="118"/>
      <c r="Q51" s="20"/>
      <c r="R51" s="22"/>
      <c r="S51" s="22"/>
      <c r="T51" s="22"/>
    </row>
    <row r="52" spans="1:256" s="23" customFormat="1">
      <c r="A52" s="17"/>
      <c r="B52" s="119"/>
      <c r="C52" s="120" t="s">
        <v>175</v>
      </c>
      <c r="D52" s="121"/>
      <c r="E52" s="122"/>
      <c r="F52" s="123">
        <v>75009878.283674583</v>
      </c>
      <c r="G52" s="123"/>
      <c r="H52" s="123">
        <v>71020721</v>
      </c>
      <c r="J52" s="413"/>
      <c r="K52" s="359"/>
      <c r="P52" s="42"/>
      <c r="Q52" s="20"/>
      <c r="R52" s="22"/>
      <c r="S52" s="22"/>
      <c r="T52" s="22"/>
    </row>
    <row r="53" spans="1:256" s="23" customFormat="1" ht="18" customHeight="1" thickBot="1">
      <c r="A53" s="17"/>
      <c r="B53" s="124"/>
      <c r="C53" s="44"/>
      <c r="D53" s="39"/>
      <c r="E53" s="40"/>
      <c r="F53" s="41"/>
      <c r="G53" s="41"/>
      <c r="H53" s="41"/>
      <c r="K53" s="411"/>
      <c r="P53" s="125"/>
      <c r="Q53" s="20"/>
      <c r="R53" s="22"/>
      <c r="S53" s="22"/>
      <c r="T53" s="22"/>
    </row>
    <row r="54" spans="1:256" s="23" customFormat="1" ht="13.5" thickBot="1">
      <c r="A54" s="17"/>
      <c r="B54" s="126"/>
      <c r="C54" s="127" t="s">
        <v>176</v>
      </c>
      <c r="D54" s="127" t="s">
        <v>177</v>
      </c>
      <c r="E54" s="128"/>
      <c r="F54" s="129">
        <v>1601771399.6832161</v>
      </c>
      <c r="G54" s="129"/>
      <c r="H54" s="129">
        <v>1412598607</v>
      </c>
      <c r="J54" s="872"/>
      <c r="K54" s="872"/>
      <c r="L54" s="130"/>
      <c r="M54" s="130"/>
      <c r="P54" s="17"/>
      <c r="Q54" s="20"/>
    </row>
    <row r="55" spans="1:256" s="23" customFormat="1">
      <c r="A55" s="17"/>
      <c r="B55" s="17"/>
      <c r="C55" s="17"/>
      <c r="D55" s="17"/>
      <c r="E55" s="19"/>
      <c r="F55" s="208"/>
      <c r="G55" s="17"/>
      <c r="H55" s="17"/>
      <c r="I55" s="17"/>
      <c r="K55" s="349"/>
      <c r="L55" s="131"/>
      <c r="M55" s="21"/>
      <c r="N55" s="21"/>
      <c r="O55" s="21"/>
      <c r="P55" s="17"/>
      <c r="Q55" s="20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</row>
    <row r="56" spans="1:256" s="23" customFormat="1" ht="13.5" thickBot="1">
      <c r="A56" s="17"/>
      <c r="B56" s="17"/>
      <c r="C56" s="17"/>
      <c r="D56" s="17"/>
      <c r="E56" s="19"/>
      <c r="F56" s="730"/>
      <c r="G56" s="21"/>
      <c r="H56" s="21"/>
      <c r="I56" s="17"/>
      <c r="J56" s="413"/>
      <c r="K56" s="349"/>
      <c r="L56" s="17"/>
      <c r="M56" s="21"/>
      <c r="N56" s="21"/>
      <c r="O56" s="21"/>
      <c r="P56" s="17"/>
      <c r="Q56" s="20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</row>
    <row r="57" spans="1:256" s="23" customFormat="1">
      <c r="A57" s="17"/>
      <c r="B57" s="873" t="s">
        <v>178</v>
      </c>
      <c r="C57" s="877" t="s">
        <v>179</v>
      </c>
      <c r="D57" s="877" t="s">
        <v>180</v>
      </c>
      <c r="E57" s="875" t="s">
        <v>57</v>
      </c>
      <c r="F57" s="881" t="s">
        <v>58</v>
      </c>
      <c r="G57" s="882"/>
      <c r="H57" s="883"/>
      <c r="I57" s="17"/>
      <c r="J57" s="414"/>
      <c r="L57" s="17"/>
      <c r="M57" s="21"/>
      <c r="N57" s="21"/>
      <c r="O57" s="21"/>
      <c r="P57" s="17"/>
      <c r="Q57" s="20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</row>
    <row r="58" spans="1:256" s="23" customFormat="1" ht="13.5" thickBot="1">
      <c r="A58" s="17"/>
      <c r="B58" s="874"/>
      <c r="C58" s="878"/>
      <c r="D58" s="878"/>
      <c r="E58" s="876"/>
      <c r="F58" s="728" t="s">
        <v>70</v>
      </c>
      <c r="G58" s="24"/>
      <c r="H58" s="132" t="s">
        <v>320</v>
      </c>
      <c r="I58" s="17"/>
      <c r="J58" s="349"/>
      <c r="K58" s="412"/>
      <c r="L58" s="17"/>
      <c r="M58" s="21"/>
      <c r="N58" s="21"/>
      <c r="O58" s="21"/>
      <c r="P58" s="17"/>
      <c r="Q58" s="20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</row>
    <row r="59" spans="1:256" s="23" customFormat="1">
      <c r="A59" s="17"/>
      <c r="B59" s="25" t="s">
        <v>59</v>
      </c>
      <c r="C59" s="26" t="s">
        <v>181</v>
      </c>
      <c r="D59" s="27"/>
      <c r="E59" s="28"/>
      <c r="F59" s="731"/>
      <c r="G59" s="133"/>
      <c r="H59" s="134"/>
      <c r="I59" s="17"/>
      <c r="J59" s="349"/>
      <c r="K59" s="412"/>
      <c r="L59" s="17"/>
      <c r="M59" s="21"/>
      <c r="N59" s="21"/>
      <c r="O59" s="21"/>
      <c r="P59" s="17"/>
      <c r="Q59" s="20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</row>
    <row r="60" spans="1:256" s="23" customFormat="1">
      <c r="A60" s="17"/>
      <c r="B60" s="135">
        <v>1</v>
      </c>
      <c r="C60" s="32" t="s">
        <v>182</v>
      </c>
      <c r="D60" s="32" t="s">
        <v>183</v>
      </c>
      <c r="E60" s="57"/>
      <c r="F60" s="732"/>
      <c r="G60" s="136"/>
      <c r="H60" s="137"/>
      <c r="I60" s="17"/>
      <c r="J60" s="411"/>
      <c r="K60" s="349"/>
      <c r="L60" s="17"/>
      <c r="M60" s="21"/>
      <c r="N60" s="21"/>
      <c r="O60" s="21"/>
      <c r="P60" s="17"/>
      <c r="Q60" s="20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</row>
    <row r="61" spans="1:256" s="23" customFormat="1">
      <c r="A61" s="17"/>
      <c r="B61" s="138">
        <v>2</v>
      </c>
      <c r="C61" s="38" t="s">
        <v>184</v>
      </c>
      <c r="D61" s="38" t="s">
        <v>185</v>
      </c>
      <c r="E61" s="80"/>
      <c r="F61" s="733">
        <v>1750975.53000001</v>
      </c>
      <c r="G61" s="139"/>
      <c r="H61" s="140">
        <v>413880000</v>
      </c>
      <c r="I61" s="17"/>
      <c r="J61" s="411"/>
      <c r="K61" s="349"/>
      <c r="L61" s="17"/>
      <c r="M61" s="21"/>
      <c r="N61" s="21"/>
      <c r="O61" s="21"/>
      <c r="P61" s="17"/>
      <c r="Q61" s="20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</row>
    <row r="62" spans="1:256" s="23" customFormat="1">
      <c r="A62" s="17"/>
      <c r="B62" s="43" t="s">
        <v>681</v>
      </c>
      <c r="C62" s="44" t="s">
        <v>133</v>
      </c>
      <c r="D62" s="44" t="s">
        <v>186</v>
      </c>
      <c r="E62" s="75">
        <v>6</v>
      </c>
      <c r="F62" s="141">
        <v>1750975.53000001</v>
      </c>
      <c r="G62" s="141"/>
      <c r="H62" s="141">
        <v>413880000</v>
      </c>
      <c r="I62" s="17"/>
      <c r="J62" s="349"/>
      <c r="K62" s="359"/>
      <c r="L62" s="17"/>
      <c r="M62" s="21"/>
      <c r="N62" s="21"/>
      <c r="O62" s="21"/>
      <c r="P62" s="17"/>
      <c r="Q62" s="20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</row>
    <row r="63" spans="1:256" s="23" customFormat="1">
      <c r="A63" s="17"/>
      <c r="B63" s="43" t="s">
        <v>684</v>
      </c>
      <c r="C63" s="44" t="s">
        <v>187</v>
      </c>
      <c r="D63" s="44" t="s">
        <v>188</v>
      </c>
      <c r="E63" s="100"/>
      <c r="F63" s="141"/>
      <c r="G63" s="143"/>
      <c r="H63" s="142"/>
      <c r="I63" s="17"/>
      <c r="J63" s="349"/>
      <c r="K63" s="412"/>
      <c r="L63" s="17"/>
      <c r="M63" s="21"/>
      <c r="N63" s="21"/>
      <c r="O63" s="21"/>
      <c r="P63" s="17"/>
      <c r="Q63" s="20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</row>
    <row r="64" spans="1:256" s="23" customFormat="1">
      <c r="A64" s="17"/>
      <c r="B64" s="46" t="s">
        <v>694</v>
      </c>
      <c r="C64" s="47" t="s">
        <v>189</v>
      </c>
      <c r="D64" s="47" t="s">
        <v>190</v>
      </c>
      <c r="E64" s="102"/>
      <c r="F64" s="144"/>
      <c r="G64" s="145"/>
      <c r="H64" s="146"/>
      <c r="I64" s="17"/>
      <c r="J64" s="349"/>
      <c r="K64" s="412"/>
      <c r="L64" s="17"/>
      <c r="M64" s="21"/>
      <c r="N64" s="21"/>
      <c r="O64" s="21"/>
      <c r="P64" s="17"/>
      <c r="Q64" s="20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</row>
    <row r="65" spans="2:12">
      <c r="B65" s="51"/>
      <c r="C65" s="52" t="s">
        <v>687</v>
      </c>
      <c r="D65" s="147" t="s">
        <v>130</v>
      </c>
      <c r="E65" s="110"/>
      <c r="F65" s="734">
        <v>1750975.53000001</v>
      </c>
      <c r="G65" s="425"/>
      <c r="H65" s="426">
        <v>413880000</v>
      </c>
    </row>
    <row r="66" spans="2:12">
      <c r="B66" s="56">
        <v>3</v>
      </c>
      <c r="C66" s="32" t="s">
        <v>191</v>
      </c>
      <c r="D66" s="63"/>
      <c r="E66" s="151"/>
      <c r="F66" s="735"/>
      <c r="G66" s="152"/>
      <c r="H66" s="153"/>
      <c r="J66" s="411"/>
      <c r="K66" s="411"/>
    </row>
    <row r="67" spans="2:12">
      <c r="B67" s="43" t="s">
        <v>681</v>
      </c>
      <c r="C67" s="44" t="s">
        <v>192</v>
      </c>
      <c r="D67" s="44" t="s">
        <v>193</v>
      </c>
      <c r="E67" s="75">
        <v>7</v>
      </c>
      <c r="F67" s="141">
        <v>927126376.57210016</v>
      </c>
      <c r="G67" s="143"/>
      <c r="H67" s="141">
        <v>516414461</v>
      </c>
      <c r="J67" s="411"/>
      <c r="K67" s="412"/>
      <c r="L67" s="208"/>
    </row>
    <row r="68" spans="2:12">
      <c r="B68" s="43" t="s">
        <v>684</v>
      </c>
      <c r="C68" s="44" t="s">
        <v>194</v>
      </c>
      <c r="D68" s="44" t="s">
        <v>195</v>
      </c>
      <c r="E68" s="75">
        <v>8</v>
      </c>
      <c r="F68" s="141"/>
      <c r="G68" s="143"/>
      <c r="H68" s="141">
        <v>40800</v>
      </c>
      <c r="J68" s="411"/>
      <c r="K68" s="412"/>
    </row>
    <row r="69" spans="2:12">
      <c r="B69" s="43" t="s">
        <v>694</v>
      </c>
      <c r="C69" s="44" t="s">
        <v>196</v>
      </c>
      <c r="D69" s="44" t="s">
        <v>197</v>
      </c>
      <c r="E69" s="75">
        <v>9</v>
      </c>
      <c r="F69" s="76">
        <v>781427</v>
      </c>
      <c r="G69" s="154"/>
      <c r="H69" s="76">
        <v>664670</v>
      </c>
      <c r="J69" s="411"/>
      <c r="K69" s="412"/>
    </row>
    <row r="70" spans="2:12">
      <c r="B70" s="43" t="s">
        <v>787</v>
      </c>
      <c r="C70" s="44" t="s">
        <v>198</v>
      </c>
      <c r="D70" s="44" t="s">
        <v>199</v>
      </c>
      <c r="E70" s="75">
        <v>10</v>
      </c>
      <c r="F70" s="141">
        <v>26419457.540000003</v>
      </c>
      <c r="G70" s="139"/>
      <c r="H70" s="141">
        <v>28642010</v>
      </c>
      <c r="J70" s="411"/>
      <c r="K70" s="412"/>
      <c r="L70" s="293"/>
    </row>
    <row r="71" spans="2:12">
      <c r="B71" s="46" t="s">
        <v>200</v>
      </c>
      <c r="C71" s="47" t="s">
        <v>201</v>
      </c>
      <c r="D71" s="47" t="s">
        <v>202</v>
      </c>
      <c r="E71" s="156"/>
      <c r="F71" s="736"/>
      <c r="G71" s="157"/>
      <c r="H71" s="158"/>
      <c r="J71" s="411"/>
      <c r="K71" s="412"/>
    </row>
    <row r="72" spans="2:12" ht="15">
      <c r="B72" s="51"/>
      <c r="C72" s="52" t="s">
        <v>687</v>
      </c>
      <c r="D72" s="147" t="s">
        <v>130</v>
      </c>
      <c r="E72" s="70"/>
      <c r="F72" s="159">
        <v>954327261.11210012</v>
      </c>
      <c r="G72" s="159"/>
      <c r="H72" s="160">
        <v>545761941</v>
      </c>
    </row>
    <row r="73" spans="2:12">
      <c r="B73" s="56">
        <v>4</v>
      </c>
      <c r="C73" s="32" t="s">
        <v>203</v>
      </c>
      <c r="D73" s="32" t="s">
        <v>204</v>
      </c>
      <c r="E73" s="161"/>
      <c r="F73" s="735"/>
      <c r="G73" s="152"/>
      <c r="H73" s="153"/>
      <c r="J73" s="411"/>
      <c r="K73" s="412"/>
    </row>
    <row r="74" spans="2:12">
      <c r="B74" s="37">
        <v>5</v>
      </c>
      <c r="C74" s="38" t="s">
        <v>205</v>
      </c>
      <c r="D74" s="38" t="s">
        <v>206</v>
      </c>
      <c r="E74" s="100"/>
      <c r="F74" s="141"/>
      <c r="G74" s="143"/>
      <c r="H74" s="76"/>
      <c r="J74" s="411"/>
      <c r="K74" s="411"/>
    </row>
    <row r="75" spans="2:12">
      <c r="B75" s="46"/>
      <c r="C75" s="47"/>
      <c r="D75" s="47"/>
      <c r="E75" s="102"/>
      <c r="F75" s="144"/>
      <c r="G75" s="145"/>
      <c r="H75" s="146"/>
      <c r="J75" s="411"/>
      <c r="K75" s="411"/>
    </row>
    <row r="76" spans="2:12">
      <c r="B76" s="162"/>
      <c r="C76" s="52" t="s">
        <v>207</v>
      </c>
      <c r="D76" s="163" t="s">
        <v>208</v>
      </c>
      <c r="E76" s="164"/>
      <c r="F76" s="159">
        <v>956078236.6421001</v>
      </c>
      <c r="G76" s="165"/>
      <c r="H76" s="160">
        <v>959641941</v>
      </c>
      <c r="J76" s="413"/>
      <c r="K76" s="411"/>
    </row>
    <row r="77" spans="2:12">
      <c r="B77" s="166"/>
      <c r="C77" s="167"/>
      <c r="D77" s="168"/>
      <c r="E77" s="169"/>
      <c r="F77" s="737"/>
      <c r="G77" s="170"/>
      <c r="H77" s="171"/>
      <c r="K77" s="411"/>
    </row>
    <row r="78" spans="2:12">
      <c r="B78" s="94" t="s">
        <v>718</v>
      </c>
      <c r="C78" s="95" t="s">
        <v>209</v>
      </c>
      <c r="D78" s="172"/>
      <c r="E78" s="173"/>
      <c r="F78" s="174"/>
      <c r="G78" s="174"/>
      <c r="H78" s="175"/>
      <c r="K78" s="411"/>
    </row>
    <row r="79" spans="2:12">
      <c r="B79" s="176"/>
      <c r="C79" s="63"/>
      <c r="D79" s="63"/>
      <c r="E79" s="161"/>
      <c r="F79" s="735"/>
      <c r="G79" s="152"/>
      <c r="H79" s="153"/>
      <c r="K79" s="349"/>
    </row>
    <row r="80" spans="2:12">
      <c r="B80" s="177">
        <v>1</v>
      </c>
      <c r="C80" s="178" t="s">
        <v>210</v>
      </c>
      <c r="D80" s="38" t="s">
        <v>211</v>
      </c>
      <c r="E80" s="80"/>
      <c r="F80" s="733">
        <v>0</v>
      </c>
      <c r="G80" s="139"/>
      <c r="H80" s="140">
        <v>0</v>
      </c>
      <c r="J80" s="411"/>
    </row>
    <row r="81" spans="2:11">
      <c r="B81" s="179" t="s">
        <v>681</v>
      </c>
      <c r="C81" s="180" t="s">
        <v>212</v>
      </c>
      <c r="D81" s="44" t="s">
        <v>213</v>
      </c>
      <c r="E81" s="100"/>
      <c r="F81" s="141"/>
      <c r="G81" s="143"/>
      <c r="H81" s="142"/>
      <c r="J81" s="412"/>
    </row>
    <row r="82" spans="2:11">
      <c r="B82" s="181" t="s">
        <v>684</v>
      </c>
      <c r="C82" s="182" t="s">
        <v>214</v>
      </c>
      <c r="D82" s="47" t="s">
        <v>188</v>
      </c>
      <c r="E82" s="102"/>
      <c r="F82" s="144"/>
      <c r="G82" s="145"/>
      <c r="H82" s="146"/>
      <c r="J82" s="412"/>
      <c r="K82" s="412"/>
    </row>
    <row r="83" spans="2:11">
      <c r="B83" s="183"/>
      <c r="C83" s="120" t="s">
        <v>687</v>
      </c>
      <c r="D83" s="147" t="s">
        <v>687</v>
      </c>
      <c r="E83" s="110"/>
      <c r="F83" s="148">
        <v>0</v>
      </c>
      <c r="G83" s="148"/>
      <c r="H83" s="150">
        <v>0</v>
      </c>
      <c r="K83" s="411"/>
    </row>
    <row r="84" spans="2:11">
      <c r="B84" s="184">
        <v>2</v>
      </c>
      <c r="C84" s="185" t="s">
        <v>215</v>
      </c>
      <c r="D84" s="32" t="s">
        <v>216</v>
      </c>
      <c r="E84" s="186"/>
      <c r="F84" s="735"/>
      <c r="G84" s="152"/>
      <c r="H84" s="187"/>
      <c r="J84" s="411"/>
      <c r="K84" s="411"/>
    </row>
    <row r="85" spans="2:11">
      <c r="B85" s="177">
        <v>3</v>
      </c>
      <c r="C85" s="178" t="s">
        <v>217</v>
      </c>
      <c r="D85" s="38" t="s">
        <v>218</v>
      </c>
      <c r="E85" s="100"/>
      <c r="F85" s="141"/>
      <c r="G85" s="143"/>
      <c r="H85" s="155"/>
      <c r="J85" s="411"/>
      <c r="K85" s="411"/>
    </row>
    <row r="86" spans="2:11">
      <c r="B86" s="188">
        <v>4</v>
      </c>
      <c r="C86" s="189" t="s">
        <v>219</v>
      </c>
      <c r="D86" s="81" t="s">
        <v>204</v>
      </c>
      <c r="E86" s="102"/>
      <c r="F86" s="144"/>
      <c r="G86" s="145"/>
      <c r="H86" s="146"/>
      <c r="J86" s="411"/>
      <c r="K86" s="349"/>
    </row>
    <row r="87" spans="2:11">
      <c r="B87" s="183"/>
      <c r="C87" s="120" t="s">
        <v>220</v>
      </c>
      <c r="D87" s="163" t="s">
        <v>221</v>
      </c>
      <c r="E87" s="164"/>
      <c r="F87" s="148">
        <v>0</v>
      </c>
      <c r="G87" s="149"/>
      <c r="H87" s="150">
        <v>0</v>
      </c>
      <c r="J87" s="413"/>
      <c r="K87" s="349"/>
    </row>
    <row r="88" spans="2:11">
      <c r="B88" s="190"/>
      <c r="C88" s="191"/>
      <c r="D88" s="191"/>
      <c r="E88" s="192"/>
      <c r="F88" s="738"/>
      <c r="G88" s="193"/>
      <c r="H88" s="194"/>
      <c r="K88" s="412"/>
    </row>
    <row r="89" spans="2:11">
      <c r="B89" s="195"/>
      <c r="C89" s="121" t="s">
        <v>222</v>
      </c>
      <c r="D89" s="163" t="s">
        <v>223</v>
      </c>
      <c r="E89" s="164"/>
      <c r="F89" s="159">
        <v>956078236.6421001</v>
      </c>
      <c r="G89" s="165"/>
      <c r="H89" s="160">
        <v>959641941</v>
      </c>
      <c r="J89" s="413"/>
      <c r="K89" s="412"/>
    </row>
    <row r="90" spans="2:11">
      <c r="B90" s="190"/>
      <c r="C90" s="191"/>
      <c r="D90" s="63"/>
      <c r="E90" s="169"/>
      <c r="F90" s="738"/>
      <c r="G90" s="193"/>
      <c r="H90" s="196"/>
      <c r="K90" s="414"/>
    </row>
    <row r="91" spans="2:11">
      <c r="B91" s="94" t="s">
        <v>224</v>
      </c>
      <c r="C91" s="95" t="s">
        <v>225</v>
      </c>
      <c r="D91" s="172"/>
      <c r="E91" s="173"/>
      <c r="F91" s="174"/>
      <c r="G91" s="174"/>
      <c r="H91" s="175"/>
      <c r="J91" s="414"/>
      <c r="K91" s="349"/>
    </row>
    <row r="92" spans="2:11">
      <c r="B92" s="197"/>
      <c r="C92" s="198"/>
      <c r="D92" s="198"/>
      <c r="E92" s="199"/>
      <c r="F92" s="735"/>
      <c r="G92" s="152"/>
      <c r="H92" s="187"/>
      <c r="K92" s="349"/>
    </row>
    <row r="93" spans="2:11">
      <c r="B93" s="177">
        <v>1</v>
      </c>
      <c r="C93" s="178" t="s">
        <v>226</v>
      </c>
      <c r="D93" s="178" t="s">
        <v>227</v>
      </c>
      <c r="E93" s="200"/>
      <c r="F93" s="141"/>
      <c r="G93" s="143"/>
      <c r="H93" s="142"/>
      <c r="J93" s="411"/>
      <c r="K93" s="349"/>
    </row>
    <row r="94" spans="2:11">
      <c r="B94" s="177">
        <v>2</v>
      </c>
      <c r="C94" s="178" t="s">
        <v>228</v>
      </c>
      <c r="D94" s="178" t="s">
        <v>229</v>
      </c>
      <c r="E94" s="201"/>
      <c r="F94" s="141"/>
      <c r="G94" s="143"/>
      <c r="H94" s="142"/>
      <c r="J94" s="411"/>
      <c r="K94" s="349"/>
    </row>
    <row r="95" spans="2:11">
      <c r="B95" s="177">
        <v>3</v>
      </c>
      <c r="C95" s="178" t="s">
        <v>230</v>
      </c>
      <c r="D95" s="178" t="s">
        <v>231</v>
      </c>
      <c r="E95" s="609"/>
      <c r="F95" s="141">
        <v>29000000</v>
      </c>
      <c r="G95" s="141">
        <v>0</v>
      </c>
      <c r="H95" s="141">
        <v>29000000</v>
      </c>
      <c r="J95" s="411"/>
      <c r="K95" s="349"/>
    </row>
    <row r="96" spans="2:11">
      <c r="B96" s="177">
        <v>4</v>
      </c>
      <c r="C96" s="178" t="s">
        <v>232</v>
      </c>
      <c r="D96" s="178" t="s">
        <v>233</v>
      </c>
      <c r="E96" s="609"/>
      <c r="F96" s="141"/>
      <c r="G96" s="143"/>
      <c r="H96" s="141"/>
      <c r="J96" s="411"/>
      <c r="K96" s="349"/>
    </row>
    <row r="97" spans="2:11">
      <c r="B97" s="177">
        <v>5</v>
      </c>
      <c r="C97" s="178" t="s">
        <v>234</v>
      </c>
      <c r="D97" s="178" t="s">
        <v>235</v>
      </c>
      <c r="E97" s="609"/>
      <c r="F97" s="141"/>
      <c r="G97" s="143"/>
      <c r="H97" s="141"/>
      <c r="K97" s="349"/>
    </row>
    <row r="98" spans="2:11">
      <c r="B98" s="177">
        <v>6</v>
      </c>
      <c r="C98" s="178" t="s">
        <v>236</v>
      </c>
      <c r="D98" s="178" t="s">
        <v>237</v>
      </c>
      <c r="E98" s="609"/>
      <c r="F98" s="141"/>
      <c r="G98" s="143"/>
      <c r="H98" s="141"/>
      <c r="J98" s="411"/>
      <c r="K98" s="349"/>
    </row>
    <row r="99" spans="2:11">
      <c r="B99" s="202">
        <v>7</v>
      </c>
      <c r="C99" s="178" t="s">
        <v>238</v>
      </c>
      <c r="D99" s="178" t="s">
        <v>239</v>
      </c>
      <c r="E99" s="609"/>
      <c r="F99" s="141"/>
      <c r="G99" s="143"/>
      <c r="H99" s="141">
        <v>2900000</v>
      </c>
      <c r="I99" s="208"/>
      <c r="J99" s="411"/>
      <c r="K99" s="349"/>
    </row>
    <row r="100" spans="2:11">
      <c r="B100" s="177">
        <v>8</v>
      </c>
      <c r="C100" s="178" t="s">
        <v>240</v>
      </c>
      <c r="D100" s="178" t="s">
        <v>241</v>
      </c>
      <c r="E100" s="609"/>
      <c r="F100" s="141"/>
      <c r="G100" s="143"/>
      <c r="H100" s="141"/>
      <c r="I100" s="208"/>
      <c r="J100" s="411"/>
      <c r="K100" s="349"/>
    </row>
    <row r="101" spans="2:11">
      <c r="B101" s="177">
        <v>9</v>
      </c>
      <c r="C101" s="178" t="s">
        <v>242</v>
      </c>
      <c r="D101" s="178" t="s">
        <v>243</v>
      </c>
      <c r="E101" s="609"/>
      <c r="F101" s="141">
        <v>423956666.23799998</v>
      </c>
      <c r="G101" s="143"/>
      <c r="H101" s="141">
        <v>252016735</v>
      </c>
      <c r="J101" s="411"/>
      <c r="K101" s="349"/>
    </row>
    <row r="102" spans="2:11">
      <c r="B102" s="188">
        <v>10</v>
      </c>
      <c r="C102" s="189" t="s">
        <v>244</v>
      </c>
      <c r="D102" s="189" t="s">
        <v>245</v>
      </c>
      <c r="E102" s="610">
        <v>11</v>
      </c>
      <c r="F102" s="144">
        <v>192736496.80390108</v>
      </c>
      <c r="G102" s="145"/>
      <c r="H102" s="144">
        <v>169039931</v>
      </c>
      <c r="J102" s="411"/>
      <c r="K102" s="349"/>
    </row>
    <row r="103" spans="2:11">
      <c r="B103" s="119"/>
      <c r="C103" s="203" t="s">
        <v>246</v>
      </c>
      <c r="D103" s="204"/>
      <c r="E103" s="110"/>
      <c r="F103" s="159">
        <v>645693163.04190111</v>
      </c>
      <c r="G103" s="165"/>
      <c r="H103" s="160">
        <v>452956666</v>
      </c>
      <c r="J103" s="413"/>
      <c r="K103" s="386"/>
    </row>
    <row r="104" spans="2:11">
      <c r="B104" s="176"/>
      <c r="C104" s="63"/>
      <c r="D104" s="63"/>
      <c r="E104" s="161"/>
      <c r="F104" s="735"/>
      <c r="G104" s="152"/>
      <c r="H104" s="153"/>
      <c r="J104" s="386"/>
      <c r="K104" s="386"/>
    </row>
    <row r="105" spans="2:11" ht="13.5" thickBot="1">
      <c r="B105" s="176"/>
      <c r="C105" s="63"/>
      <c r="D105" s="63"/>
      <c r="E105" s="161"/>
      <c r="F105" s="735"/>
      <c r="G105" s="152"/>
      <c r="H105" s="153"/>
      <c r="J105" s="386"/>
      <c r="K105" s="386"/>
    </row>
    <row r="106" spans="2:11" ht="13.5" thickBot="1">
      <c r="B106" s="205"/>
      <c r="C106" s="127" t="s">
        <v>247</v>
      </c>
      <c r="D106" s="127"/>
      <c r="E106" s="128"/>
      <c r="F106" s="739">
        <v>1601771399.6840012</v>
      </c>
      <c r="G106" s="206"/>
      <c r="H106" s="207">
        <v>1412598607</v>
      </c>
      <c r="J106" s="415"/>
      <c r="K106" s="386"/>
    </row>
    <row r="107" spans="2:11">
      <c r="H107" s="208"/>
    </row>
    <row r="109" spans="2:11">
      <c r="H109" s="208"/>
    </row>
    <row r="110" spans="2:11">
      <c r="H110" s="208"/>
    </row>
    <row r="111" spans="2:11">
      <c r="H111" s="209"/>
    </row>
    <row r="112" spans="2:11">
      <c r="H112" s="210"/>
    </row>
    <row r="113" spans="8:8">
      <c r="H113" s="208"/>
    </row>
  </sheetData>
  <sheetProtection password="CC14" sheet="1" objects="1"/>
  <mergeCells count="13">
    <mergeCell ref="P5:P6"/>
    <mergeCell ref="F57:H57"/>
    <mergeCell ref="D57:D58"/>
    <mergeCell ref="E57:E58"/>
    <mergeCell ref="D5:D6"/>
    <mergeCell ref="E5:E6"/>
    <mergeCell ref="J4:K4"/>
    <mergeCell ref="J54:K54"/>
    <mergeCell ref="B5:B6"/>
    <mergeCell ref="C5:C6"/>
    <mergeCell ref="B57:B58"/>
    <mergeCell ref="C57:C58"/>
    <mergeCell ref="F5:H5"/>
  </mergeCells>
  <phoneticPr fontId="7" type="noConversion"/>
  <printOptions horizontalCentered="1" verticalCentered="1"/>
  <pageMargins left="0.24" right="0.51" top="0.51" bottom="0.85" header="0.51" footer="0.5"/>
  <pageSetup scale="90" orientation="portrait" horizontalDpi="300" verticalDpi="300" r:id="rId1"/>
  <headerFooter alignWithMargins="0">
    <oddFooter xml:space="preserve">&amp;LBrunilda Reci
Supervizore Finance-Kontabiliteti, Taksash&amp;RMatevz Zaplotnik
Administrator 
</oddFooter>
  </headerFooter>
  <rowBreaks count="1" manualBreakCount="1">
    <brk id="55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indexed="38"/>
  </sheetPr>
  <dimension ref="A2:E40"/>
  <sheetViews>
    <sheetView workbookViewId="0"/>
  </sheetViews>
  <sheetFormatPr defaultRowHeight="12.75"/>
  <cols>
    <col min="2" max="2" width="34.42578125" customWidth="1"/>
    <col min="3" max="3" width="17.5703125" customWidth="1"/>
    <col min="4" max="4" width="11.28515625" bestFit="1" customWidth="1"/>
    <col min="5" max="5" width="9.7109375" bestFit="1" customWidth="1"/>
  </cols>
  <sheetData>
    <row r="2" spans="1:3" ht="15.75">
      <c r="B2" s="212" t="s">
        <v>52</v>
      </c>
    </row>
    <row r="3" spans="1:3" ht="15.75">
      <c r="B3" s="331" t="s">
        <v>68</v>
      </c>
    </row>
    <row r="6" spans="1:3">
      <c r="B6" s="279"/>
    </row>
    <row r="10" spans="1:3" ht="15.75">
      <c r="B10" s="566" t="s">
        <v>273</v>
      </c>
      <c r="C10" s="567"/>
    </row>
    <row r="11" spans="1:3">
      <c r="B11" s="286"/>
      <c r="C11" s="680"/>
    </row>
    <row r="12" spans="1:3">
      <c r="B12" s="266" t="s">
        <v>610</v>
      </c>
      <c r="C12" s="683"/>
    </row>
    <row r="13" spans="1:3">
      <c r="B13" s="946" t="s">
        <v>728</v>
      </c>
      <c r="C13" s="946"/>
    </row>
    <row r="14" spans="1:3">
      <c r="B14" s="684"/>
      <c r="C14" s="684"/>
    </row>
    <row r="15" spans="1:3">
      <c r="A15" s="428"/>
      <c r="B15" s="269" t="s">
        <v>14</v>
      </c>
      <c r="C15" s="323">
        <v>2357010.5699999998</v>
      </c>
    </row>
    <row r="16" spans="1:3">
      <c r="A16" s="428"/>
      <c r="B16" s="269" t="s">
        <v>15</v>
      </c>
      <c r="C16" s="323">
        <v>-6479675.9500000197</v>
      </c>
    </row>
    <row r="17" spans="1:5">
      <c r="A17" s="428"/>
      <c r="B17" s="685" t="s">
        <v>687</v>
      </c>
      <c r="C17" s="326">
        <f>C16+C15</f>
        <v>-4122665.3800000199</v>
      </c>
    </row>
    <row r="18" spans="1:5">
      <c r="A18" s="428"/>
      <c r="B18" s="266"/>
      <c r="C18" s="680"/>
      <c r="D18" s="408"/>
      <c r="E18" s="408"/>
    </row>
    <row r="19" spans="1:5">
      <c r="A19" s="428"/>
      <c r="B19" s="266" t="s">
        <v>609</v>
      </c>
      <c r="C19" s="680"/>
    </row>
    <row r="20" spans="1:5">
      <c r="A20" s="428"/>
      <c r="B20" s="946" t="s">
        <v>282</v>
      </c>
      <c r="C20" s="946"/>
    </row>
    <row r="21" spans="1:5">
      <c r="A21" s="428"/>
      <c r="B21" s="684"/>
      <c r="C21" s="684"/>
    </row>
    <row r="22" spans="1:5">
      <c r="A22" s="428"/>
      <c r="B22" s="269" t="s">
        <v>117</v>
      </c>
      <c r="C22" s="323">
        <v>19423399.419999998</v>
      </c>
    </row>
    <row r="23" spans="1:5">
      <c r="A23" s="428"/>
      <c r="B23" s="269" t="s">
        <v>118</v>
      </c>
      <c r="C23" s="323">
        <v>-44313827.359999999</v>
      </c>
      <c r="D23" s="408"/>
      <c r="E23" s="408"/>
    </row>
    <row r="24" spans="1:5">
      <c r="B24" s="685" t="s">
        <v>687</v>
      </c>
      <c r="C24" s="326">
        <v>-24890427.940000009</v>
      </c>
    </row>
    <row r="25" spans="1:5">
      <c r="C25" s="408"/>
    </row>
    <row r="26" spans="1:5">
      <c r="C26" s="408"/>
    </row>
    <row r="31" spans="1:5" ht="15">
      <c r="B31" s="284"/>
    </row>
    <row r="32" spans="1:5" ht="15">
      <c r="B32" s="284"/>
    </row>
    <row r="33" spans="2:3" ht="15">
      <c r="B33" s="939"/>
      <c r="C33" s="939"/>
    </row>
    <row r="34" spans="2:3">
      <c r="B34" s="6"/>
    </row>
    <row r="35" spans="2:3">
      <c r="B35" s="6"/>
    </row>
    <row r="36" spans="2:3">
      <c r="B36" s="6"/>
    </row>
    <row r="37" spans="2:3" ht="15">
      <c r="B37" s="284"/>
    </row>
    <row r="38" spans="2:3" ht="15">
      <c r="B38" s="284"/>
    </row>
    <row r="39" spans="2:3" ht="15">
      <c r="B39" s="284"/>
    </row>
    <row r="40" spans="2:3">
      <c r="B40" s="2"/>
    </row>
  </sheetData>
  <sheetProtection password="CC14" sheet="1"/>
  <mergeCells count="3">
    <mergeCell ref="B33:C33"/>
    <mergeCell ref="B13:C13"/>
    <mergeCell ref="B20:C20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indexed="38"/>
  </sheetPr>
  <dimension ref="B3:U38"/>
  <sheetViews>
    <sheetView workbookViewId="0"/>
  </sheetViews>
  <sheetFormatPr defaultRowHeight="12.75"/>
  <cols>
    <col min="1" max="1" width="9.140625" style="673"/>
    <col min="2" max="2" width="43.7109375" style="673" customWidth="1"/>
    <col min="3" max="3" width="18" style="673" bestFit="1" customWidth="1"/>
    <col min="4" max="7" width="9.140625" style="673"/>
    <col min="8" max="8" width="12.7109375" style="673" bestFit="1" customWidth="1"/>
    <col min="9" max="9" width="9.140625" style="745"/>
    <col min="10" max="10" width="43.5703125" style="745" bestFit="1" customWidth="1"/>
    <col min="11" max="11" width="16.7109375" style="745" bestFit="1" customWidth="1"/>
    <col min="12" max="21" width="9.140625" style="745"/>
    <col min="22" max="16384" width="9.140625" style="673"/>
  </cols>
  <sheetData>
    <row r="3" spans="2:12" ht="15.75">
      <c r="B3" s="212" t="s">
        <v>52</v>
      </c>
    </row>
    <row r="4" spans="2:12" ht="15.75">
      <c r="B4" s="331" t="s">
        <v>68</v>
      </c>
    </row>
    <row r="7" spans="2:12">
      <c r="B7" s="281" t="s">
        <v>797</v>
      </c>
    </row>
    <row r="9" spans="2:12" ht="14.25">
      <c r="B9" s="900" t="s">
        <v>807</v>
      </c>
      <c r="C9" s="900"/>
      <c r="D9" s="900"/>
      <c r="J9" s="948"/>
      <c r="K9" s="948"/>
      <c r="L9" s="948"/>
    </row>
    <row r="10" spans="2:12">
      <c r="B10" s="947"/>
      <c r="C10" s="947"/>
      <c r="D10" s="947"/>
      <c r="J10" s="948"/>
      <c r="K10" s="948"/>
      <c r="L10" s="948"/>
    </row>
    <row r="12" spans="2:12">
      <c r="J12" s="746"/>
    </row>
    <row r="13" spans="2:12">
      <c r="B13" s="674"/>
      <c r="C13" s="674"/>
      <c r="D13" s="674"/>
      <c r="J13" s="747"/>
      <c r="K13" s="747"/>
      <c r="L13" s="747"/>
    </row>
    <row r="14" spans="2:12">
      <c r="C14" s="675"/>
      <c r="K14" s="748"/>
    </row>
    <row r="15" spans="2:12" ht="57.75" customHeight="1">
      <c r="B15" s="694" t="s">
        <v>799</v>
      </c>
      <c r="C15" s="695">
        <v>6981881.1300791102</v>
      </c>
      <c r="K15" s="748"/>
    </row>
    <row r="16" spans="2:12">
      <c r="B16" s="696"/>
      <c r="C16" s="697"/>
      <c r="J16" s="747"/>
      <c r="K16" s="749"/>
    </row>
    <row r="17" spans="2:11">
      <c r="B17" s="696"/>
      <c r="C17" s="697"/>
      <c r="J17" s="747"/>
      <c r="K17" s="749"/>
    </row>
    <row r="18" spans="2:11" ht="42" customHeight="1">
      <c r="B18" s="694" t="s">
        <v>798</v>
      </c>
      <c r="C18" s="698">
        <v>36510101.090000018</v>
      </c>
      <c r="J18" s="747"/>
      <c r="K18" s="749"/>
    </row>
    <row r="19" spans="2:11">
      <c r="B19" s="699"/>
      <c r="C19" s="700"/>
      <c r="J19" s="691"/>
      <c r="K19" s="750"/>
    </row>
    <row r="20" spans="2:11">
      <c r="B20" s="701" t="s">
        <v>800</v>
      </c>
      <c r="C20" s="702">
        <v>43491982.220079131</v>
      </c>
      <c r="J20" s="690"/>
      <c r="K20" s="751"/>
    </row>
    <row r="21" spans="2:11">
      <c r="B21" s="699"/>
      <c r="C21" s="703"/>
      <c r="J21" s="691"/>
      <c r="K21" s="692"/>
    </row>
    <row r="22" spans="2:11">
      <c r="B22" s="699" t="s">
        <v>801</v>
      </c>
      <c r="C22" s="704">
        <v>0.1</v>
      </c>
      <c r="J22" s="691"/>
      <c r="K22" s="692"/>
    </row>
    <row r="23" spans="2:11">
      <c r="B23" s="699"/>
      <c r="C23" s="703"/>
      <c r="J23" s="691"/>
      <c r="K23" s="692"/>
    </row>
    <row r="24" spans="2:11" ht="15">
      <c r="B24" s="705" t="s">
        <v>802</v>
      </c>
      <c r="C24" s="706">
        <v>4349198.2220079135</v>
      </c>
      <c r="J24" s="691"/>
      <c r="K24" s="692"/>
    </row>
    <row r="25" spans="2:11">
      <c r="B25" s="691"/>
      <c r="C25" s="692"/>
      <c r="J25" s="691"/>
      <c r="K25" s="692"/>
    </row>
    <row r="26" spans="2:11">
      <c r="B26" s="691"/>
      <c r="C26" s="692"/>
      <c r="J26" s="691"/>
      <c r="K26" s="692"/>
    </row>
    <row r="27" spans="2:11">
      <c r="B27" s="691"/>
      <c r="C27" s="692"/>
      <c r="J27" s="691"/>
      <c r="K27" s="692"/>
    </row>
    <row r="28" spans="2:11">
      <c r="B28" s="690"/>
      <c r="C28" s="693"/>
      <c r="J28" s="690"/>
      <c r="K28" s="693"/>
    </row>
    <row r="29" spans="2:11">
      <c r="B29" s="6"/>
      <c r="C29" s="6"/>
      <c r="J29" s="691"/>
      <c r="K29" s="692"/>
    </row>
    <row r="30" spans="2:11" ht="15">
      <c r="B30" s="277"/>
      <c r="C30" s="6"/>
      <c r="J30" s="691"/>
      <c r="K30" s="692"/>
    </row>
    <row r="31" spans="2:11">
      <c r="B31" s="6"/>
      <c r="C31" s="6"/>
      <c r="J31" s="691"/>
      <c r="K31" s="692"/>
    </row>
    <row r="32" spans="2:11">
      <c r="B32" s="6"/>
      <c r="C32" s="6"/>
      <c r="J32" s="691"/>
      <c r="K32" s="752"/>
    </row>
    <row r="33" spans="2:11">
      <c r="B33" s="6"/>
      <c r="C33" s="6"/>
      <c r="J33" s="691"/>
      <c r="K33" s="693"/>
    </row>
    <row r="34" spans="2:11">
      <c r="B34" s="6"/>
      <c r="C34" s="6"/>
    </row>
    <row r="35" spans="2:11">
      <c r="B35" s="6"/>
      <c r="C35" s="6"/>
    </row>
    <row r="36" spans="2:11">
      <c r="B36" s="6"/>
      <c r="C36" s="6"/>
    </row>
    <row r="37" spans="2:11">
      <c r="B37" s="6"/>
      <c r="C37" s="6"/>
      <c r="K37" s="750"/>
    </row>
    <row r="38" spans="2:11">
      <c r="B38" s="6"/>
      <c r="C38" s="6"/>
      <c r="K38" s="753"/>
    </row>
  </sheetData>
  <sheetProtection password="CC14" sheet="1"/>
  <mergeCells count="4">
    <mergeCell ref="B9:D9"/>
    <mergeCell ref="B10:D10"/>
    <mergeCell ref="J9:L9"/>
    <mergeCell ref="J10:L10"/>
  </mergeCells>
  <phoneticPr fontId="13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38"/>
  </sheetPr>
  <dimension ref="A1:C56"/>
  <sheetViews>
    <sheetView workbookViewId="0"/>
  </sheetViews>
  <sheetFormatPr defaultRowHeight="12.75"/>
  <cols>
    <col min="1" max="1" width="13.7109375" style="6" customWidth="1"/>
    <col min="2" max="2" width="52.28515625" style="6" customWidth="1"/>
    <col min="3" max="3" width="21" style="6" customWidth="1"/>
    <col min="4" max="16384" width="9.140625" style="6"/>
  </cols>
  <sheetData>
    <row r="1" spans="1:3" ht="15.75">
      <c r="A1" s="4"/>
      <c r="B1" s="212" t="s">
        <v>52</v>
      </c>
    </row>
    <row r="2" spans="1:3" ht="15.75">
      <c r="A2" s="4"/>
      <c r="B2" s="331" t="s">
        <v>68</v>
      </c>
    </row>
    <row r="3" spans="1:3">
      <c r="A3" s="4"/>
    </row>
    <row r="6" spans="1:3" ht="15.75">
      <c r="B6" s="949" t="s">
        <v>514</v>
      </c>
      <c r="C6" s="949"/>
    </row>
    <row r="9" spans="1:3" ht="22.5" customHeight="1">
      <c r="B9" s="267" t="s">
        <v>115</v>
      </c>
      <c r="C9" s="268" t="s">
        <v>515</v>
      </c>
    </row>
    <row r="10" spans="1:3">
      <c r="B10" s="270" t="s">
        <v>407</v>
      </c>
      <c r="C10" s="446">
        <v>1774444.9838199492</v>
      </c>
    </row>
    <row r="11" spans="1:3">
      <c r="B11" s="271" t="s">
        <v>136</v>
      </c>
      <c r="C11" s="446">
        <v>114000</v>
      </c>
    </row>
    <row r="12" spans="1:3">
      <c r="B12" s="271" t="s">
        <v>406</v>
      </c>
      <c r="C12" s="446">
        <v>1218401.3047202029</v>
      </c>
    </row>
    <row r="13" spans="1:3">
      <c r="B13" s="271" t="s">
        <v>137</v>
      </c>
      <c r="C13" s="446">
        <v>181376.64000000001</v>
      </c>
    </row>
    <row r="14" spans="1:3">
      <c r="B14" s="271" t="s">
        <v>404</v>
      </c>
      <c r="C14" s="446">
        <v>329413</v>
      </c>
    </row>
    <row r="15" spans="1:3">
      <c r="B15" s="271" t="s">
        <v>138</v>
      </c>
      <c r="C15" s="446">
        <v>116028.27</v>
      </c>
    </row>
    <row r="16" spans="1:3">
      <c r="B16" s="271" t="s">
        <v>405</v>
      </c>
      <c r="C16" s="446">
        <v>1577600</v>
      </c>
    </row>
    <row r="17" spans="2:3">
      <c r="B17" s="271" t="s">
        <v>139</v>
      </c>
      <c r="C17" s="447">
        <v>158227.96</v>
      </c>
    </row>
    <row r="18" spans="2:3">
      <c r="B18" s="271" t="s">
        <v>403</v>
      </c>
      <c r="C18" s="447">
        <v>219229.64</v>
      </c>
    </row>
    <row r="19" spans="2:3">
      <c r="B19" s="271" t="s">
        <v>140</v>
      </c>
      <c r="C19" s="446">
        <v>4366352</v>
      </c>
    </row>
    <row r="20" spans="2:3">
      <c r="B20" s="272" t="s">
        <v>16</v>
      </c>
      <c r="C20" s="446">
        <v>548880</v>
      </c>
    </row>
    <row r="21" spans="2:3">
      <c r="B21" s="272" t="s">
        <v>17</v>
      </c>
      <c r="C21" s="446">
        <v>253846.48</v>
      </c>
    </row>
    <row r="22" spans="2:3">
      <c r="B22" s="272" t="s">
        <v>60</v>
      </c>
      <c r="C22" s="447">
        <v>182233.57</v>
      </c>
    </row>
    <row r="23" spans="2:3">
      <c r="B23" s="269" t="s">
        <v>513</v>
      </c>
      <c r="C23" s="448">
        <v>459264</v>
      </c>
    </row>
    <row r="24" spans="2:3">
      <c r="B24" s="267" t="s">
        <v>408</v>
      </c>
      <c r="C24" s="449">
        <v>11499297.848540153</v>
      </c>
    </row>
    <row r="25" spans="2:3">
      <c r="B25" s="266"/>
      <c r="C25" s="453"/>
    </row>
    <row r="26" spans="2:3">
      <c r="B26" s="266"/>
      <c r="C26" s="453"/>
    </row>
    <row r="27" spans="2:3">
      <c r="B27" s="269" t="s">
        <v>976</v>
      </c>
      <c r="C27" s="447">
        <v>4716462.03249582</v>
      </c>
    </row>
    <row r="28" spans="2:3">
      <c r="B28" s="269" t="s">
        <v>437</v>
      </c>
      <c r="C28" s="448">
        <v>5870.17</v>
      </c>
    </row>
    <row r="29" spans="2:3">
      <c r="B29" s="266"/>
      <c r="C29" s="453">
        <v>4722332.2024958199</v>
      </c>
    </row>
    <row r="30" spans="2:3">
      <c r="B30" s="266"/>
      <c r="C30" s="453"/>
    </row>
    <row r="31" spans="2:3">
      <c r="C31" s="450"/>
    </row>
    <row r="32" spans="2:3">
      <c r="C32" s="450"/>
    </row>
    <row r="33" spans="2:3">
      <c r="C33" s="450"/>
    </row>
    <row r="34" spans="2:3">
      <c r="B34" s="267" t="s">
        <v>516</v>
      </c>
      <c r="C34" s="449">
        <v>20564493.440000001</v>
      </c>
    </row>
    <row r="36" spans="2:3">
      <c r="C36" s="7"/>
    </row>
    <row r="37" spans="2:3">
      <c r="B37" s="269" t="s">
        <v>517</v>
      </c>
      <c r="C37" s="448">
        <v>-208836680.27000231</v>
      </c>
    </row>
    <row r="38" spans="2:3">
      <c r="B38" s="269" t="s">
        <v>518</v>
      </c>
      <c r="C38" s="448">
        <v>-16221630.051035972</v>
      </c>
    </row>
    <row r="39" spans="2:3">
      <c r="B39" s="267" t="s">
        <v>519</v>
      </c>
      <c r="C39" s="448">
        <v>20564493.440000001</v>
      </c>
    </row>
    <row r="40" spans="2:3">
      <c r="B40" s="269" t="s">
        <v>441</v>
      </c>
      <c r="C40" s="448">
        <v>-204493816.88103828</v>
      </c>
    </row>
    <row r="41" spans="2:3">
      <c r="B41" s="269" t="s">
        <v>520</v>
      </c>
      <c r="C41" s="448">
        <v>-20449381.688103829</v>
      </c>
    </row>
    <row r="42" spans="2:3">
      <c r="B42" s="269"/>
      <c r="C42" s="448"/>
    </row>
    <row r="43" spans="2:3">
      <c r="B43" s="267" t="s">
        <v>521</v>
      </c>
      <c r="C43" s="482">
        <v>-188387298.58189848</v>
      </c>
    </row>
    <row r="44" spans="2:3">
      <c r="C44" s="451"/>
    </row>
    <row r="45" spans="2:3">
      <c r="C45" s="451"/>
    </row>
    <row r="47" spans="2:3">
      <c r="C47" s="452"/>
    </row>
    <row r="48" spans="2:3">
      <c r="C48" s="293"/>
    </row>
    <row r="49" spans="2:3" ht="15">
      <c r="B49" s="284"/>
      <c r="C49" s="293"/>
    </row>
    <row r="50" spans="2:3" ht="15">
      <c r="B50" s="284"/>
      <c r="C50" s="293"/>
    </row>
    <row r="51" spans="2:3">
      <c r="C51" s="293"/>
    </row>
    <row r="52" spans="2:3">
      <c r="C52" s="293"/>
    </row>
    <row r="55" spans="2:3" ht="15">
      <c r="B55" s="284"/>
    </row>
    <row r="56" spans="2:3" ht="15">
      <c r="B56" s="284"/>
    </row>
  </sheetData>
  <sheetProtection password="CC14" sheet="1"/>
  <mergeCells count="1">
    <mergeCell ref="B6:C6"/>
  </mergeCells>
  <phoneticPr fontId="7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38"/>
    <pageSetUpPr fitToPage="1"/>
  </sheetPr>
  <dimension ref="A1:Q174"/>
  <sheetViews>
    <sheetView zoomScaleNormal="100" workbookViewId="0"/>
  </sheetViews>
  <sheetFormatPr defaultRowHeight="12.75"/>
  <cols>
    <col min="1" max="1" width="2.85546875" customWidth="1"/>
    <col min="2" max="2" width="35.42578125" bestFit="1" customWidth="1"/>
    <col min="3" max="3" width="11.28515625" customWidth="1"/>
    <col min="4" max="4" width="14.7109375" customWidth="1"/>
    <col min="5" max="5" width="12.7109375" customWidth="1"/>
    <col min="6" max="6" width="12.42578125" customWidth="1"/>
    <col min="7" max="7" width="11.140625" bestFit="1" customWidth="1"/>
    <col min="8" max="8" width="9.85546875" bestFit="1" customWidth="1"/>
    <col min="9" max="9" width="7" bestFit="1" customWidth="1"/>
    <col min="10" max="10" width="17.7109375" bestFit="1" customWidth="1"/>
    <col min="11" max="11" width="16.5703125" style="1" bestFit="1" customWidth="1"/>
    <col min="12" max="12" width="4.7109375" customWidth="1"/>
    <col min="13" max="13" width="18.140625" bestFit="1" customWidth="1"/>
    <col min="14" max="14" width="16.5703125" bestFit="1" customWidth="1"/>
    <col min="15" max="15" width="17.28515625" bestFit="1" customWidth="1"/>
    <col min="17" max="17" width="53.42578125" customWidth="1"/>
  </cols>
  <sheetData>
    <row r="1" spans="1:17">
      <c r="A1" s="349"/>
      <c r="B1" s="330" t="s">
        <v>159</v>
      </c>
      <c r="C1" s="359"/>
      <c r="D1" s="359"/>
      <c r="E1" s="349"/>
      <c r="F1" s="349"/>
      <c r="G1" s="349"/>
      <c r="H1" s="349"/>
      <c r="I1" s="349"/>
      <c r="J1" s="349"/>
      <c r="K1" s="568"/>
    </row>
    <row r="2" spans="1:17">
      <c r="A2" s="349"/>
      <c r="B2" s="330" t="s">
        <v>160</v>
      </c>
      <c r="C2" s="359"/>
      <c r="D2" s="359"/>
      <c r="E2" s="349"/>
      <c r="F2" s="349"/>
      <c r="G2" s="349"/>
      <c r="H2" s="349"/>
      <c r="I2" s="349"/>
      <c r="J2" s="349"/>
      <c r="K2" s="568"/>
    </row>
    <row r="3" spans="1:17">
      <c r="A3" s="349"/>
      <c r="B3" s="350"/>
      <c r="C3" s="349"/>
      <c r="D3" s="349"/>
      <c r="E3" s="349"/>
      <c r="F3" s="349"/>
      <c r="G3" s="349"/>
      <c r="H3" s="349"/>
      <c r="I3" s="349"/>
      <c r="J3" s="350" t="s">
        <v>890</v>
      </c>
      <c r="K3" s="568"/>
    </row>
    <row r="4" spans="1:17">
      <c r="A4" s="349"/>
      <c r="B4" s="350"/>
      <c r="C4" s="349"/>
      <c r="D4" s="349"/>
      <c r="E4" s="349"/>
      <c r="F4" s="349"/>
      <c r="G4" s="349"/>
      <c r="H4" s="349"/>
      <c r="I4" s="349"/>
      <c r="J4" s="349"/>
      <c r="K4" s="568"/>
    </row>
    <row r="5" spans="1:17">
      <c r="A5" s="491"/>
      <c r="B5" s="491"/>
      <c r="C5" s="491"/>
      <c r="D5" s="491"/>
      <c r="E5" s="491"/>
      <c r="F5" s="491"/>
      <c r="G5" s="491"/>
      <c r="H5" s="491"/>
      <c r="I5" s="491"/>
      <c r="J5" s="492"/>
      <c r="K5" s="569" t="s">
        <v>891</v>
      </c>
      <c r="L5" s="338"/>
      <c r="M5" s="338"/>
      <c r="N5" s="338"/>
      <c r="O5" s="338"/>
      <c r="P5" s="338"/>
      <c r="Q5" s="338"/>
    </row>
    <row r="6" spans="1:17" ht="15.75" customHeight="1">
      <c r="A6" s="956" t="s">
        <v>892</v>
      </c>
      <c r="B6" s="957"/>
      <c r="C6" s="957"/>
      <c r="D6" s="957"/>
      <c r="E6" s="957"/>
      <c r="F6" s="957"/>
      <c r="G6" s="957"/>
      <c r="H6" s="957"/>
      <c r="I6" s="957"/>
      <c r="J6" s="957"/>
      <c r="K6" s="958"/>
      <c r="L6" s="493"/>
      <c r="M6" s="493"/>
      <c r="N6" s="493"/>
      <c r="O6" s="493"/>
      <c r="P6" s="493"/>
      <c r="Q6" s="493"/>
    </row>
    <row r="7" spans="1:17" ht="26.25" customHeight="1" thickBot="1">
      <c r="A7" s="494"/>
      <c r="B7" s="975" t="s">
        <v>250</v>
      </c>
      <c r="C7" s="975"/>
      <c r="D7" s="975"/>
      <c r="E7" s="975"/>
      <c r="F7" s="976"/>
      <c r="G7" s="483" t="s">
        <v>893</v>
      </c>
      <c r="H7" s="483" t="s">
        <v>894</v>
      </c>
      <c r="I7" s="483"/>
      <c r="J7" s="495" t="s">
        <v>895</v>
      </c>
      <c r="K7" s="570" t="s">
        <v>896</v>
      </c>
    </row>
    <row r="8" spans="1:17" ht="16.5" customHeight="1">
      <c r="A8" s="496">
        <v>1</v>
      </c>
      <c r="B8" s="977" t="s">
        <v>897</v>
      </c>
      <c r="C8" s="978"/>
      <c r="D8" s="978"/>
      <c r="E8" s="978"/>
      <c r="F8" s="978"/>
      <c r="G8" s="484">
        <v>70</v>
      </c>
      <c r="H8" s="484">
        <v>11100</v>
      </c>
      <c r="I8" s="484"/>
      <c r="J8" s="547">
        <v>8489041173.0630007</v>
      </c>
      <c r="K8" s="571">
        <v>7123418448.6400003</v>
      </c>
    </row>
    <row r="9" spans="1:17" ht="16.5" customHeight="1">
      <c r="A9" s="497" t="s">
        <v>681</v>
      </c>
      <c r="B9" s="972" t="s">
        <v>898</v>
      </c>
      <c r="C9" s="972"/>
      <c r="D9" s="972"/>
      <c r="E9" s="972"/>
      <c r="F9" s="973"/>
      <c r="G9" s="485" t="s">
        <v>899</v>
      </c>
      <c r="H9" s="485">
        <v>11101</v>
      </c>
      <c r="I9" s="485"/>
      <c r="J9" s="552"/>
      <c r="K9" s="572"/>
    </row>
    <row r="10" spans="1:17" ht="16.5" customHeight="1">
      <c r="A10" s="498" t="s">
        <v>900</v>
      </c>
      <c r="B10" s="972" t="s">
        <v>490</v>
      </c>
      <c r="C10" s="972"/>
      <c r="D10" s="972"/>
      <c r="E10" s="972"/>
      <c r="F10" s="973"/>
      <c r="G10" s="485">
        <v>704</v>
      </c>
      <c r="H10" s="485">
        <v>11102</v>
      </c>
      <c r="I10" s="485"/>
      <c r="J10" s="548">
        <v>40718156.950000003</v>
      </c>
      <c r="K10" s="573">
        <v>9959732.1000000015</v>
      </c>
    </row>
    <row r="11" spans="1:17" ht="16.5" customHeight="1">
      <c r="A11" s="498" t="s">
        <v>901</v>
      </c>
      <c r="B11" s="972" t="s">
        <v>491</v>
      </c>
      <c r="C11" s="972"/>
      <c r="D11" s="972"/>
      <c r="E11" s="972"/>
      <c r="F11" s="973"/>
      <c r="G11" s="486">
        <v>705</v>
      </c>
      <c r="H11" s="485">
        <v>11103</v>
      </c>
      <c r="I11" s="485"/>
      <c r="J11" s="548">
        <v>8448323016.1130009</v>
      </c>
      <c r="K11" s="573">
        <v>7113458716.54</v>
      </c>
    </row>
    <row r="12" spans="1:17" ht="16.5" customHeight="1">
      <c r="A12" s="499">
        <v>2</v>
      </c>
      <c r="B12" s="974" t="s">
        <v>902</v>
      </c>
      <c r="C12" s="974"/>
      <c r="D12" s="974"/>
      <c r="E12" s="974"/>
      <c r="F12" s="968"/>
      <c r="G12" s="488">
        <v>708</v>
      </c>
      <c r="H12" s="500">
        <v>11104</v>
      </c>
      <c r="I12" s="500"/>
      <c r="J12" s="552">
        <v>0</v>
      </c>
      <c r="K12" s="572"/>
    </row>
    <row r="13" spans="1:17" ht="16.5" customHeight="1">
      <c r="A13" s="501" t="s">
        <v>681</v>
      </c>
      <c r="B13" s="972" t="s">
        <v>492</v>
      </c>
      <c r="C13" s="972"/>
      <c r="D13" s="972"/>
      <c r="E13" s="972"/>
      <c r="F13" s="973"/>
      <c r="G13" s="485">
        <v>7081</v>
      </c>
      <c r="H13" s="502">
        <v>111041</v>
      </c>
      <c r="I13" s="502"/>
      <c r="J13" s="552">
        <v>0</v>
      </c>
      <c r="K13" s="572"/>
    </row>
    <row r="14" spans="1:17" ht="16.5" customHeight="1">
      <c r="A14" s="501" t="s">
        <v>684</v>
      </c>
      <c r="B14" s="972" t="s">
        <v>493</v>
      </c>
      <c r="C14" s="972"/>
      <c r="D14" s="972"/>
      <c r="E14" s="972"/>
      <c r="F14" s="973"/>
      <c r="G14" s="485">
        <v>7082</v>
      </c>
      <c r="H14" s="502">
        <v>111042</v>
      </c>
      <c r="I14" s="502"/>
      <c r="J14" s="552">
        <v>0</v>
      </c>
      <c r="K14" s="572"/>
    </row>
    <row r="15" spans="1:17" ht="16.5" customHeight="1">
      <c r="A15" s="501" t="s">
        <v>694</v>
      </c>
      <c r="B15" s="972" t="s">
        <v>494</v>
      </c>
      <c r="C15" s="972"/>
      <c r="D15" s="972"/>
      <c r="E15" s="972"/>
      <c r="F15" s="973"/>
      <c r="G15" s="485">
        <v>7083</v>
      </c>
      <c r="H15" s="502">
        <v>111043</v>
      </c>
      <c r="I15" s="502"/>
      <c r="J15" s="552">
        <v>0</v>
      </c>
      <c r="K15" s="572"/>
    </row>
    <row r="16" spans="1:17" ht="29.25" customHeight="1">
      <c r="A16" s="503">
        <v>3</v>
      </c>
      <c r="B16" s="974" t="s">
        <v>903</v>
      </c>
      <c r="C16" s="974"/>
      <c r="D16" s="974"/>
      <c r="E16" s="974"/>
      <c r="F16" s="968"/>
      <c r="G16" s="488">
        <v>71</v>
      </c>
      <c r="H16" s="500">
        <v>11201</v>
      </c>
      <c r="I16" s="500"/>
      <c r="J16" s="552"/>
      <c r="K16" s="572"/>
    </row>
    <row r="17" spans="1:17" ht="16.5" customHeight="1">
      <c r="A17" s="504"/>
      <c r="B17" s="979" t="s">
        <v>904</v>
      </c>
      <c r="C17" s="979"/>
      <c r="D17" s="979"/>
      <c r="E17" s="979"/>
      <c r="F17" s="980"/>
      <c r="G17" s="487"/>
      <c r="H17" s="485">
        <v>112011</v>
      </c>
      <c r="I17" s="485"/>
      <c r="J17" s="552"/>
      <c r="K17" s="572"/>
    </row>
    <row r="18" spans="1:17" ht="16.5" customHeight="1">
      <c r="A18" s="504"/>
      <c r="B18" s="979" t="s">
        <v>905</v>
      </c>
      <c r="C18" s="979"/>
      <c r="D18" s="979"/>
      <c r="E18" s="979"/>
      <c r="F18" s="980"/>
      <c r="G18" s="487"/>
      <c r="H18" s="485">
        <v>112012</v>
      </c>
      <c r="I18" s="485"/>
      <c r="J18" s="552"/>
      <c r="K18" s="572"/>
    </row>
    <row r="19" spans="1:17" ht="16.5" customHeight="1">
      <c r="A19" s="505">
        <v>4</v>
      </c>
      <c r="B19" s="974" t="s">
        <v>906</v>
      </c>
      <c r="C19" s="974"/>
      <c r="D19" s="974"/>
      <c r="E19" s="974"/>
      <c r="F19" s="968"/>
      <c r="G19" s="506">
        <v>72</v>
      </c>
      <c r="H19" s="509">
        <v>11300</v>
      </c>
      <c r="I19" s="509"/>
      <c r="J19" s="552"/>
      <c r="K19" s="572"/>
    </row>
    <row r="20" spans="1:17" ht="16.5" customHeight="1">
      <c r="A20" s="498"/>
      <c r="B20" s="970" t="s">
        <v>907</v>
      </c>
      <c r="C20" s="971"/>
      <c r="D20" s="971"/>
      <c r="E20" s="971"/>
      <c r="F20" s="971"/>
      <c r="G20" s="510"/>
      <c r="H20" s="511">
        <v>11301</v>
      </c>
      <c r="I20" s="511"/>
      <c r="J20" s="552"/>
      <c r="K20" s="572"/>
    </row>
    <row r="21" spans="1:17" ht="16.5" customHeight="1" thickBot="1">
      <c r="A21" s="512">
        <v>5</v>
      </c>
      <c r="B21" s="968" t="s">
        <v>908</v>
      </c>
      <c r="C21" s="969"/>
      <c r="D21" s="969"/>
      <c r="E21" s="969"/>
      <c r="F21" s="969"/>
      <c r="G21" s="513">
        <v>73</v>
      </c>
      <c r="H21" s="513">
        <v>11400</v>
      </c>
      <c r="I21" s="513"/>
      <c r="J21" s="552"/>
      <c r="K21" s="572"/>
    </row>
    <row r="22" spans="1:17" ht="16.5" customHeight="1" thickBot="1">
      <c r="A22" s="514">
        <v>6</v>
      </c>
      <c r="B22" s="968" t="s">
        <v>547</v>
      </c>
      <c r="C22" s="969"/>
      <c r="D22" s="969"/>
      <c r="E22" s="969"/>
      <c r="F22" s="969"/>
      <c r="G22" s="513">
        <v>75</v>
      </c>
      <c r="H22" s="515">
        <v>11500</v>
      </c>
      <c r="I22" s="515"/>
      <c r="J22" s="547">
        <v>492372753.26666671</v>
      </c>
      <c r="K22" s="571">
        <v>749951.93999999913</v>
      </c>
    </row>
    <row r="23" spans="1:17" ht="16.5" customHeight="1" thickBot="1">
      <c r="A23" s="512">
        <v>7</v>
      </c>
      <c r="B23" s="974" t="s">
        <v>495</v>
      </c>
      <c r="C23" s="974"/>
      <c r="D23" s="974"/>
      <c r="E23" s="974"/>
      <c r="F23" s="968"/>
      <c r="G23" s="488">
        <v>77</v>
      </c>
      <c r="H23" s="488">
        <v>11600</v>
      </c>
      <c r="I23" s="488"/>
      <c r="J23" s="547">
        <v>511762.5</v>
      </c>
      <c r="K23" s="571">
        <v>0</v>
      </c>
    </row>
    <row r="24" spans="1:17" ht="16.5" customHeight="1" thickBot="1">
      <c r="A24" s="516" t="s">
        <v>911</v>
      </c>
      <c r="B24" s="964" t="s">
        <v>912</v>
      </c>
      <c r="C24" s="964"/>
      <c r="D24" s="964"/>
      <c r="E24" s="964"/>
      <c r="F24" s="964"/>
      <c r="G24" s="517"/>
      <c r="H24" s="517">
        <v>11800</v>
      </c>
      <c r="I24" s="517"/>
      <c r="J24" s="547">
        <v>8981925688.829668</v>
      </c>
      <c r="K24" s="571">
        <v>7124168400.5799999</v>
      </c>
    </row>
    <row r="25" spans="1:17" ht="16.5" customHeight="1">
      <c r="A25" s="518"/>
      <c r="B25" s="519"/>
      <c r="C25" s="519"/>
      <c r="D25" s="519"/>
      <c r="E25" s="519"/>
      <c r="F25" s="519"/>
      <c r="G25" s="519"/>
      <c r="H25" s="519"/>
      <c r="I25" s="519"/>
      <c r="J25" s="520"/>
      <c r="K25" s="574"/>
    </row>
    <row r="26" spans="1:17" ht="16.5" customHeight="1">
      <c r="A26" s="518"/>
      <c r="B26" s="519"/>
      <c r="C26" s="519"/>
      <c r="D26" s="519"/>
      <c r="E26" s="519"/>
      <c r="F26" s="519"/>
      <c r="G26" s="519"/>
      <c r="H26" s="519"/>
      <c r="I26" s="519"/>
      <c r="J26" s="520"/>
      <c r="K26" s="574"/>
    </row>
    <row r="27" spans="1:17" ht="16.5" customHeight="1">
      <c r="A27" s="518"/>
      <c r="B27" s="519"/>
      <c r="C27" s="519"/>
      <c r="D27" s="519"/>
      <c r="E27" s="519"/>
      <c r="F27" s="519"/>
      <c r="G27" s="519"/>
      <c r="H27" s="519"/>
      <c r="I27" s="519"/>
      <c r="J27" s="520"/>
      <c r="K27" s="574"/>
    </row>
    <row r="28" spans="1:17">
      <c r="A28" s="349"/>
      <c r="B28" s="330" t="s">
        <v>159</v>
      </c>
      <c r="C28" s="359"/>
      <c r="D28" s="359"/>
      <c r="E28" s="349"/>
      <c r="F28" s="349"/>
      <c r="G28" s="349"/>
      <c r="H28" s="349"/>
      <c r="I28" s="349"/>
      <c r="J28" s="349"/>
      <c r="K28" s="568"/>
    </row>
    <row r="29" spans="1:17">
      <c r="A29" s="349"/>
      <c r="B29" s="330" t="s">
        <v>160</v>
      </c>
      <c r="C29" s="359"/>
      <c r="D29" s="359"/>
      <c r="E29" s="349"/>
      <c r="F29" s="349"/>
      <c r="G29" s="349"/>
      <c r="H29" s="349"/>
      <c r="I29" s="349"/>
      <c r="J29" s="349"/>
      <c r="K29" s="568"/>
    </row>
    <row r="30" spans="1:17">
      <c r="A30" s="349"/>
      <c r="B30" s="350"/>
      <c r="C30" s="349"/>
      <c r="D30" s="349"/>
      <c r="E30" s="349"/>
      <c r="F30" s="349"/>
      <c r="G30" s="349"/>
      <c r="H30" s="349"/>
      <c r="I30" s="349"/>
      <c r="J30" s="350" t="s">
        <v>913</v>
      </c>
      <c r="K30" s="568"/>
    </row>
    <row r="31" spans="1:17" ht="12.75" customHeight="1">
      <c r="A31" s="491"/>
      <c r="B31" s="491"/>
      <c r="C31" s="491"/>
      <c r="D31" s="491"/>
      <c r="E31" s="491"/>
      <c r="F31" s="491"/>
      <c r="G31" s="491"/>
      <c r="H31" s="491"/>
      <c r="I31" s="491"/>
      <c r="J31" s="492"/>
      <c r="K31" s="569" t="s">
        <v>891</v>
      </c>
      <c r="L31" s="338"/>
      <c r="M31" s="338"/>
      <c r="N31" s="338"/>
      <c r="O31" s="338"/>
      <c r="P31" s="338"/>
      <c r="Q31" s="338"/>
    </row>
    <row r="32" spans="1:17">
      <c r="A32" s="956" t="s">
        <v>892</v>
      </c>
      <c r="B32" s="957"/>
      <c r="C32" s="957"/>
      <c r="D32" s="957"/>
      <c r="E32" s="957"/>
      <c r="F32" s="957"/>
      <c r="G32" s="957"/>
      <c r="H32" s="957"/>
      <c r="I32" s="957"/>
      <c r="J32" s="957"/>
      <c r="K32" s="958"/>
    </row>
    <row r="33" spans="1:13" ht="24.75" customHeight="1" thickBot="1">
      <c r="A33" s="521"/>
      <c r="B33" s="981" t="s">
        <v>914</v>
      </c>
      <c r="C33" s="982"/>
      <c r="D33" s="982"/>
      <c r="E33" s="982"/>
      <c r="F33" s="983"/>
      <c r="G33" s="522" t="s">
        <v>893</v>
      </c>
      <c r="H33" s="522" t="s">
        <v>894</v>
      </c>
      <c r="I33" s="522"/>
      <c r="J33" s="523" t="s">
        <v>895</v>
      </c>
      <c r="K33" s="575" t="s">
        <v>896</v>
      </c>
    </row>
    <row r="34" spans="1:13" ht="16.5" customHeight="1">
      <c r="A34" s="524">
        <v>1</v>
      </c>
      <c r="B34" s="984" t="s">
        <v>915</v>
      </c>
      <c r="C34" s="985"/>
      <c r="D34" s="985"/>
      <c r="E34" s="985"/>
      <c r="F34" s="985"/>
      <c r="G34" s="525">
        <v>60</v>
      </c>
      <c r="H34" s="525">
        <v>12100</v>
      </c>
      <c r="I34" s="525"/>
      <c r="J34" s="547">
        <v>7446774180.7900105</v>
      </c>
      <c r="K34" s="571">
        <v>4920049166.1099997</v>
      </c>
      <c r="M34" s="408"/>
    </row>
    <row r="35" spans="1:13" ht="16.5" customHeight="1">
      <c r="A35" s="526" t="s">
        <v>916</v>
      </c>
      <c r="B35" s="953" t="s">
        <v>917</v>
      </c>
      <c r="C35" s="953" t="s">
        <v>918</v>
      </c>
      <c r="D35" s="953"/>
      <c r="E35" s="953"/>
      <c r="F35" s="953"/>
      <c r="G35" s="507" t="s">
        <v>919</v>
      </c>
      <c r="H35" s="507">
        <v>12101</v>
      </c>
      <c r="I35" s="424"/>
      <c r="J35" s="548"/>
      <c r="K35" s="576"/>
    </row>
    <row r="36" spans="1:13" ht="12" customHeight="1">
      <c r="A36" s="526" t="s">
        <v>900</v>
      </c>
      <c r="B36" s="953" t="s">
        <v>920</v>
      </c>
      <c r="C36" s="953" t="s">
        <v>918</v>
      </c>
      <c r="D36" s="953"/>
      <c r="E36" s="953"/>
      <c r="F36" s="953"/>
      <c r="G36" s="507"/>
      <c r="H36" s="490">
        <v>12102</v>
      </c>
      <c r="I36" s="424"/>
      <c r="J36" s="548"/>
      <c r="K36" s="576"/>
    </row>
    <row r="37" spans="1:13" ht="16.5" customHeight="1">
      <c r="A37" s="526" t="s">
        <v>901</v>
      </c>
      <c r="B37" s="953" t="s">
        <v>921</v>
      </c>
      <c r="C37" s="953" t="s">
        <v>918</v>
      </c>
      <c r="D37" s="953"/>
      <c r="E37" s="953"/>
      <c r="F37" s="953"/>
      <c r="G37" s="507" t="s">
        <v>922</v>
      </c>
      <c r="H37" s="507">
        <v>12103</v>
      </c>
      <c r="I37" s="424" t="s">
        <v>968</v>
      </c>
      <c r="J37" s="548">
        <v>7563830401.4000101</v>
      </c>
      <c r="K37" s="573">
        <v>4920049166.1099997</v>
      </c>
      <c r="M37" s="319"/>
    </row>
    <row r="38" spans="1:13" ht="16.5" customHeight="1">
      <c r="A38" s="526" t="s">
        <v>923</v>
      </c>
      <c r="B38" s="954" t="s">
        <v>966</v>
      </c>
      <c r="C38" s="953" t="s">
        <v>918</v>
      </c>
      <c r="D38" s="953"/>
      <c r="E38" s="953"/>
      <c r="F38" s="953"/>
      <c r="G38" s="507"/>
      <c r="H38" s="490">
        <v>12104</v>
      </c>
      <c r="I38" s="424"/>
      <c r="J38" s="573">
        <v>-117056220.61</v>
      </c>
      <c r="K38" s="573"/>
    </row>
    <row r="39" spans="1:13" ht="16.5" customHeight="1">
      <c r="A39" s="526" t="s">
        <v>924</v>
      </c>
      <c r="B39" s="953" t="s">
        <v>925</v>
      </c>
      <c r="C39" s="953" t="s">
        <v>918</v>
      </c>
      <c r="D39" s="953"/>
      <c r="E39" s="953"/>
      <c r="F39" s="953"/>
      <c r="G39" s="507" t="s">
        <v>926</v>
      </c>
      <c r="H39" s="490">
        <v>12105</v>
      </c>
      <c r="I39" s="424"/>
      <c r="J39" s="549"/>
      <c r="K39" s="577">
        <v>0</v>
      </c>
    </row>
    <row r="40" spans="1:13" ht="16.5" customHeight="1">
      <c r="A40" s="526" t="s">
        <v>794</v>
      </c>
      <c r="B40" s="961" t="s">
        <v>161</v>
      </c>
      <c r="C40" s="965"/>
      <c r="D40" s="965"/>
      <c r="E40" s="965"/>
      <c r="F40" s="966"/>
      <c r="G40" s="507"/>
      <c r="H40" s="490"/>
      <c r="I40" s="424">
        <v>13003</v>
      </c>
      <c r="J40" s="548"/>
      <c r="K40" s="573"/>
    </row>
    <row r="41" spans="1:13" ht="16.5" customHeight="1">
      <c r="A41" s="526" t="s">
        <v>794</v>
      </c>
      <c r="B41" s="961" t="s">
        <v>162</v>
      </c>
      <c r="C41" s="965"/>
      <c r="D41" s="965"/>
      <c r="E41" s="965"/>
      <c r="F41" s="966"/>
      <c r="G41" s="507"/>
      <c r="H41" s="490"/>
      <c r="I41" s="424">
        <v>13002</v>
      </c>
      <c r="J41" s="548"/>
      <c r="K41" s="573"/>
    </row>
    <row r="42" spans="1:13" ht="16.5" customHeight="1">
      <c r="A42" s="527">
        <v>2</v>
      </c>
      <c r="B42" s="955" t="s">
        <v>927</v>
      </c>
      <c r="C42" s="955"/>
      <c r="D42" s="955"/>
      <c r="E42" s="955"/>
      <c r="F42" s="955"/>
      <c r="G42" s="489">
        <v>64</v>
      </c>
      <c r="H42" s="489">
        <v>12200</v>
      </c>
      <c r="I42" s="424"/>
      <c r="J42" s="550">
        <v>53563825</v>
      </c>
      <c r="K42" s="578">
        <v>68503817.909999996</v>
      </c>
      <c r="M42" s="551"/>
    </row>
    <row r="43" spans="1:13" ht="16.5" customHeight="1">
      <c r="A43" s="528" t="s">
        <v>928</v>
      </c>
      <c r="B43" s="955" t="s">
        <v>967</v>
      </c>
      <c r="C43" s="967"/>
      <c r="D43" s="967"/>
      <c r="E43" s="967"/>
      <c r="F43" s="967"/>
      <c r="G43" s="490">
        <v>641</v>
      </c>
      <c r="H43" s="490">
        <v>12201</v>
      </c>
      <c r="I43" s="424">
        <v>17001</v>
      </c>
      <c r="J43" s="548">
        <v>48617053</v>
      </c>
      <c r="K43" s="573">
        <v>50104192.659999996</v>
      </c>
    </row>
    <row r="44" spans="1:13" ht="16.5" customHeight="1">
      <c r="A44" s="528" t="s">
        <v>929</v>
      </c>
      <c r="B44" s="967" t="s">
        <v>930</v>
      </c>
      <c r="C44" s="967"/>
      <c r="D44" s="967"/>
      <c r="E44" s="967"/>
      <c r="F44" s="967"/>
      <c r="G44" s="490">
        <v>644</v>
      </c>
      <c r="H44" s="490">
        <v>12202</v>
      </c>
      <c r="I44" s="424">
        <v>17002</v>
      </c>
      <c r="J44" s="548">
        <v>4946772</v>
      </c>
      <c r="K44" s="573">
        <v>4741971</v>
      </c>
    </row>
    <row r="45" spans="1:13" ht="16.5" customHeight="1">
      <c r="A45" s="528" t="s">
        <v>694</v>
      </c>
      <c r="B45" s="967" t="s">
        <v>169</v>
      </c>
      <c r="C45" s="967"/>
      <c r="D45" s="967"/>
      <c r="E45" s="967"/>
      <c r="F45" s="967"/>
      <c r="G45" s="490"/>
      <c r="H45" s="490"/>
      <c r="I45" s="274">
        <v>17003</v>
      </c>
      <c r="J45" s="548"/>
      <c r="K45" s="573">
        <v>13657654.250000002</v>
      </c>
    </row>
    <row r="46" spans="1:13" ht="16.5" customHeight="1">
      <c r="A46" s="527">
        <v>3</v>
      </c>
      <c r="B46" s="955" t="s">
        <v>410</v>
      </c>
      <c r="C46" s="955"/>
      <c r="D46" s="955"/>
      <c r="E46" s="955"/>
      <c r="F46" s="955"/>
      <c r="G46" s="489">
        <v>68</v>
      </c>
      <c r="H46" s="489">
        <v>12300</v>
      </c>
      <c r="I46" s="424">
        <v>4008</v>
      </c>
      <c r="J46" s="550">
        <v>21690055.260000002</v>
      </c>
      <c r="K46" s="578">
        <v>40075217.000000007</v>
      </c>
      <c r="M46" s="551"/>
    </row>
    <row r="47" spans="1:13" ht="16.5" customHeight="1">
      <c r="A47" s="527">
        <v>4</v>
      </c>
      <c r="B47" s="955" t="s">
        <v>931</v>
      </c>
      <c r="C47" s="955"/>
      <c r="D47" s="955"/>
      <c r="E47" s="955"/>
      <c r="F47" s="955"/>
      <c r="G47" s="489">
        <v>61</v>
      </c>
      <c r="H47" s="489">
        <v>12400</v>
      </c>
      <c r="I47" s="424"/>
      <c r="J47" s="550">
        <v>1255030342.7600002</v>
      </c>
      <c r="K47" s="578">
        <v>728625992.00999999</v>
      </c>
      <c r="M47" s="320"/>
    </row>
    <row r="48" spans="1:13" ht="16.5" customHeight="1">
      <c r="A48" s="528" t="s">
        <v>681</v>
      </c>
      <c r="B48" s="951" t="s">
        <v>322</v>
      </c>
      <c r="C48" s="951"/>
      <c r="D48" s="951"/>
      <c r="E48" s="951"/>
      <c r="F48" s="951"/>
      <c r="G48" s="507"/>
      <c r="H48" s="507">
        <v>12401</v>
      </c>
      <c r="I48" s="424">
        <v>13015</v>
      </c>
      <c r="J48" s="548">
        <v>361924435.53999996</v>
      </c>
      <c r="K48" s="573">
        <v>344199313.42000002</v>
      </c>
    </row>
    <row r="49" spans="1:11" ht="16.5" customHeight="1">
      <c r="A49" s="528" t="s">
        <v>684</v>
      </c>
      <c r="B49" s="951" t="s">
        <v>932</v>
      </c>
      <c r="C49" s="951"/>
      <c r="D49" s="951"/>
      <c r="E49" s="951"/>
      <c r="F49" s="951"/>
      <c r="G49" s="529">
        <v>611</v>
      </c>
      <c r="H49" s="507">
        <v>12402</v>
      </c>
      <c r="I49" s="424"/>
      <c r="J49" s="549">
        <v>76524911.049999997</v>
      </c>
      <c r="K49" s="577">
        <v>25975065.609999999</v>
      </c>
    </row>
    <row r="50" spans="1:11" ht="16.5" customHeight="1">
      <c r="A50" s="528" t="s">
        <v>794</v>
      </c>
      <c r="B50" s="951" t="s">
        <v>163</v>
      </c>
      <c r="C50" s="951"/>
      <c r="D50" s="951"/>
      <c r="E50" s="951"/>
      <c r="F50" s="951"/>
      <c r="G50" s="529"/>
      <c r="H50" s="507"/>
      <c r="I50" s="424">
        <v>13008</v>
      </c>
      <c r="J50" s="548">
        <v>14923423.539999999</v>
      </c>
      <c r="K50" s="573">
        <v>12142976.9</v>
      </c>
    </row>
    <row r="51" spans="1:11" ht="16.5" customHeight="1">
      <c r="A51" s="528" t="s">
        <v>794</v>
      </c>
      <c r="B51" s="951" t="s">
        <v>164</v>
      </c>
      <c r="C51" s="951"/>
      <c r="D51" s="951"/>
      <c r="E51" s="951"/>
      <c r="F51" s="951"/>
      <c r="G51" s="529"/>
      <c r="H51" s="507"/>
      <c r="I51" s="424">
        <v>13010</v>
      </c>
      <c r="J51" s="548">
        <v>1430919.98</v>
      </c>
      <c r="K51" s="573">
        <v>1112381.2</v>
      </c>
    </row>
    <row r="52" spans="1:11" ht="16.5" customHeight="1">
      <c r="A52" s="528" t="s">
        <v>794</v>
      </c>
      <c r="B52" s="951" t="s">
        <v>165</v>
      </c>
      <c r="C52" s="951"/>
      <c r="D52" s="951"/>
      <c r="E52" s="951"/>
      <c r="F52" s="951"/>
      <c r="G52" s="529"/>
      <c r="H52" s="507"/>
      <c r="I52" s="424">
        <v>13011</v>
      </c>
      <c r="J52" s="548">
        <v>826137.34</v>
      </c>
      <c r="K52" s="573">
        <v>791249</v>
      </c>
    </row>
    <row r="53" spans="1:11" ht="16.5" customHeight="1">
      <c r="A53" s="528" t="s">
        <v>794</v>
      </c>
      <c r="B53" s="951" t="s">
        <v>166</v>
      </c>
      <c r="C53" s="951"/>
      <c r="D53" s="951"/>
      <c r="E53" s="951"/>
      <c r="F53" s="951"/>
      <c r="G53" s="529"/>
      <c r="H53" s="507"/>
      <c r="I53" s="424">
        <v>13014</v>
      </c>
      <c r="J53" s="548">
        <v>2051014.23</v>
      </c>
      <c r="K53" s="573">
        <v>1391894.98</v>
      </c>
    </row>
    <row r="54" spans="1:11" ht="16.5" customHeight="1">
      <c r="A54" s="528" t="s">
        <v>794</v>
      </c>
      <c r="B54" s="951" t="s">
        <v>167</v>
      </c>
      <c r="C54" s="951"/>
      <c r="D54" s="951"/>
      <c r="E54" s="951"/>
      <c r="F54" s="951"/>
      <c r="G54" s="529"/>
      <c r="H54" s="507"/>
      <c r="I54" s="424">
        <v>13016</v>
      </c>
      <c r="J54" s="548">
        <v>7004407.4699999997</v>
      </c>
      <c r="K54" s="573">
        <v>4754828.8</v>
      </c>
    </row>
    <row r="55" spans="1:11" ht="16.5" customHeight="1">
      <c r="A55" s="528" t="s">
        <v>794</v>
      </c>
      <c r="B55" s="951" t="s">
        <v>168</v>
      </c>
      <c r="C55" s="951"/>
      <c r="D55" s="951"/>
      <c r="E55" s="951"/>
      <c r="F55" s="951"/>
      <c r="G55" s="529"/>
      <c r="H55" s="507"/>
      <c r="I55" s="424">
        <v>13019</v>
      </c>
      <c r="J55" s="548">
        <v>5352730.0599999996</v>
      </c>
      <c r="K55" s="573">
        <v>5781734.7299999995</v>
      </c>
    </row>
    <row r="56" spans="1:11" ht="16.5" customHeight="1">
      <c r="A56" s="528" t="s">
        <v>794</v>
      </c>
      <c r="B56" s="967" t="s">
        <v>170</v>
      </c>
      <c r="C56" s="967"/>
      <c r="D56" s="967"/>
      <c r="E56" s="967"/>
      <c r="F56" s="967"/>
      <c r="G56" s="490"/>
      <c r="H56" s="490"/>
      <c r="I56" s="424">
        <v>14003</v>
      </c>
      <c r="J56" s="548">
        <v>36362759.440000005</v>
      </c>
      <c r="K56" s="573">
        <v>1340821.3</v>
      </c>
    </row>
    <row r="57" spans="1:11" ht="16.5" customHeight="1">
      <c r="A57" s="528" t="s">
        <v>794</v>
      </c>
      <c r="B57" s="967" t="s">
        <v>171</v>
      </c>
      <c r="C57" s="967"/>
      <c r="D57" s="967"/>
      <c r="E57" s="967"/>
      <c r="F57" s="967"/>
      <c r="G57" s="490"/>
      <c r="H57" s="490"/>
      <c r="I57" s="424">
        <v>14004</v>
      </c>
      <c r="J57" s="548">
        <v>3777232.99</v>
      </c>
      <c r="K57" s="573">
        <v>1706681.72</v>
      </c>
    </row>
    <row r="58" spans="1:11" ht="16.5" customHeight="1">
      <c r="A58" s="528" t="s">
        <v>794</v>
      </c>
      <c r="B58" s="967" t="s">
        <v>730</v>
      </c>
      <c r="C58" s="967"/>
      <c r="D58" s="967"/>
      <c r="E58" s="967"/>
      <c r="F58" s="967"/>
      <c r="G58" s="490"/>
      <c r="H58" s="490"/>
      <c r="I58" s="424">
        <v>14005</v>
      </c>
      <c r="J58" s="548">
        <v>1004325.35</v>
      </c>
      <c r="K58" s="573">
        <v>1260918.22</v>
      </c>
    </row>
    <row r="59" spans="1:11" ht="16.5" customHeight="1">
      <c r="A59" s="528" t="s">
        <v>794</v>
      </c>
      <c r="B59" s="967" t="s">
        <v>731</v>
      </c>
      <c r="C59" s="967"/>
      <c r="D59" s="967"/>
      <c r="E59" s="967"/>
      <c r="F59" s="967"/>
      <c r="G59" s="490"/>
      <c r="H59" s="490"/>
      <c r="I59" s="424">
        <v>14008</v>
      </c>
      <c r="J59" s="548">
        <v>3143397.4</v>
      </c>
      <c r="K59" s="573">
        <v>1098081.94</v>
      </c>
    </row>
    <row r="60" spans="1:11" ht="16.5" customHeight="1">
      <c r="A60" s="528" t="s">
        <v>794</v>
      </c>
      <c r="B60" s="967" t="s">
        <v>732</v>
      </c>
      <c r="C60" s="967"/>
      <c r="D60" s="967"/>
      <c r="E60" s="967"/>
      <c r="F60" s="967"/>
      <c r="G60" s="490"/>
      <c r="H60" s="490"/>
      <c r="I60" s="424">
        <v>14009</v>
      </c>
      <c r="J60" s="548">
        <v>648563.25</v>
      </c>
      <c r="K60" s="573">
        <v>1990637.55</v>
      </c>
    </row>
    <row r="61" spans="1:11" ht="16.5" customHeight="1">
      <c r="A61" s="528" t="s">
        <v>794</v>
      </c>
      <c r="B61" s="967"/>
      <c r="C61" s="967"/>
      <c r="D61" s="967"/>
      <c r="E61" s="967"/>
      <c r="F61" s="967"/>
      <c r="G61" s="490"/>
      <c r="H61" s="490"/>
      <c r="I61" s="424"/>
      <c r="J61" s="548"/>
      <c r="K61" s="573"/>
    </row>
    <row r="62" spans="1:11" ht="16.5" customHeight="1">
      <c r="A62" s="528" t="s">
        <v>694</v>
      </c>
      <c r="B62" s="951" t="s">
        <v>933</v>
      </c>
      <c r="C62" s="951"/>
      <c r="D62" s="951"/>
      <c r="E62" s="951"/>
      <c r="F62" s="951"/>
      <c r="G62" s="507">
        <v>613</v>
      </c>
      <c r="H62" s="507">
        <v>12403</v>
      </c>
      <c r="I62" s="424">
        <v>13007</v>
      </c>
      <c r="J62" s="548">
        <v>13221644.109999999</v>
      </c>
      <c r="K62" s="573">
        <v>12159413.33</v>
      </c>
    </row>
    <row r="63" spans="1:11" ht="16.5" customHeight="1">
      <c r="A63" s="528" t="s">
        <v>696</v>
      </c>
      <c r="B63" s="951" t="s">
        <v>934</v>
      </c>
      <c r="C63" s="951"/>
      <c r="D63" s="951"/>
      <c r="E63" s="951"/>
      <c r="F63" s="951"/>
      <c r="G63" s="529">
        <v>615</v>
      </c>
      <c r="H63" s="507">
        <v>12404</v>
      </c>
      <c r="I63" s="424">
        <v>13006</v>
      </c>
      <c r="J63" s="548">
        <v>4063202.68</v>
      </c>
      <c r="K63" s="573">
        <v>1173661.6399999999</v>
      </c>
    </row>
    <row r="64" spans="1:11" ht="16.5" customHeight="1">
      <c r="A64" s="528" t="s">
        <v>709</v>
      </c>
      <c r="B64" s="951" t="s">
        <v>935</v>
      </c>
      <c r="C64" s="951"/>
      <c r="D64" s="951"/>
      <c r="E64" s="951"/>
      <c r="F64" s="951"/>
      <c r="G64" s="529">
        <v>616</v>
      </c>
      <c r="H64" s="507">
        <v>12405</v>
      </c>
      <c r="I64" s="424"/>
      <c r="J64" s="548"/>
      <c r="K64" s="573"/>
    </row>
    <row r="65" spans="1:13" ht="16.5" customHeight="1">
      <c r="A65" s="528" t="s">
        <v>936</v>
      </c>
      <c r="B65" s="951" t="s">
        <v>937</v>
      </c>
      <c r="C65" s="951"/>
      <c r="D65" s="951"/>
      <c r="E65" s="951"/>
      <c r="F65" s="951"/>
      <c r="G65" s="529">
        <v>617</v>
      </c>
      <c r="H65" s="507">
        <v>12406</v>
      </c>
      <c r="I65" s="424"/>
      <c r="J65" s="548"/>
      <c r="K65" s="573"/>
    </row>
    <row r="66" spans="1:13" ht="16.5" customHeight="1">
      <c r="A66" s="528" t="s">
        <v>938</v>
      </c>
      <c r="B66" s="953" t="s">
        <v>939</v>
      </c>
      <c r="C66" s="953" t="s">
        <v>918</v>
      </c>
      <c r="D66" s="953"/>
      <c r="E66" s="953"/>
      <c r="F66" s="953"/>
      <c r="G66" s="529">
        <v>618</v>
      </c>
      <c r="H66" s="507">
        <v>12407</v>
      </c>
      <c r="I66" s="424">
        <v>14001</v>
      </c>
      <c r="J66" s="548">
        <v>497101698.72000009</v>
      </c>
      <c r="K66" s="573">
        <v>28108988.43</v>
      </c>
      <c r="M66" s="404"/>
    </row>
    <row r="67" spans="1:13" ht="16.5" customHeight="1">
      <c r="A67" s="528" t="s">
        <v>940</v>
      </c>
      <c r="B67" s="953" t="s">
        <v>941</v>
      </c>
      <c r="C67" s="953"/>
      <c r="D67" s="953"/>
      <c r="E67" s="953"/>
      <c r="F67" s="953"/>
      <c r="G67" s="529">
        <v>623</v>
      </c>
      <c r="H67" s="507">
        <v>12408</v>
      </c>
      <c r="I67" s="424"/>
      <c r="J67" s="548"/>
      <c r="K67" s="573"/>
      <c r="M67" s="319"/>
    </row>
    <row r="68" spans="1:13" ht="27" customHeight="1">
      <c r="A68" s="528" t="s">
        <v>942</v>
      </c>
      <c r="B68" s="953" t="s">
        <v>323</v>
      </c>
      <c r="C68" s="953"/>
      <c r="D68" s="953"/>
      <c r="E68" s="953"/>
      <c r="F68" s="953"/>
      <c r="G68" s="529">
        <v>624</v>
      </c>
      <c r="H68" s="507">
        <v>12409</v>
      </c>
      <c r="I68" s="424">
        <v>14002</v>
      </c>
      <c r="J68" s="548">
        <v>228322187.43000001</v>
      </c>
      <c r="K68" s="573">
        <v>172591527.29000002</v>
      </c>
    </row>
    <row r="69" spans="1:13" ht="16.5" customHeight="1">
      <c r="A69" s="528" t="s">
        <v>943</v>
      </c>
      <c r="B69" s="953" t="s">
        <v>944</v>
      </c>
      <c r="C69" s="953"/>
      <c r="D69" s="953"/>
      <c r="E69" s="953"/>
      <c r="F69" s="953"/>
      <c r="G69" s="529">
        <v>625</v>
      </c>
      <c r="H69" s="507">
        <v>12410</v>
      </c>
      <c r="I69" s="424">
        <v>13017</v>
      </c>
      <c r="J69" s="548">
        <v>20489270.740000002</v>
      </c>
      <c r="K69" s="573">
        <v>18923128.540000003</v>
      </c>
    </row>
    <row r="70" spans="1:13" ht="16.5" customHeight="1">
      <c r="A70" s="528" t="s">
        <v>945</v>
      </c>
      <c r="B70" s="953" t="s">
        <v>946</v>
      </c>
      <c r="C70" s="953"/>
      <c r="D70" s="953"/>
      <c r="E70" s="953"/>
      <c r="F70" s="953"/>
      <c r="G70" s="529">
        <v>626</v>
      </c>
      <c r="H70" s="507">
        <v>12411</v>
      </c>
      <c r="I70" s="424">
        <v>13009</v>
      </c>
      <c r="J70" s="548">
        <v>9714234.7799999993</v>
      </c>
      <c r="K70" s="573">
        <v>8906273.8899999987</v>
      </c>
    </row>
    <row r="71" spans="1:13" ht="16.5" customHeight="1">
      <c r="A71" s="530" t="s">
        <v>947</v>
      </c>
      <c r="B71" s="953" t="s">
        <v>948</v>
      </c>
      <c r="C71" s="953"/>
      <c r="D71" s="953"/>
      <c r="E71" s="953"/>
      <c r="F71" s="953"/>
      <c r="G71" s="529">
        <v>627</v>
      </c>
      <c r="H71" s="507">
        <v>12412</v>
      </c>
      <c r="I71" s="424">
        <v>13018</v>
      </c>
      <c r="J71" s="548">
        <v>14655664.390000001</v>
      </c>
      <c r="K71" s="573">
        <v>11257958.73</v>
      </c>
    </row>
    <row r="72" spans="1:13" ht="16.5" customHeight="1">
      <c r="A72" s="528"/>
      <c r="B72" s="960" t="s">
        <v>949</v>
      </c>
      <c r="C72" s="960"/>
      <c r="D72" s="960"/>
      <c r="E72" s="960"/>
      <c r="F72" s="960"/>
      <c r="G72" s="529">
        <v>6271</v>
      </c>
      <c r="H72" s="529">
        <v>124121</v>
      </c>
      <c r="I72" s="424"/>
      <c r="J72" s="548"/>
      <c r="K72" s="573"/>
    </row>
    <row r="73" spans="1:13" ht="16.5" customHeight="1">
      <c r="A73" s="528"/>
      <c r="B73" s="960" t="s">
        <v>950</v>
      </c>
      <c r="C73" s="960"/>
      <c r="D73" s="960"/>
      <c r="E73" s="960"/>
      <c r="F73" s="960"/>
      <c r="G73" s="529">
        <v>6272</v>
      </c>
      <c r="H73" s="529">
        <v>124122</v>
      </c>
      <c r="I73" s="424"/>
      <c r="J73" s="548"/>
      <c r="K73" s="573"/>
    </row>
    <row r="74" spans="1:13" ht="16.5" customHeight="1">
      <c r="A74" s="528" t="s">
        <v>951</v>
      </c>
      <c r="B74" s="953" t="s">
        <v>733</v>
      </c>
      <c r="C74" s="953"/>
      <c r="D74" s="953"/>
      <c r="E74" s="953"/>
      <c r="F74" s="953"/>
      <c r="G74" s="529">
        <v>628</v>
      </c>
      <c r="H74" s="529">
        <v>12413</v>
      </c>
      <c r="I74" s="424"/>
      <c r="J74" s="549">
        <v>29013093.320000034</v>
      </c>
      <c r="K74" s="577">
        <v>105330661.12999998</v>
      </c>
    </row>
    <row r="75" spans="1:13" ht="16.5" customHeight="1">
      <c r="A75" s="528" t="s">
        <v>794</v>
      </c>
      <c r="B75" s="953" t="s">
        <v>734</v>
      </c>
      <c r="C75" s="953"/>
      <c r="D75" s="953"/>
      <c r="E75" s="953"/>
      <c r="F75" s="953"/>
      <c r="G75" s="529"/>
      <c r="H75" s="529"/>
      <c r="I75" s="424">
        <v>40111</v>
      </c>
      <c r="J75" s="548">
        <v>6479675.9500000225</v>
      </c>
      <c r="K75" s="573">
        <v>1736959.99</v>
      </c>
    </row>
    <row r="76" spans="1:13" ht="16.5" customHeight="1">
      <c r="A76" s="528" t="s">
        <v>794</v>
      </c>
      <c r="B76" s="953" t="s">
        <v>735</v>
      </c>
      <c r="C76" s="953"/>
      <c r="D76" s="953"/>
      <c r="E76" s="953"/>
      <c r="F76" s="953"/>
      <c r="G76" s="529"/>
      <c r="H76" s="529"/>
      <c r="I76" s="424">
        <v>15001</v>
      </c>
      <c r="J76" s="548">
        <v>43277900.040000007</v>
      </c>
      <c r="K76" s="573">
        <v>117158748.52000001</v>
      </c>
    </row>
    <row r="77" spans="1:13" ht="16.5" customHeight="1">
      <c r="A77" s="528" t="s">
        <v>794</v>
      </c>
      <c r="B77" s="953" t="s">
        <v>736</v>
      </c>
      <c r="C77" s="953"/>
      <c r="D77" s="953"/>
      <c r="E77" s="953"/>
      <c r="F77" s="953"/>
      <c r="G77" s="529"/>
      <c r="H77" s="529"/>
      <c r="I77" s="424">
        <v>15002</v>
      </c>
      <c r="J77" s="548">
        <v>-18387472.099999998</v>
      </c>
      <c r="K77" s="573">
        <v>-14769241.580000021</v>
      </c>
    </row>
    <row r="78" spans="1:13" ht="16.5" customHeight="1">
      <c r="A78" s="528" t="s">
        <v>794</v>
      </c>
      <c r="B78" s="953" t="s">
        <v>737</v>
      </c>
      <c r="C78" s="953"/>
      <c r="D78" s="953"/>
      <c r="E78" s="953"/>
      <c r="F78" s="953"/>
      <c r="G78" s="529"/>
      <c r="H78" s="529"/>
      <c r="I78" s="424">
        <v>40101</v>
      </c>
      <c r="J78" s="548">
        <v>-2357010.5699999998</v>
      </c>
      <c r="K78" s="573">
        <v>1204194.2</v>
      </c>
    </row>
    <row r="79" spans="1:13" ht="16.5" customHeight="1">
      <c r="A79" s="527">
        <v>5</v>
      </c>
      <c r="B79" s="954" t="s">
        <v>952</v>
      </c>
      <c r="C79" s="953"/>
      <c r="D79" s="953"/>
      <c r="E79" s="953"/>
      <c r="F79" s="953"/>
      <c r="G79" s="508">
        <v>63</v>
      </c>
      <c r="H79" s="508">
        <v>12500</v>
      </c>
      <c r="I79" s="781">
        <v>140013</v>
      </c>
      <c r="J79" s="550">
        <v>140240</v>
      </c>
      <c r="K79" s="578">
        <v>88000</v>
      </c>
    </row>
    <row r="80" spans="1:13" ht="16.5" customHeight="1">
      <c r="A80" s="528" t="s">
        <v>681</v>
      </c>
      <c r="B80" s="953" t="s">
        <v>953</v>
      </c>
      <c r="C80" s="953"/>
      <c r="D80" s="953"/>
      <c r="E80" s="953"/>
      <c r="F80" s="953"/>
      <c r="G80" s="529">
        <v>632</v>
      </c>
      <c r="H80" s="529">
        <v>12501</v>
      </c>
      <c r="I80" s="424">
        <v>13005</v>
      </c>
      <c r="J80" s="548"/>
      <c r="K80" s="573"/>
    </row>
    <row r="81" spans="1:15" ht="16.5" customHeight="1">
      <c r="A81" s="528" t="s">
        <v>684</v>
      </c>
      <c r="B81" s="961" t="s">
        <v>131</v>
      </c>
      <c r="C81" s="962"/>
      <c r="D81" s="962"/>
      <c r="E81" s="962"/>
      <c r="F81" s="963"/>
      <c r="G81" s="529">
        <v>633</v>
      </c>
      <c r="H81" s="529">
        <v>12502</v>
      </c>
      <c r="I81" s="424">
        <v>13004</v>
      </c>
      <c r="J81" s="548"/>
      <c r="K81" s="573"/>
    </row>
    <row r="82" spans="1:15" ht="16.5" customHeight="1">
      <c r="A82" s="528" t="s">
        <v>694</v>
      </c>
      <c r="B82" s="953" t="s">
        <v>954</v>
      </c>
      <c r="C82" s="953"/>
      <c r="D82" s="953"/>
      <c r="E82" s="953"/>
      <c r="F82" s="953"/>
      <c r="G82" s="529">
        <v>634</v>
      </c>
      <c r="H82" s="529">
        <v>12503</v>
      </c>
      <c r="I82" s="424">
        <v>4005</v>
      </c>
      <c r="J82" s="548">
        <v>140240</v>
      </c>
      <c r="K82" s="573">
        <v>88000</v>
      </c>
    </row>
    <row r="83" spans="1:15" ht="16.5" customHeight="1">
      <c r="A83" s="528" t="s">
        <v>696</v>
      </c>
      <c r="B83" s="953" t="s">
        <v>955</v>
      </c>
      <c r="C83" s="953"/>
      <c r="D83" s="953"/>
      <c r="E83" s="953"/>
      <c r="F83" s="953"/>
      <c r="G83" s="529" t="s">
        <v>956</v>
      </c>
      <c r="H83" s="529">
        <v>12504</v>
      </c>
      <c r="I83" s="424"/>
      <c r="J83" s="548"/>
      <c r="K83" s="573"/>
      <c r="M83" s="5"/>
    </row>
    <row r="84" spans="1:15" ht="12.75" customHeight="1">
      <c r="A84" s="527" t="s">
        <v>957</v>
      </c>
      <c r="B84" s="955" t="s">
        <v>958</v>
      </c>
      <c r="C84" s="955"/>
      <c r="D84" s="955"/>
      <c r="E84" s="955"/>
      <c r="F84" s="955"/>
      <c r="G84" s="529"/>
      <c r="H84" s="529">
        <v>12600</v>
      </c>
      <c r="I84" s="424"/>
      <c r="J84" s="550">
        <v>8777198643.8100014</v>
      </c>
      <c r="K84" s="578">
        <v>5757342193.0299997</v>
      </c>
      <c r="M84" s="319"/>
      <c r="N84" s="546" t="s">
        <v>968</v>
      </c>
      <c r="O84" s="579" t="s">
        <v>968</v>
      </c>
    </row>
    <row r="85" spans="1:15" ht="16.5" customHeight="1">
      <c r="A85" s="531"/>
      <c r="B85" s="532" t="s">
        <v>959</v>
      </c>
      <c r="C85" s="533"/>
      <c r="D85" s="533"/>
      <c r="E85" s="533"/>
      <c r="F85" s="533"/>
      <c r="G85" s="533"/>
      <c r="H85" s="533"/>
      <c r="I85" s="424"/>
      <c r="J85" s="541" t="s">
        <v>895</v>
      </c>
      <c r="K85" s="580" t="s">
        <v>896</v>
      </c>
      <c r="N85" s="319"/>
    </row>
    <row r="86" spans="1:15" ht="16.5" customHeight="1">
      <c r="A86" s="534">
        <v>1</v>
      </c>
      <c r="B86" s="959" t="s">
        <v>960</v>
      </c>
      <c r="C86" s="959"/>
      <c r="D86" s="959"/>
      <c r="E86" s="959"/>
      <c r="F86" s="959"/>
      <c r="G86" s="508"/>
      <c r="H86" s="508">
        <v>14000</v>
      </c>
      <c r="I86" s="424"/>
      <c r="J86" s="782">
        <v>30</v>
      </c>
      <c r="K86" s="573">
        <v>29</v>
      </c>
    </row>
    <row r="87" spans="1:15" ht="16.5" customHeight="1">
      <c r="A87" s="534">
        <v>2</v>
      </c>
      <c r="B87" s="959" t="s">
        <v>961</v>
      </c>
      <c r="C87" s="959"/>
      <c r="D87" s="959"/>
      <c r="E87" s="959"/>
      <c r="F87" s="959"/>
      <c r="G87" s="508"/>
      <c r="H87" s="508">
        <v>15000</v>
      </c>
      <c r="I87" s="424"/>
      <c r="J87" s="540">
        <v>0</v>
      </c>
      <c r="K87" s="573">
        <v>0</v>
      </c>
    </row>
    <row r="88" spans="1:15" ht="16.5" customHeight="1">
      <c r="A88" s="535" t="s">
        <v>681</v>
      </c>
      <c r="B88" s="951" t="s">
        <v>962</v>
      </c>
      <c r="C88" s="951"/>
      <c r="D88" s="951"/>
      <c r="E88" s="951"/>
      <c r="F88" s="951"/>
      <c r="G88" s="508"/>
      <c r="H88" s="529">
        <v>15001</v>
      </c>
      <c r="I88" s="424"/>
      <c r="J88" s="540"/>
      <c r="K88" s="573"/>
    </row>
    <row r="89" spans="1:15" ht="16.5" customHeight="1">
      <c r="A89" s="535"/>
      <c r="B89" s="950" t="s">
        <v>963</v>
      </c>
      <c r="C89" s="950"/>
      <c r="D89" s="950"/>
      <c r="E89" s="950"/>
      <c r="F89" s="950"/>
      <c r="G89" s="508"/>
      <c r="H89" s="529">
        <v>150011</v>
      </c>
      <c r="I89" s="424"/>
      <c r="J89" s="540"/>
      <c r="K89" s="573"/>
    </row>
    <row r="90" spans="1:15" ht="16.5" customHeight="1">
      <c r="A90" s="536" t="s">
        <v>684</v>
      </c>
      <c r="B90" s="951" t="s">
        <v>964</v>
      </c>
      <c r="C90" s="951"/>
      <c r="D90" s="951"/>
      <c r="E90" s="951"/>
      <c r="F90" s="951"/>
      <c r="G90" s="508"/>
      <c r="H90" s="529">
        <v>15002</v>
      </c>
      <c r="I90" s="529"/>
      <c r="J90" s="540"/>
      <c r="K90" s="573"/>
    </row>
    <row r="91" spans="1:15" ht="13.5" thickBot="1">
      <c r="A91" s="537"/>
      <c r="B91" s="952" t="s">
        <v>965</v>
      </c>
      <c r="C91" s="952"/>
      <c r="D91" s="952"/>
      <c r="E91" s="952"/>
      <c r="F91" s="952"/>
      <c r="G91" s="538"/>
      <c r="H91" s="539">
        <v>150021</v>
      </c>
      <c r="I91" s="539"/>
      <c r="J91" s="542"/>
      <c r="K91" s="581"/>
    </row>
    <row r="92" spans="1:15">
      <c r="A92" s="457"/>
      <c r="B92" s="457"/>
      <c r="C92" s="457"/>
      <c r="D92" s="457"/>
      <c r="E92" s="457"/>
      <c r="F92" s="457"/>
      <c r="G92" s="457"/>
      <c r="H92" s="457"/>
      <c r="I92" s="457"/>
    </row>
    <row r="93" spans="1:1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582"/>
    </row>
    <row r="94" spans="1:1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582"/>
    </row>
    <row r="95" spans="1:1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582"/>
    </row>
    <row r="96" spans="1:1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582"/>
    </row>
    <row r="97" spans="1:11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568"/>
    </row>
    <row r="98" spans="1:11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568"/>
    </row>
    <row r="99" spans="1:11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568"/>
    </row>
    <row r="100" spans="1:11">
      <c r="A100" s="349"/>
      <c r="B100" s="349"/>
      <c r="C100" s="349"/>
      <c r="D100" s="349"/>
      <c r="E100" s="349"/>
      <c r="F100" s="349"/>
      <c r="G100" s="349"/>
      <c r="H100" s="349"/>
      <c r="I100" s="349"/>
      <c r="J100" s="349"/>
      <c r="K100" s="568"/>
    </row>
    <row r="101" spans="1:11">
      <c r="A101" s="349"/>
      <c r="B101" s="349"/>
      <c r="C101" s="349"/>
      <c r="D101" s="349"/>
      <c r="E101" s="349"/>
      <c r="F101" s="349"/>
      <c r="G101" s="349"/>
      <c r="H101" s="349"/>
      <c r="I101" s="349"/>
      <c r="J101" s="349"/>
      <c r="K101" s="568"/>
    </row>
    <row r="102" spans="1:11">
      <c r="A102" s="349"/>
      <c r="B102" s="349"/>
      <c r="C102" s="349"/>
      <c r="D102" s="349"/>
      <c r="E102" s="349"/>
      <c r="F102" s="349"/>
      <c r="G102" s="349"/>
      <c r="H102" s="349"/>
      <c r="I102" s="349"/>
      <c r="J102" s="349"/>
      <c r="K102" s="568"/>
    </row>
    <row r="103" spans="1:11">
      <c r="A103" s="349"/>
      <c r="B103" s="349"/>
      <c r="C103" s="349"/>
      <c r="D103" s="349"/>
      <c r="E103" s="349"/>
      <c r="F103" s="349"/>
      <c r="G103" s="349"/>
      <c r="H103" s="349"/>
      <c r="I103" s="349"/>
      <c r="J103" s="349"/>
      <c r="K103" s="568"/>
    </row>
    <row r="104" spans="1:11">
      <c r="A104" s="349"/>
      <c r="B104" s="349"/>
      <c r="C104" s="349"/>
      <c r="D104" s="349"/>
      <c r="E104" s="349"/>
      <c r="F104" s="349"/>
      <c r="G104" s="349"/>
      <c r="H104" s="349"/>
      <c r="I104" s="349"/>
      <c r="J104" s="349"/>
      <c r="K104" s="568"/>
    </row>
    <row r="105" spans="1:11">
      <c r="A105" s="349"/>
      <c r="B105" s="349"/>
      <c r="C105" s="349"/>
      <c r="D105" s="349"/>
      <c r="E105" s="349"/>
      <c r="F105" s="349"/>
      <c r="G105" s="349"/>
      <c r="H105" s="349"/>
      <c r="I105" s="349"/>
      <c r="J105" s="349"/>
      <c r="K105" s="568"/>
    </row>
    <row r="106" spans="1:11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568"/>
    </row>
    <row r="107" spans="1:11">
      <c r="A107" s="349"/>
      <c r="B107" s="349"/>
      <c r="C107" s="349"/>
      <c r="D107" s="349"/>
      <c r="E107" s="349"/>
      <c r="F107" s="349"/>
      <c r="G107" s="349"/>
      <c r="H107" s="349"/>
      <c r="I107" s="349"/>
      <c r="J107" s="349"/>
      <c r="K107" s="568"/>
    </row>
    <row r="108" spans="1:11">
      <c r="A108" s="349"/>
      <c r="B108" s="349"/>
      <c r="C108" s="349"/>
      <c r="D108" s="349"/>
      <c r="E108" s="349"/>
      <c r="F108" s="349"/>
      <c r="G108" s="349"/>
      <c r="H108" s="349"/>
      <c r="I108" s="349"/>
      <c r="J108" s="349"/>
      <c r="K108" s="568"/>
    </row>
    <row r="109" spans="1:11">
      <c r="A109" s="349"/>
      <c r="B109" s="349"/>
      <c r="C109" s="349"/>
      <c r="D109" s="349"/>
      <c r="E109" s="349"/>
      <c r="F109" s="349"/>
      <c r="G109" s="349"/>
      <c r="H109" s="349"/>
      <c r="I109" s="349"/>
      <c r="J109" s="349"/>
      <c r="K109" s="568"/>
    </row>
    <row r="110" spans="1:11">
      <c r="A110" s="349"/>
      <c r="B110" s="349"/>
      <c r="C110" s="349"/>
      <c r="D110" s="349"/>
      <c r="E110" s="349"/>
      <c r="F110" s="349"/>
      <c r="G110" s="349"/>
      <c r="H110" s="349"/>
      <c r="I110" s="349"/>
      <c r="J110" s="349"/>
      <c r="K110" s="568"/>
    </row>
    <row r="111" spans="1:11">
      <c r="A111" s="349"/>
      <c r="B111" s="349"/>
      <c r="C111" s="349"/>
      <c r="D111" s="349"/>
      <c r="E111" s="349"/>
      <c r="F111" s="349"/>
      <c r="G111" s="349"/>
      <c r="H111" s="349"/>
      <c r="I111" s="349"/>
      <c r="J111" s="349"/>
      <c r="K111" s="568"/>
    </row>
    <row r="112" spans="1:11">
      <c r="A112" s="349"/>
      <c r="B112" s="349"/>
      <c r="C112" s="349"/>
      <c r="D112" s="349"/>
      <c r="E112" s="349"/>
      <c r="F112" s="349"/>
      <c r="G112" s="349"/>
      <c r="H112" s="349"/>
      <c r="I112" s="349"/>
      <c r="J112" s="349"/>
      <c r="K112" s="568"/>
    </row>
    <row r="113" spans="1:11">
      <c r="A113" s="349"/>
      <c r="B113" s="349"/>
      <c r="C113" s="349"/>
      <c r="D113" s="349"/>
      <c r="E113" s="349"/>
      <c r="F113" s="349"/>
      <c r="G113" s="349"/>
      <c r="H113" s="349"/>
      <c r="I113" s="349"/>
      <c r="J113" s="349"/>
      <c r="K113" s="568"/>
    </row>
    <row r="114" spans="1:11">
      <c r="A114" s="349"/>
      <c r="B114" s="349"/>
      <c r="C114" s="349"/>
      <c r="D114" s="349"/>
      <c r="E114" s="349"/>
      <c r="F114" s="349"/>
      <c r="G114" s="349"/>
      <c r="H114" s="349"/>
      <c r="I114" s="349"/>
      <c r="J114" s="349"/>
      <c r="K114" s="568"/>
    </row>
    <row r="115" spans="1:11">
      <c r="A115" s="349"/>
      <c r="B115" s="349"/>
      <c r="C115" s="349"/>
      <c r="D115" s="349"/>
      <c r="E115" s="349"/>
      <c r="F115" s="349"/>
      <c r="G115" s="349"/>
      <c r="H115" s="349"/>
      <c r="I115" s="349"/>
      <c r="J115" s="349"/>
      <c r="K115" s="568"/>
    </row>
    <row r="116" spans="1:11">
      <c r="A116" s="349"/>
      <c r="B116" s="349"/>
      <c r="C116" s="349"/>
      <c r="D116" s="349"/>
      <c r="E116" s="349"/>
      <c r="F116" s="349"/>
      <c r="G116" s="349"/>
      <c r="H116" s="349"/>
      <c r="I116" s="349"/>
      <c r="J116" s="349"/>
      <c r="K116" s="568"/>
    </row>
    <row r="117" spans="1:11">
      <c r="A117" s="349"/>
      <c r="B117" s="349"/>
      <c r="C117" s="349"/>
      <c r="D117" s="349"/>
      <c r="E117" s="349"/>
      <c r="F117" s="349"/>
      <c r="G117" s="349"/>
      <c r="H117" s="349"/>
      <c r="I117" s="349"/>
      <c r="J117" s="349"/>
      <c r="K117" s="568"/>
    </row>
    <row r="118" spans="1:11">
      <c r="A118" s="349"/>
      <c r="B118" s="349"/>
      <c r="C118" s="349"/>
      <c r="D118" s="349"/>
      <c r="E118" s="349"/>
      <c r="F118" s="349"/>
      <c r="G118" s="349"/>
      <c r="H118" s="349"/>
      <c r="I118" s="349"/>
      <c r="J118" s="349"/>
      <c r="K118" s="568"/>
    </row>
    <row r="119" spans="1:11">
      <c r="A119" s="349"/>
      <c r="B119" s="349"/>
      <c r="C119" s="349"/>
      <c r="D119" s="349"/>
      <c r="E119" s="349"/>
      <c r="F119" s="349"/>
      <c r="G119" s="349"/>
      <c r="H119" s="349"/>
      <c r="I119" s="349"/>
      <c r="J119" s="349"/>
      <c r="K119" s="568"/>
    </row>
    <row r="120" spans="1:11">
      <c r="A120" s="349"/>
      <c r="B120" s="349"/>
      <c r="C120" s="349"/>
      <c r="D120" s="349"/>
      <c r="E120" s="349"/>
      <c r="F120" s="349"/>
      <c r="G120" s="349"/>
      <c r="H120" s="349"/>
      <c r="I120" s="349"/>
      <c r="J120" s="349"/>
      <c r="K120" s="568"/>
    </row>
    <row r="121" spans="1:11">
      <c r="A121" s="349"/>
      <c r="B121" s="349"/>
      <c r="C121" s="349"/>
      <c r="D121" s="349"/>
      <c r="E121" s="349"/>
      <c r="F121" s="349"/>
      <c r="G121" s="349"/>
      <c r="H121" s="349"/>
      <c r="I121" s="349"/>
      <c r="J121" s="349"/>
      <c r="K121" s="568"/>
    </row>
    <row r="122" spans="1:11">
      <c r="A122" s="349"/>
      <c r="B122" s="349"/>
      <c r="C122" s="349"/>
      <c r="D122" s="349"/>
      <c r="E122" s="349"/>
      <c r="F122" s="349"/>
      <c r="G122" s="349"/>
      <c r="H122" s="349"/>
      <c r="I122" s="349"/>
      <c r="J122" s="349"/>
      <c r="K122" s="568"/>
    </row>
    <row r="123" spans="1:11">
      <c r="A123" s="349"/>
      <c r="B123" s="349"/>
      <c r="C123" s="349"/>
      <c r="D123" s="349"/>
      <c r="E123" s="349"/>
      <c r="F123" s="349"/>
      <c r="G123" s="349"/>
      <c r="H123" s="349"/>
      <c r="I123" s="349"/>
      <c r="J123" s="349"/>
      <c r="K123" s="568"/>
    </row>
    <row r="124" spans="1:11">
      <c r="A124" s="349"/>
      <c r="B124" s="349"/>
      <c r="C124" s="349"/>
      <c r="D124" s="349"/>
      <c r="E124" s="349"/>
      <c r="F124" s="349"/>
      <c r="G124" s="349"/>
      <c r="H124" s="349"/>
      <c r="I124" s="349"/>
      <c r="J124" s="349"/>
      <c r="K124" s="568"/>
    </row>
    <row r="125" spans="1:11">
      <c r="A125" s="349"/>
      <c r="B125" s="349"/>
      <c r="C125" s="349"/>
      <c r="D125" s="349"/>
      <c r="E125" s="349"/>
      <c r="F125" s="349"/>
      <c r="G125" s="349"/>
      <c r="H125" s="349"/>
      <c r="I125" s="349"/>
      <c r="J125" s="349"/>
      <c r="K125" s="568"/>
    </row>
    <row r="126" spans="1:11">
      <c r="A126" s="349"/>
      <c r="B126" s="349"/>
      <c r="C126" s="349"/>
      <c r="D126" s="349"/>
      <c r="E126" s="349"/>
      <c r="F126" s="349"/>
      <c r="G126" s="349"/>
      <c r="H126" s="349"/>
      <c r="I126" s="349"/>
      <c r="J126" s="349"/>
      <c r="K126" s="568"/>
    </row>
    <row r="127" spans="1:11">
      <c r="A127" s="349"/>
      <c r="B127" s="349"/>
      <c r="C127" s="349"/>
      <c r="D127" s="349"/>
      <c r="E127" s="349"/>
      <c r="F127" s="349"/>
      <c r="G127" s="349"/>
      <c r="H127" s="349"/>
      <c r="I127" s="349"/>
      <c r="J127" s="349"/>
      <c r="K127" s="568"/>
    </row>
    <row r="128" spans="1:11">
      <c r="A128" s="349"/>
      <c r="B128" s="349"/>
      <c r="C128" s="349"/>
      <c r="D128" s="349"/>
      <c r="E128" s="349"/>
      <c r="F128" s="349"/>
      <c r="G128" s="349"/>
      <c r="H128" s="349"/>
      <c r="I128" s="349"/>
      <c r="J128" s="349"/>
      <c r="K128" s="568"/>
    </row>
    <row r="129" spans="1:11">
      <c r="A129" s="349"/>
      <c r="B129" s="349"/>
      <c r="C129" s="349"/>
      <c r="D129" s="349"/>
      <c r="E129" s="349"/>
      <c r="F129" s="349"/>
      <c r="G129" s="349"/>
      <c r="H129" s="349"/>
      <c r="I129" s="349"/>
      <c r="J129" s="349"/>
      <c r="K129" s="568"/>
    </row>
    <row r="130" spans="1:11">
      <c r="A130" s="349"/>
      <c r="B130" s="349"/>
      <c r="C130" s="349"/>
      <c r="D130" s="349"/>
      <c r="E130" s="349"/>
      <c r="F130" s="349"/>
      <c r="G130" s="349"/>
      <c r="H130" s="349"/>
      <c r="I130" s="349"/>
      <c r="J130" s="349"/>
      <c r="K130" s="568"/>
    </row>
    <row r="131" spans="1:11">
      <c r="A131" s="349"/>
      <c r="B131" s="349"/>
      <c r="C131" s="349"/>
      <c r="D131" s="349"/>
      <c r="E131" s="349"/>
      <c r="F131" s="349"/>
      <c r="G131" s="349"/>
      <c r="H131" s="349"/>
      <c r="I131" s="349"/>
      <c r="J131" s="349"/>
      <c r="K131" s="568"/>
    </row>
    <row r="132" spans="1:11">
      <c r="A132" s="349"/>
      <c r="B132" s="349"/>
      <c r="C132" s="349"/>
      <c r="D132" s="349"/>
      <c r="E132" s="349"/>
      <c r="F132" s="349"/>
      <c r="G132" s="349"/>
      <c r="H132" s="349"/>
      <c r="I132" s="349"/>
      <c r="J132" s="349"/>
      <c r="K132" s="568"/>
    </row>
    <row r="133" spans="1:11">
      <c r="A133" s="349"/>
      <c r="B133" s="349"/>
      <c r="C133" s="349"/>
      <c r="D133" s="349"/>
      <c r="E133" s="349"/>
      <c r="F133" s="349"/>
      <c r="G133" s="349"/>
      <c r="H133" s="349"/>
      <c r="I133" s="349"/>
      <c r="J133" s="349"/>
      <c r="K133" s="568"/>
    </row>
    <row r="134" spans="1:11">
      <c r="A134" s="349"/>
      <c r="B134" s="349"/>
      <c r="C134" s="349"/>
      <c r="D134" s="349"/>
      <c r="E134" s="349"/>
      <c r="F134" s="349"/>
      <c r="G134" s="349"/>
      <c r="H134" s="349"/>
      <c r="I134" s="349"/>
      <c r="J134" s="349"/>
      <c r="K134" s="568"/>
    </row>
    <row r="135" spans="1:11">
      <c r="A135" s="349"/>
      <c r="B135" s="349"/>
      <c r="C135" s="349"/>
      <c r="D135" s="349"/>
      <c r="E135" s="349"/>
      <c r="F135" s="349"/>
      <c r="G135" s="349"/>
      <c r="H135" s="349"/>
      <c r="I135" s="349"/>
      <c r="J135" s="349"/>
      <c r="K135" s="568"/>
    </row>
    <row r="136" spans="1:11">
      <c r="A136" s="349"/>
      <c r="B136" s="349"/>
      <c r="C136" s="349"/>
      <c r="D136" s="349"/>
      <c r="E136" s="349"/>
      <c r="F136" s="349"/>
      <c r="G136" s="349"/>
      <c r="H136" s="349"/>
      <c r="I136" s="349"/>
      <c r="J136" s="349"/>
      <c r="K136" s="568"/>
    </row>
    <row r="137" spans="1:11">
      <c r="A137" s="349"/>
      <c r="B137" s="349"/>
      <c r="C137" s="349"/>
      <c r="D137" s="349"/>
      <c r="E137" s="349"/>
      <c r="F137" s="349"/>
      <c r="G137" s="349"/>
      <c r="H137" s="349"/>
      <c r="I137" s="349"/>
      <c r="J137" s="349"/>
      <c r="K137" s="568"/>
    </row>
    <row r="138" spans="1:11">
      <c r="A138" s="349"/>
      <c r="B138" s="349"/>
      <c r="C138" s="349"/>
      <c r="D138" s="349"/>
      <c r="E138" s="349"/>
      <c r="F138" s="349"/>
      <c r="G138" s="349"/>
      <c r="H138" s="349"/>
      <c r="I138" s="349"/>
      <c r="J138" s="349"/>
      <c r="K138" s="568"/>
    </row>
    <row r="139" spans="1:11">
      <c r="A139" s="349"/>
      <c r="B139" s="349"/>
      <c r="C139" s="349"/>
      <c r="D139" s="349"/>
      <c r="E139" s="349"/>
      <c r="F139" s="349"/>
      <c r="G139" s="349"/>
      <c r="H139" s="349"/>
      <c r="I139" s="349"/>
      <c r="J139" s="349"/>
      <c r="K139" s="568"/>
    </row>
    <row r="140" spans="1:11">
      <c r="A140" s="349"/>
      <c r="B140" s="349"/>
      <c r="C140" s="349"/>
      <c r="D140" s="349"/>
      <c r="E140" s="349"/>
      <c r="F140" s="349"/>
      <c r="G140" s="349"/>
      <c r="H140" s="349"/>
      <c r="I140" s="349"/>
      <c r="J140" s="349"/>
      <c r="K140" s="568"/>
    </row>
    <row r="141" spans="1:11">
      <c r="A141" s="349"/>
      <c r="B141" s="349"/>
      <c r="C141" s="349"/>
      <c r="D141" s="349"/>
      <c r="E141" s="349"/>
      <c r="F141" s="349"/>
      <c r="G141" s="349"/>
      <c r="H141" s="349"/>
      <c r="I141" s="349"/>
      <c r="J141" s="349"/>
      <c r="K141" s="568"/>
    </row>
    <row r="142" spans="1:11">
      <c r="A142" s="349"/>
      <c r="B142" s="349"/>
      <c r="C142" s="349"/>
      <c r="D142" s="349"/>
      <c r="E142" s="349"/>
      <c r="F142" s="349"/>
      <c r="G142" s="349"/>
      <c r="H142" s="349"/>
      <c r="I142" s="349"/>
      <c r="J142" s="349"/>
      <c r="K142" s="568"/>
    </row>
    <row r="143" spans="1:11">
      <c r="A143" s="349"/>
      <c r="B143" s="349"/>
      <c r="C143" s="349"/>
      <c r="D143" s="349"/>
      <c r="E143" s="349"/>
      <c r="F143" s="349"/>
      <c r="G143" s="349"/>
      <c r="H143" s="349"/>
      <c r="I143" s="349"/>
      <c r="J143" s="349"/>
      <c r="K143" s="568"/>
    </row>
    <row r="144" spans="1:11">
      <c r="A144" s="349"/>
      <c r="B144" s="349"/>
      <c r="C144" s="349"/>
      <c r="D144" s="349"/>
      <c r="E144" s="349"/>
      <c r="F144" s="349"/>
      <c r="G144" s="349"/>
      <c r="H144" s="349"/>
      <c r="I144" s="349"/>
      <c r="J144" s="349"/>
      <c r="K144" s="568"/>
    </row>
    <row r="145" spans="1:11">
      <c r="A145" s="349"/>
      <c r="B145" s="349"/>
      <c r="C145" s="349"/>
      <c r="D145" s="349"/>
      <c r="E145" s="349"/>
      <c r="F145" s="349"/>
      <c r="G145" s="349"/>
      <c r="H145" s="349"/>
      <c r="I145" s="349"/>
      <c r="J145" s="349"/>
      <c r="K145" s="568"/>
    </row>
    <row r="146" spans="1:11">
      <c r="A146" s="349"/>
      <c r="B146" s="349"/>
      <c r="C146" s="349"/>
      <c r="D146" s="349"/>
      <c r="E146" s="349"/>
      <c r="F146" s="349"/>
      <c r="G146" s="349"/>
      <c r="H146" s="349"/>
      <c r="I146" s="349"/>
      <c r="J146" s="349"/>
      <c r="K146" s="568"/>
    </row>
    <row r="147" spans="1:11">
      <c r="A147" s="349"/>
      <c r="B147" s="349"/>
      <c r="C147" s="349"/>
      <c r="D147" s="349"/>
      <c r="E147" s="349"/>
      <c r="F147" s="349"/>
      <c r="G147" s="349"/>
      <c r="H147" s="349"/>
      <c r="I147" s="349"/>
      <c r="J147" s="349"/>
      <c r="K147" s="568"/>
    </row>
    <row r="148" spans="1:11">
      <c r="A148" s="349"/>
      <c r="B148" s="349"/>
      <c r="C148" s="349"/>
      <c r="D148" s="349"/>
      <c r="E148" s="349"/>
      <c r="F148" s="349"/>
      <c r="G148" s="349"/>
      <c r="H148" s="349"/>
      <c r="I148" s="349"/>
      <c r="J148" s="349"/>
      <c r="K148" s="568"/>
    </row>
    <row r="149" spans="1:11">
      <c r="A149" s="349"/>
      <c r="B149" s="349"/>
      <c r="C149" s="349"/>
      <c r="D149" s="349"/>
      <c r="E149" s="349"/>
      <c r="F149" s="349"/>
      <c r="G149" s="349"/>
      <c r="H149" s="349"/>
      <c r="I149" s="349"/>
      <c r="J149" s="349"/>
      <c r="K149" s="568"/>
    </row>
    <row r="150" spans="1:11">
      <c r="A150" s="349"/>
      <c r="B150" s="349"/>
      <c r="C150" s="349"/>
      <c r="D150" s="349"/>
      <c r="E150" s="349"/>
      <c r="F150" s="349"/>
      <c r="G150" s="349"/>
      <c r="H150" s="349"/>
      <c r="I150" s="349"/>
      <c r="J150" s="349"/>
      <c r="K150" s="568"/>
    </row>
    <row r="151" spans="1:11">
      <c r="A151" s="349"/>
      <c r="B151" s="349"/>
      <c r="C151" s="349"/>
      <c r="D151" s="349"/>
      <c r="E151" s="349"/>
      <c r="F151" s="349"/>
      <c r="G151" s="349"/>
      <c r="H151" s="349"/>
      <c r="I151" s="349"/>
      <c r="J151" s="349"/>
      <c r="K151" s="568"/>
    </row>
    <row r="152" spans="1:11">
      <c r="A152" s="349"/>
      <c r="B152" s="349"/>
      <c r="C152" s="349"/>
      <c r="D152" s="349"/>
      <c r="E152" s="349"/>
      <c r="F152" s="349"/>
      <c r="G152" s="349"/>
      <c r="H152" s="349"/>
      <c r="I152" s="349"/>
      <c r="J152" s="349"/>
      <c r="K152" s="568"/>
    </row>
    <row r="153" spans="1:11">
      <c r="A153" s="349"/>
      <c r="B153" s="349"/>
      <c r="C153" s="349"/>
      <c r="D153" s="349"/>
      <c r="E153" s="349"/>
      <c r="F153" s="349"/>
      <c r="G153" s="349"/>
      <c r="H153" s="349"/>
      <c r="I153" s="349"/>
      <c r="J153" s="349"/>
      <c r="K153" s="568"/>
    </row>
    <row r="154" spans="1:11">
      <c r="A154" s="349"/>
      <c r="B154" s="349"/>
      <c r="C154" s="349"/>
      <c r="D154" s="349"/>
      <c r="E154" s="349"/>
      <c r="F154" s="349"/>
      <c r="G154" s="349"/>
      <c r="H154" s="349"/>
      <c r="I154" s="349"/>
      <c r="J154" s="349"/>
      <c r="K154" s="568"/>
    </row>
    <row r="155" spans="1:11">
      <c r="A155" s="349"/>
      <c r="B155" s="349"/>
      <c r="C155" s="349"/>
      <c r="D155" s="349"/>
      <c r="E155" s="349"/>
      <c r="F155" s="349"/>
      <c r="G155" s="349"/>
      <c r="H155" s="349"/>
      <c r="I155" s="349"/>
      <c r="J155" s="349"/>
      <c r="K155" s="568"/>
    </row>
    <row r="156" spans="1:11">
      <c r="A156" s="349"/>
      <c r="B156" s="349"/>
      <c r="C156" s="349"/>
      <c r="D156" s="349"/>
      <c r="E156" s="349"/>
      <c r="F156" s="349"/>
      <c r="G156" s="349"/>
      <c r="H156" s="349"/>
      <c r="I156" s="349"/>
      <c r="J156" s="349"/>
      <c r="K156" s="568"/>
    </row>
    <row r="157" spans="1:11">
      <c r="A157" s="349"/>
      <c r="B157" s="349"/>
      <c r="C157" s="349"/>
      <c r="D157" s="349"/>
      <c r="E157" s="349"/>
      <c r="F157" s="349"/>
      <c r="G157" s="349"/>
      <c r="H157" s="349"/>
      <c r="I157" s="349"/>
      <c r="J157" s="349"/>
      <c r="K157" s="568"/>
    </row>
    <row r="158" spans="1:11">
      <c r="A158" s="349"/>
      <c r="B158" s="349"/>
      <c r="C158" s="349"/>
      <c r="D158" s="349"/>
      <c r="E158" s="349"/>
      <c r="F158" s="349"/>
      <c r="G158" s="349"/>
      <c r="H158" s="349"/>
      <c r="I158" s="349"/>
      <c r="J158" s="349"/>
      <c r="K158" s="568"/>
    </row>
    <row r="159" spans="1:11">
      <c r="A159" s="349"/>
      <c r="B159" s="349"/>
      <c r="C159" s="349"/>
      <c r="D159" s="349"/>
      <c r="E159" s="349"/>
      <c r="F159" s="349"/>
      <c r="G159" s="349"/>
      <c r="H159" s="349"/>
      <c r="I159" s="349"/>
      <c r="J159" s="349"/>
      <c r="K159" s="568"/>
    </row>
    <row r="160" spans="1:11">
      <c r="A160" s="349"/>
      <c r="B160" s="349"/>
      <c r="C160" s="349"/>
      <c r="D160" s="349"/>
      <c r="E160" s="349"/>
      <c r="F160" s="349"/>
      <c r="G160" s="349"/>
      <c r="H160" s="349"/>
      <c r="I160" s="349"/>
      <c r="J160" s="349"/>
      <c r="K160" s="568"/>
    </row>
    <row r="161" spans="1:11">
      <c r="A161" s="349"/>
      <c r="B161" s="349"/>
      <c r="C161" s="349"/>
      <c r="D161" s="349"/>
      <c r="E161" s="349"/>
      <c r="F161" s="349"/>
      <c r="G161" s="349"/>
      <c r="H161" s="349"/>
      <c r="I161" s="349"/>
      <c r="J161" s="349"/>
      <c r="K161" s="568"/>
    </row>
    <row r="162" spans="1:11">
      <c r="A162" s="349"/>
      <c r="B162" s="349"/>
      <c r="C162" s="349"/>
      <c r="D162" s="349"/>
      <c r="E162" s="349"/>
      <c r="F162" s="349"/>
      <c r="G162" s="349"/>
      <c r="H162" s="349"/>
      <c r="I162" s="349"/>
      <c r="J162" s="349"/>
      <c r="K162" s="568"/>
    </row>
    <row r="163" spans="1:11">
      <c r="A163" s="349"/>
      <c r="B163" s="349"/>
      <c r="C163" s="349"/>
      <c r="D163" s="349"/>
      <c r="E163" s="349"/>
      <c r="F163" s="349"/>
      <c r="G163" s="349"/>
      <c r="H163" s="349"/>
      <c r="I163" s="349"/>
      <c r="J163" s="349"/>
      <c r="K163" s="568"/>
    </row>
    <row r="164" spans="1:11">
      <c r="A164" s="349"/>
      <c r="B164" s="349"/>
      <c r="C164" s="349"/>
      <c r="D164" s="349"/>
      <c r="E164" s="349"/>
      <c r="F164" s="349"/>
      <c r="G164" s="349"/>
      <c r="H164" s="349"/>
      <c r="I164" s="349"/>
      <c r="J164" s="349"/>
      <c r="K164" s="568"/>
    </row>
    <row r="165" spans="1:11">
      <c r="A165" s="349"/>
      <c r="B165" s="349"/>
      <c r="C165" s="349"/>
      <c r="D165" s="349"/>
      <c r="E165" s="349"/>
      <c r="F165" s="349"/>
      <c r="G165" s="349"/>
      <c r="H165" s="349"/>
      <c r="I165" s="349"/>
      <c r="J165" s="349"/>
      <c r="K165" s="568"/>
    </row>
    <row r="166" spans="1:11">
      <c r="A166" s="349"/>
      <c r="B166" s="349"/>
      <c r="C166" s="349"/>
      <c r="D166" s="349"/>
      <c r="E166" s="349"/>
      <c r="F166" s="349"/>
      <c r="G166" s="349"/>
      <c r="H166" s="349"/>
      <c r="I166" s="349"/>
      <c r="J166" s="349"/>
      <c r="K166" s="568"/>
    </row>
    <row r="167" spans="1:11">
      <c r="A167" s="349"/>
      <c r="B167" s="349"/>
      <c r="C167" s="349"/>
      <c r="D167" s="349"/>
      <c r="E167" s="349"/>
      <c r="F167" s="349"/>
      <c r="G167" s="349"/>
      <c r="H167" s="349"/>
      <c r="I167" s="349"/>
      <c r="J167" s="349"/>
      <c r="K167" s="568"/>
    </row>
    <row r="168" spans="1:11">
      <c r="A168" s="349"/>
      <c r="B168" s="349"/>
      <c r="C168" s="349"/>
      <c r="D168" s="349"/>
      <c r="E168" s="349"/>
      <c r="F168" s="349"/>
      <c r="G168" s="349"/>
      <c r="H168" s="349"/>
      <c r="I168" s="349"/>
      <c r="J168" s="349"/>
      <c r="K168" s="568"/>
    </row>
    <row r="169" spans="1:11">
      <c r="A169" s="349"/>
      <c r="B169" s="349"/>
      <c r="C169" s="349"/>
      <c r="D169" s="349"/>
      <c r="E169" s="349"/>
      <c r="F169" s="349"/>
      <c r="G169" s="349"/>
      <c r="H169" s="349"/>
      <c r="I169" s="349"/>
      <c r="J169" s="349"/>
      <c r="K169" s="568"/>
    </row>
    <row r="170" spans="1:11">
      <c r="A170" s="349"/>
      <c r="B170" s="349"/>
      <c r="C170" s="349"/>
      <c r="D170" s="349"/>
      <c r="E170" s="349"/>
      <c r="F170" s="349"/>
      <c r="G170" s="349"/>
      <c r="H170" s="349"/>
      <c r="I170" s="349"/>
      <c r="J170" s="349"/>
      <c r="K170" s="568"/>
    </row>
    <row r="171" spans="1:11">
      <c r="A171" s="349"/>
      <c r="B171" s="349"/>
      <c r="C171" s="349"/>
      <c r="D171" s="349"/>
      <c r="E171" s="349"/>
      <c r="F171" s="349"/>
      <c r="G171" s="349"/>
      <c r="H171" s="349"/>
      <c r="I171" s="349"/>
      <c r="J171" s="349"/>
      <c r="K171" s="568"/>
    </row>
    <row r="172" spans="1:11">
      <c r="A172" s="349"/>
      <c r="B172" s="349"/>
      <c r="C172" s="349"/>
      <c r="D172" s="349"/>
      <c r="E172" s="349"/>
      <c r="F172" s="349"/>
      <c r="G172" s="349"/>
      <c r="H172" s="349"/>
      <c r="I172" s="349"/>
      <c r="J172" s="349"/>
      <c r="K172" s="568"/>
    </row>
    <row r="173" spans="1:11">
      <c r="A173" s="349"/>
      <c r="B173" s="349"/>
      <c r="C173" s="349"/>
      <c r="D173" s="349"/>
      <c r="E173" s="349"/>
      <c r="F173" s="349"/>
      <c r="G173" s="349"/>
      <c r="H173" s="349"/>
      <c r="I173" s="349"/>
      <c r="J173" s="349"/>
      <c r="K173" s="568"/>
    </row>
    <row r="174" spans="1:11">
      <c r="A174" s="349"/>
      <c r="B174" s="349"/>
      <c r="C174" s="349"/>
      <c r="D174" s="349"/>
      <c r="E174" s="349"/>
      <c r="F174" s="349"/>
      <c r="G174" s="349"/>
      <c r="H174" s="349"/>
      <c r="I174" s="349"/>
      <c r="J174" s="349"/>
      <c r="K174" s="568"/>
    </row>
  </sheetData>
  <sheetProtection password="CC14" sheet="1"/>
  <mergeCells count="78">
    <mergeCell ref="B71:F71"/>
    <mergeCell ref="B56:F56"/>
    <mergeCell ref="B57:F57"/>
    <mergeCell ref="B58:F58"/>
    <mergeCell ref="B59:F59"/>
    <mergeCell ref="B60:F60"/>
    <mergeCell ref="B67:F67"/>
    <mergeCell ref="B68:F68"/>
    <mergeCell ref="B12:F12"/>
    <mergeCell ref="B51:F51"/>
    <mergeCell ref="B16:F16"/>
    <mergeCell ref="B17:F17"/>
    <mergeCell ref="B18:F18"/>
    <mergeCell ref="B33:F33"/>
    <mergeCell ref="B34:F34"/>
    <mergeCell ref="B35:F35"/>
    <mergeCell ref="A32:K32"/>
    <mergeCell ref="B21:F21"/>
    <mergeCell ref="B23:F23"/>
    <mergeCell ref="B7:F7"/>
    <mergeCell ref="B8:F8"/>
    <mergeCell ref="B11:F11"/>
    <mergeCell ref="B9:F9"/>
    <mergeCell ref="B10:F10"/>
    <mergeCell ref="B20:F20"/>
    <mergeCell ref="B13:F13"/>
    <mergeCell ref="B19:F19"/>
    <mergeCell ref="B14:F14"/>
    <mergeCell ref="B15:F15"/>
    <mergeCell ref="B65:F65"/>
    <mergeCell ref="B52:F52"/>
    <mergeCell ref="B53:F53"/>
    <mergeCell ref="B50:F50"/>
    <mergeCell ref="B22:F22"/>
    <mergeCell ref="B54:F54"/>
    <mergeCell ref="B55:F55"/>
    <mergeCell ref="B72:F72"/>
    <mergeCell ref="B38:F38"/>
    <mergeCell ref="B24:F24"/>
    <mergeCell ref="B36:F36"/>
    <mergeCell ref="B40:F40"/>
    <mergeCell ref="B41:F41"/>
    <mergeCell ref="B44:F44"/>
    <mergeCell ref="B46:F46"/>
    <mergeCell ref="B48:F48"/>
    <mergeCell ref="B42:F42"/>
    <mergeCell ref="B69:F69"/>
    <mergeCell ref="B43:F43"/>
    <mergeCell ref="B45:F45"/>
    <mergeCell ref="B61:F61"/>
    <mergeCell ref="B63:F63"/>
    <mergeCell ref="B64:F64"/>
    <mergeCell ref="A6:K6"/>
    <mergeCell ref="B70:F70"/>
    <mergeCell ref="B86:F86"/>
    <mergeCell ref="B87:F87"/>
    <mergeCell ref="B47:F47"/>
    <mergeCell ref="B37:F37"/>
    <mergeCell ref="B62:F62"/>
    <mergeCell ref="B49:F49"/>
    <mergeCell ref="B66:F66"/>
    <mergeCell ref="B39:F39"/>
    <mergeCell ref="B73:F73"/>
    <mergeCell ref="B74:F74"/>
    <mergeCell ref="B80:F80"/>
    <mergeCell ref="B81:F81"/>
    <mergeCell ref="B75:F75"/>
    <mergeCell ref="B78:F78"/>
    <mergeCell ref="B89:F89"/>
    <mergeCell ref="B90:F90"/>
    <mergeCell ref="B91:F91"/>
    <mergeCell ref="B76:F76"/>
    <mergeCell ref="B79:F79"/>
    <mergeCell ref="B84:F84"/>
    <mergeCell ref="B88:F88"/>
    <mergeCell ref="B82:F82"/>
    <mergeCell ref="B83:F83"/>
    <mergeCell ref="B77:F77"/>
  </mergeCells>
  <phoneticPr fontId="7" type="noConversion"/>
  <pageMargins left="0.33" right="0.17" top="0.5" bottom="0.35" header="0.24" footer="0.24"/>
  <pageSetup scale="68" orientation="portrait" r:id="rId1"/>
  <headerFooter alignWithMargins="0"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indexed="38"/>
    <pageSetUpPr fitToPage="1"/>
  </sheetPr>
  <dimension ref="A1:O70"/>
  <sheetViews>
    <sheetView topLeftCell="H1" workbookViewId="0">
      <selection activeCell="H1" sqref="H1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40.28515625" bestFit="1" customWidth="1"/>
    <col min="10" max="10" width="33.85546875" customWidth="1"/>
    <col min="11" max="11" width="23.85546875" customWidth="1"/>
  </cols>
  <sheetData>
    <row r="1" spans="1:11">
      <c r="A1" s="350" t="s">
        <v>1008</v>
      </c>
      <c r="B1" s="350" t="s">
        <v>1009</v>
      </c>
      <c r="C1" s="350" t="s">
        <v>1010</v>
      </c>
      <c r="I1" s="350" t="s">
        <v>52</v>
      </c>
    </row>
    <row r="2" spans="1:11">
      <c r="B2" s="350" t="s">
        <v>1011</v>
      </c>
      <c r="C2" s="350" t="s">
        <v>1011</v>
      </c>
      <c r="I2" s="350" t="s">
        <v>411</v>
      </c>
    </row>
    <row r="3" spans="1:11">
      <c r="B3" s="350"/>
      <c r="C3" s="350"/>
      <c r="I3" s="330"/>
      <c r="K3" s="350" t="s">
        <v>1012</v>
      </c>
    </row>
    <row r="4" spans="1:11">
      <c r="B4" s="350"/>
      <c r="C4" s="350"/>
    </row>
    <row r="5" spans="1:11">
      <c r="B5" s="349" t="s">
        <v>1013</v>
      </c>
      <c r="C5" s="349" t="s">
        <v>1013</v>
      </c>
      <c r="H5" s="462"/>
      <c r="I5" s="462"/>
      <c r="J5" s="510" t="s">
        <v>1014</v>
      </c>
      <c r="K5" s="510" t="s">
        <v>1015</v>
      </c>
    </row>
    <row r="6" spans="1:11">
      <c r="B6" s="349" t="s">
        <v>1016</v>
      </c>
      <c r="C6" s="349" t="s">
        <v>1016</v>
      </c>
      <c r="H6" s="462">
        <v>1</v>
      </c>
      <c r="I6" s="510" t="s">
        <v>1011</v>
      </c>
      <c r="J6" s="843" t="s">
        <v>1013</v>
      </c>
      <c r="K6" s="843"/>
    </row>
    <row r="7" spans="1:11">
      <c r="B7" s="349" t="s">
        <v>1017</v>
      </c>
      <c r="C7" s="349" t="s">
        <v>1017</v>
      </c>
      <c r="H7" s="462">
        <v>2</v>
      </c>
      <c r="I7" s="510" t="s">
        <v>1011</v>
      </c>
      <c r="J7" s="844" t="s">
        <v>1018</v>
      </c>
      <c r="K7" s="462"/>
    </row>
    <row r="8" spans="1:11">
      <c r="B8" s="349" t="s">
        <v>1019</v>
      </c>
      <c r="C8" s="349" t="s">
        <v>1019</v>
      </c>
      <c r="H8" s="462">
        <v>3</v>
      </c>
      <c r="I8" s="510" t="s">
        <v>1011</v>
      </c>
      <c r="J8" s="844" t="s">
        <v>1020</v>
      </c>
      <c r="K8" s="462"/>
    </row>
    <row r="9" spans="1:11">
      <c r="B9" s="349" t="s">
        <v>1021</v>
      </c>
      <c r="C9" s="349" t="s">
        <v>1021</v>
      </c>
      <c r="H9" s="462">
        <v>4</v>
      </c>
      <c r="I9" s="510" t="s">
        <v>1011</v>
      </c>
      <c r="J9" s="843" t="s">
        <v>1019</v>
      </c>
      <c r="K9" s="845">
        <v>10406497131</v>
      </c>
    </row>
    <row r="10" spans="1:11">
      <c r="B10" s="349" t="s">
        <v>1022</v>
      </c>
      <c r="C10" s="349" t="s">
        <v>1022</v>
      </c>
      <c r="H10" s="462">
        <v>5</v>
      </c>
      <c r="I10" s="510" t="s">
        <v>1011</v>
      </c>
      <c r="J10" s="844" t="s">
        <v>1021</v>
      </c>
      <c r="K10" s="462"/>
    </row>
    <row r="11" spans="1:11">
      <c r="B11" s="349" t="s">
        <v>1023</v>
      </c>
      <c r="C11" s="349" t="s">
        <v>1023</v>
      </c>
      <c r="H11" s="462">
        <v>6</v>
      </c>
      <c r="I11" s="510" t="s">
        <v>1011</v>
      </c>
      <c r="J11" s="843" t="s">
        <v>1022</v>
      </c>
      <c r="K11" s="462"/>
    </row>
    <row r="12" spans="1:11">
      <c r="B12" s="349" t="s">
        <v>1024</v>
      </c>
      <c r="C12" s="349" t="s">
        <v>1024</v>
      </c>
      <c r="H12" s="462">
        <v>7</v>
      </c>
      <c r="I12" s="510" t="s">
        <v>1011</v>
      </c>
      <c r="J12" s="843" t="s">
        <v>1025</v>
      </c>
      <c r="K12" s="462"/>
    </row>
    <row r="13" spans="1:11">
      <c r="B13" s="350" t="s">
        <v>1026</v>
      </c>
      <c r="C13" s="350" t="s">
        <v>1026</v>
      </c>
      <c r="H13" s="462">
        <v>8</v>
      </c>
      <c r="I13" s="510" t="s">
        <v>1011</v>
      </c>
      <c r="J13" s="843" t="s">
        <v>1024</v>
      </c>
      <c r="K13" s="462"/>
    </row>
    <row r="14" spans="1:11">
      <c r="B14" s="350"/>
      <c r="C14" s="350"/>
      <c r="H14" s="510" t="s">
        <v>59</v>
      </c>
      <c r="I14" s="510"/>
      <c r="J14" s="510" t="s">
        <v>1027</v>
      </c>
      <c r="K14" s="510"/>
    </row>
    <row r="15" spans="1:11">
      <c r="B15" s="349" t="s">
        <v>1028</v>
      </c>
      <c r="C15" s="349" t="s">
        <v>1028</v>
      </c>
      <c r="H15" s="462">
        <v>9</v>
      </c>
      <c r="I15" s="510" t="s">
        <v>1026</v>
      </c>
      <c r="J15" s="843" t="s">
        <v>1029</v>
      </c>
      <c r="K15" s="462"/>
    </row>
    <row r="16" spans="1:11">
      <c r="B16" s="349" t="s">
        <v>1030</v>
      </c>
      <c r="C16" s="349" t="s">
        <v>1030</v>
      </c>
      <c r="H16" s="462">
        <v>10</v>
      </c>
      <c r="I16" s="510" t="s">
        <v>1026</v>
      </c>
      <c r="J16" s="843" t="s">
        <v>1030</v>
      </c>
      <c r="K16" s="843"/>
    </row>
    <row r="17" spans="2:11">
      <c r="B17" s="349" t="s">
        <v>1031</v>
      </c>
      <c r="C17" s="349" t="s">
        <v>1031</v>
      </c>
      <c r="H17" s="462">
        <v>11</v>
      </c>
      <c r="I17" s="510" t="s">
        <v>1026</v>
      </c>
      <c r="J17" s="843" t="s">
        <v>1031</v>
      </c>
      <c r="K17" s="462"/>
    </row>
    <row r="18" spans="2:11">
      <c r="B18" s="349"/>
      <c r="C18" s="349"/>
      <c r="H18" s="510" t="s">
        <v>718</v>
      </c>
      <c r="I18" s="510"/>
      <c r="J18" s="510" t="s">
        <v>1032</v>
      </c>
      <c r="K18" s="510"/>
    </row>
    <row r="19" spans="2:11">
      <c r="B19" s="350" t="s">
        <v>1033</v>
      </c>
      <c r="C19" s="350" t="s">
        <v>1033</v>
      </c>
      <c r="H19" s="462">
        <v>12</v>
      </c>
      <c r="I19" s="510" t="s">
        <v>1033</v>
      </c>
      <c r="J19" s="843" t="s">
        <v>1034</v>
      </c>
      <c r="K19" s="462"/>
    </row>
    <row r="20" spans="2:11">
      <c r="B20" s="349" t="s">
        <v>1023</v>
      </c>
      <c r="C20" s="349" t="s">
        <v>1023</v>
      </c>
      <c r="H20" s="462">
        <v>13</v>
      </c>
      <c r="I20" s="510" t="s">
        <v>1033</v>
      </c>
      <c r="J20" s="510" t="s">
        <v>1035</v>
      </c>
      <c r="K20" s="462"/>
    </row>
    <row r="21" spans="2:11">
      <c r="B21" s="349" t="s">
        <v>1036</v>
      </c>
      <c r="C21" s="349" t="s">
        <v>1036</v>
      </c>
      <c r="H21" s="462">
        <v>14</v>
      </c>
      <c r="I21" s="510" t="s">
        <v>1033</v>
      </c>
      <c r="J21" s="843" t="s">
        <v>1037</v>
      </c>
      <c r="K21" s="462"/>
    </row>
    <row r="22" spans="2:11">
      <c r="B22" s="349" t="s">
        <v>1037</v>
      </c>
      <c r="C22" s="349" t="s">
        <v>1037</v>
      </c>
      <c r="H22" s="462">
        <v>15</v>
      </c>
      <c r="I22" s="510" t="s">
        <v>1033</v>
      </c>
      <c r="J22" s="844" t="s">
        <v>1038</v>
      </c>
      <c r="K22" s="462"/>
    </row>
    <row r="23" spans="2:11">
      <c r="B23" s="349" t="s">
        <v>1038</v>
      </c>
      <c r="C23" s="349" t="s">
        <v>1038</v>
      </c>
      <c r="H23" s="462">
        <v>16</v>
      </c>
      <c r="I23" s="510" t="s">
        <v>1033</v>
      </c>
      <c r="J23" s="843" t="s">
        <v>1039</v>
      </c>
      <c r="K23" s="462"/>
    </row>
    <row r="24" spans="2:11">
      <c r="B24" s="349" t="s">
        <v>1040</v>
      </c>
      <c r="C24" s="349" t="s">
        <v>1040</v>
      </c>
      <c r="H24" s="462">
        <v>17</v>
      </c>
      <c r="I24" s="510" t="s">
        <v>1033</v>
      </c>
      <c r="J24" s="843" t="s">
        <v>1041</v>
      </c>
      <c r="K24" s="462"/>
    </row>
    <row r="25" spans="2:11">
      <c r="B25" s="349" t="s">
        <v>1041</v>
      </c>
      <c r="C25" s="349" t="s">
        <v>1041</v>
      </c>
      <c r="H25" s="462">
        <v>18</v>
      </c>
      <c r="I25" s="510" t="s">
        <v>1033</v>
      </c>
      <c r="J25" s="844" t="s">
        <v>1042</v>
      </c>
      <c r="K25" s="462"/>
    </row>
    <row r="26" spans="2:11">
      <c r="B26" s="349" t="s">
        <v>1043</v>
      </c>
      <c r="C26" s="349" t="s">
        <v>1043</v>
      </c>
      <c r="H26" s="462">
        <v>19</v>
      </c>
      <c r="I26" s="510" t="s">
        <v>1033</v>
      </c>
      <c r="J26" s="843" t="s">
        <v>1044</v>
      </c>
      <c r="K26" s="462"/>
    </row>
    <row r="27" spans="2:11">
      <c r="B27" s="349"/>
      <c r="C27" s="349"/>
      <c r="H27" s="510" t="s">
        <v>224</v>
      </c>
      <c r="I27" s="510"/>
      <c r="J27" s="510" t="s">
        <v>1045</v>
      </c>
      <c r="K27" s="462"/>
    </row>
    <row r="28" spans="2:11">
      <c r="B28" s="349" t="s">
        <v>1044</v>
      </c>
      <c r="C28" s="349" t="s">
        <v>1044</v>
      </c>
      <c r="H28" s="462">
        <v>20</v>
      </c>
      <c r="I28" s="510" t="s">
        <v>873</v>
      </c>
      <c r="J28" s="843" t="s">
        <v>1046</v>
      </c>
      <c r="K28" s="462"/>
    </row>
    <row r="29" spans="2:11">
      <c r="B29" s="350" t="s">
        <v>873</v>
      </c>
      <c r="C29" s="350" t="s">
        <v>873</v>
      </c>
      <c r="H29" s="462">
        <v>21</v>
      </c>
      <c r="I29" s="510" t="s">
        <v>873</v>
      </c>
      <c r="J29" s="843" t="s">
        <v>1047</v>
      </c>
      <c r="K29" s="843"/>
    </row>
    <row r="30" spans="2:11">
      <c r="B30" s="349" t="s">
        <v>1048</v>
      </c>
      <c r="C30" s="349" t="s">
        <v>1048</v>
      </c>
      <c r="H30" s="462">
        <v>22</v>
      </c>
      <c r="I30" s="510" t="s">
        <v>873</v>
      </c>
      <c r="J30" s="843" t="s">
        <v>1049</v>
      </c>
      <c r="K30" s="843"/>
    </row>
    <row r="31" spans="2:11">
      <c r="B31" s="349" t="s">
        <v>1047</v>
      </c>
      <c r="C31" s="349" t="s">
        <v>1047</v>
      </c>
      <c r="H31" s="462">
        <v>23</v>
      </c>
      <c r="I31" s="510" t="s">
        <v>873</v>
      </c>
      <c r="J31" s="843" t="s">
        <v>1050</v>
      </c>
      <c r="K31" s="462"/>
    </row>
    <row r="32" spans="2:11">
      <c r="B32" s="349"/>
      <c r="C32" s="349"/>
      <c r="H32" s="510" t="s">
        <v>1051</v>
      </c>
      <c r="I32" s="510"/>
      <c r="J32" s="510" t="s">
        <v>1052</v>
      </c>
      <c r="K32" s="462"/>
    </row>
    <row r="33" spans="2:11">
      <c r="B33" s="349" t="s">
        <v>1049</v>
      </c>
      <c r="C33" s="349" t="s">
        <v>1049</v>
      </c>
      <c r="H33" s="462">
        <v>24</v>
      </c>
      <c r="I33" s="510" t="s">
        <v>1053</v>
      </c>
      <c r="J33" s="844" t="s">
        <v>1054</v>
      </c>
      <c r="K33" s="462"/>
    </row>
    <row r="34" spans="2:11">
      <c r="B34" s="349" t="s">
        <v>1050</v>
      </c>
      <c r="C34" s="349" t="s">
        <v>1050</v>
      </c>
      <c r="H34" s="462">
        <v>25</v>
      </c>
      <c r="I34" s="510" t="s">
        <v>1053</v>
      </c>
      <c r="J34" s="844" t="s">
        <v>1055</v>
      </c>
      <c r="K34" s="462"/>
    </row>
    <row r="35" spans="2:11">
      <c r="H35" s="462">
        <v>26</v>
      </c>
      <c r="I35" s="510" t="s">
        <v>1053</v>
      </c>
      <c r="J35" s="843" t="s">
        <v>1056</v>
      </c>
      <c r="K35" s="462"/>
    </row>
    <row r="36" spans="2:11">
      <c r="B36" s="350" t="s">
        <v>1053</v>
      </c>
      <c r="C36" s="350" t="s">
        <v>1053</v>
      </c>
      <c r="H36" s="462">
        <v>27</v>
      </c>
      <c r="I36" s="510" t="s">
        <v>1053</v>
      </c>
      <c r="J36" s="843" t="s">
        <v>1057</v>
      </c>
      <c r="K36" s="462"/>
    </row>
    <row r="37" spans="2:11">
      <c r="B37" s="349" t="s">
        <v>1054</v>
      </c>
      <c r="C37" s="349" t="s">
        <v>1054</v>
      </c>
      <c r="H37" s="462">
        <v>28</v>
      </c>
      <c r="I37" s="510" t="s">
        <v>1053</v>
      </c>
      <c r="J37" s="843" t="s">
        <v>1058</v>
      </c>
      <c r="K37" s="843"/>
    </row>
    <row r="38" spans="2:11">
      <c r="B38" s="349" t="s">
        <v>1055</v>
      </c>
      <c r="C38" s="349" t="s">
        <v>1055</v>
      </c>
      <c r="H38" s="462">
        <v>29</v>
      </c>
      <c r="I38" s="510" t="s">
        <v>1053</v>
      </c>
      <c r="J38" s="846" t="s">
        <v>1059</v>
      </c>
      <c r="K38" s="462"/>
    </row>
    <row r="39" spans="2:11">
      <c r="B39" s="349" t="s">
        <v>1056</v>
      </c>
      <c r="C39" s="349" t="s">
        <v>1056</v>
      </c>
      <c r="H39" s="462">
        <v>30</v>
      </c>
      <c r="I39" s="510" t="s">
        <v>1053</v>
      </c>
      <c r="J39" s="844" t="s">
        <v>1060</v>
      </c>
      <c r="K39" s="462"/>
    </row>
    <row r="40" spans="2:11">
      <c r="B40" s="349" t="s">
        <v>1057</v>
      </c>
      <c r="C40" s="349" t="s">
        <v>1057</v>
      </c>
      <c r="H40" s="462">
        <v>31</v>
      </c>
      <c r="I40" s="510" t="s">
        <v>1053</v>
      </c>
      <c r="J40" s="843" t="s">
        <v>1061</v>
      </c>
      <c r="K40" s="462"/>
    </row>
    <row r="41" spans="2:11">
      <c r="B41" s="349"/>
      <c r="C41" s="349"/>
      <c r="H41" s="462">
        <v>32</v>
      </c>
      <c r="I41" s="510" t="s">
        <v>1053</v>
      </c>
      <c r="J41" s="844" t="s">
        <v>1062</v>
      </c>
      <c r="K41" s="462"/>
    </row>
    <row r="42" spans="2:11">
      <c r="B42" s="349" t="s">
        <v>1058</v>
      </c>
      <c r="C42" s="349" t="s">
        <v>1058</v>
      </c>
      <c r="H42" s="462">
        <v>33</v>
      </c>
      <c r="I42" s="510" t="s">
        <v>1053</v>
      </c>
      <c r="J42" s="844" t="s">
        <v>1063</v>
      </c>
      <c r="K42" s="462"/>
    </row>
    <row r="43" spans="2:11">
      <c r="B43" s="349" t="s">
        <v>1059</v>
      </c>
      <c r="C43" s="349" t="s">
        <v>1059</v>
      </c>
      <c r="H43" s="678">
        <v>34</v>
      </c>
      <c r="I43" s="510" t="s">
        <v>1053</v>
      </c>
      <c r="J43" s="843" t="s">
        <v>1064</v>
      </c>
      <c r="K43" s="462"/>
    </row>
    <row r="44" spans="2:11">
      <c r="B44" s="349" t="s">
        <v>1060</v>
      </c>
      <c r="C44" s="349" t="s">
        <v>1060</v>
      </c>
      <c r="H44" s="510" t="s">
        <v>1065</v>
      </c>
      <c r="I44" s="462"/>
      <c r="J44" s="510" t="s">
        <v>1066</v>
      </c>
      <c r="K44" s="510"/>
    </row>
    <row r="45" spans="2:11">
      <c r="B45" s="349" t="s">
        <v>1061</v>
      </c>
      <c r="C45" s="349" t="s">
        <v>1061</v>
      </c>
      <c r="H45" s="462"/>
      <c r="I45" s="462"/>
      <c r="J45" s="510" t="s">
        <v>1067</v>
      </c>
      <c r="K45" s="847"/>
    </row>
    <row r="46" spans="2:11">
      <c r="B46" s="349" t="s">
        <v>1064</v>
      </c>
      <c r="C46" s="349" t="s">
        <v>1064</v>
      </c>
    </row>
    <row r="48" spans="2:11">
      <c r="I48" s="848" t="s">
        <v>1068</v>
      </c>
      <c r="J48" s="464"/>
      <c r="K48" s="510" t="s">
        <v>1069</v>
      </c>
    </row>
    <row r="49" spans="8:15">
      <c r="I49" s="849"/>
      <c r="J49" s="850"/>
      <c r="K49" s="850"/>
    </row>
    <row r="50" spans="8:15">
      <c r="I50" s="851" t="s">
        <v>1070</v>
      </c>
      <c r="J50" s="851"/>
      <c r="K50" s="462"/>
    </row>
    <row r="51" spans="8:15">
      <c r="I51" s="462" t="s">
        <v>1071</v>
      </c>
      <c r="J51" s="462"/>
      <c r="K51" s="462"/>
    </row>
    <row r="52" spans="8:15">
      <c r="I52" s="462" t="s">
        <v>1072</v>
      </c>
      <c r="J52" s="462"/>
      <c r="K52" s="462"/>
    </row>
    <row r="53" spans="8:15">
      <c r="I53" s="462" t="s">
        <v>1073</v>
      </c>
      <c r="J53" s="462"/>
      <c r="K53" s="462"/>
    </row>
    <row r="54" spans="8:15">
      <c r="I54" s="852" t="s">
        <v>1074</v>
      </c>
      <c r="J54" s="464"/>
      <c r="K54" s="462">
        <v>30</v>
      </c>
    </row>
    <row r="55" spans="8:15">
      <c r="I55" s="853"/>
      <c r="J55" s="854" t="s">
        <v>687</v>
      </c>
      <c r="K55" s="854"/>
    </row>
    <row r="57" spans="8:15">
      <c r="K57" s="350"/>
    </row>
    <row r="59" spans="8:15">
      <c r="I59" s="350" t="s">
        <v>1075</v>
      </c>
    </row>
    <row r="61" spans="8:15">
      <c r="I61" s="350"/>
    </row>
    <row r="62" spans="8:15">
      <c r="H62" s="350"/>
      <c r="I62" s="491"/>
      <c r="J62" s="625"/>
      <c r="K62" s="350"/>
      <c r="L62" s="350"/>
      <c r="M62" s="350"/>
      <c r="N62" s="350"/>
      <c r="O62" s="350"/>
    </row>
    <row r="63" spans="8:15" ht="15">
      <c r="H63" s="350"/>
      <c r="I63" s="284"/>
      <c r="K63" s="350"/>
      <c r="L63" s="350"/>
      <c r="M63" s="350"/>
      <c r="N63" s="350"/>
      <c r="O63" s="350"/>
    </row>
    <row r="64" spans="8:15" ht="15">
      <c r="I64" s="939"/>
      <c r="J64" s="939"/>
      <c r="K64" s="350"/>
      <c r="L64" s="350"/>
      <c r="M64" s="350"/>
      <c r="N64" s="350"/>
      <c r="O64" s="350"/>
    </row>
    <row r="65" spans="8:15">
      <c r="I65" s="6"/>
      <c r="K65" s="350"/>
      <c r="L65" s="350"/>
      <c r="M65" s="350"/>
      <c r="N65" s="350"/>
      <c r="O65" s="350"/>
    </row>
    <row r="66" spans="8:15">
      <c r="H66" s="350"/>
      <c r="I66" s="6"/>
    </row>
    <row r="67" spans="8:15" ht="15">
      <c r="I67" s="284"/>
    </row>
    <row r="68" spans="8:15" ht="15">
      <c r="I68" s="284"/>
    </row>
    <row r="69" spans="8:15" ht="15">
      <c r="I69" s="284"/>
    </row>
    <row r="70" spans="8:15">
      <c r="I70" s="349"/>
      <c r="J70" s="349"/>
    </row>
  </sheetData>
  <sheetProtection password="CC14" sheet="1"/>
  <mergeCells count="1">
    <mergeCell ref="I64:J64"/>
  </mergeCells>
  <phoneticPr fontId="130" type="noConversion"/>
  <pageMargins left="0.75" right="0.75" top="0.25" bottom="0.53" header="0.17" footer="0.5"/>
  <pageSetup scale="8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indexed="38"/>
    <pageSetUpPr fitToPage="1"/>
  </sheetPr>
  <dimension ref="A2:D42"/>
  <sheetViews>
    <sheetView workbookViewId="0"/>
  </sheetViews>
  <sheetFormatPr defaultRowHeight="12.75"/>
  <cols>
    <col min="1" max="1" width="6.85546875" style="6" customWidth="1"/>
    <col min="2" max="2" width="32.140625" style="6" customWidth="1"/>
    <col min="3" max="3" width="20.140625" style="6" customWidth="1"/>
    <col min="4" max="4" width="10.85546875" style="6" bestFit="1" customWidth="1"/>
    <col min="5" max="16384" width="9.140625" style="6"/>
  </cols>
  <sheetData>
    <row r="2" spans="1:4" ht="15.75">
      <c r="A2" s="212" t="s">
        <v>52</v>
      </c>
    </row>
    <row r="3" spans="1:4" ht="15.75">
      <c r="A3" s="331" t="s">
        <v>68</v>
      </c>
    </row>
    <row r="4" spans="1:4" ht="21" customHeight="1"/>
    <row r="6" spans="1:4" ht="18.75">
      <c r="A6" s="986" t="s">
        <v>36</v>
      </c>
      <c r="B6" s="986"/>
      <c r="C6" s="986"/>
      <c r="D6" s="986"/>
    </row>
    <row r="7" spans="1:4" ht="13.5" thickBot="1"/>
    <row r="8" spans="1:4" ht="17.100000000000001" customHeight="1" thickBot="1">
      <c r="A8" s="310" t="s">
        <v>129</v>
      </c>
      <c r="B8" s="311" t="s">
        <v>374</v>
      </c>
      <c r="C8" s="311" t="s">
        <v>375</v>
      </c>
      <c r="D8" s="312" t="s">
        <v>376</v>
      </c>
    </row>
    <row r="9" spans="1:4" ht="17.100000000000001" customHeight="1">
      <c r="A9" s="313">
        <v>1</v>
      </c>
      <c r="B9" s="314" t="s">
        <v>349</v>
      </c>
      <c r="C9" s="314" t="s">
        <v>350</v>
      </c>
      <c r="D9" s="315" t="s">
        <v>377</v>
      </c>
    </row>
    <row r="10" spans="1:4" ht="17.100000000000001" customHeight="1">
      <c r="A10" s="316">
        <v>2</v>
      </c>
      <c r="B10" s="317" t="s">
        <v>349</v>
      </c>
      <c r="C10" s="317" t="s">
        <v>351</v>
      </c>
      <c r="D10" s="318" t="s">
        <v>377</v>
      </c>
    </row>
    <row r="11" spans="1:4" ht="17.100000000000001" customHeight="1">
      <c r="A11" s="316">
        <v>3</v>
      </c>
      <c r="B11" s="317" t="s">
        <v>349</v>
      </c>
      <c r="C11" s="317" t="s">
        <v>352</v>
      </c>
      <c r="D11" s="318" t="s">
        <v>377</v>
      </c>
    </row>
    <row r="12" spans="1:4" ht="17.100000000000001" customHeight="1">
      <c r="A12" s="313">
        <v>4</v>
      </c>
      <c r="B12" s="317" t="s">
        <v>349</v>
      </c>
      <c r="C12" s="317" t="s">
        <v>353</v>
      </c>
      <c r="D12" s="318" t="s">
        <v>377</v>
      </c>
    </row>
    <row r="13" spans="1:4" ht="17.100000000000001" customHeight="1">
      <c r="A13" s="316">
        <v>5</v>
      </c>
      <c r="B13" s="317" t="s">
        <v>349</v>
      </c>
      <c r="C13" s="317" t="s">
        <v>354</v>
      </c>
      <c r="D13" s="318" t="s">
        <v>377</v>
      </c>
    </row>
    <row r="14" spans="1:4" ht="17.100000000000001" customHeight="1">
      <c r="A14" s="316">
        <v>6</v>
      </c>
      <c r="B14" s="317" t="s">
        <v>355</v>
      </c>
      <c r="C14" s="317" t="s">
        <v>356</v>
      </c>
      <c r="D14" s="318" t="s">
        <v>377</v>
      </c>
    </row>
    <row r="15" spans="1:4" ht="17.100000000000001" customHeight="1">
      <c r="A15" s="313">
        <v>7</v>
      </c>
      <c r="B15" s="317" t="s">
        <v>349</v>
      </c>
      <c r="C15" s="317" t="s">
        <v>357</v>
      </c>
      <c r="D15" s="318" t="s">
        <v>377</v>
      </c>
    </row>
    <row r="16" spans="1:4" ht="17.100000000000001" customHeight="1">
      <c r="A16" s="316">
        <v>8</v>
      </c>
      <c r="B16" s="317" t="s">
        <v>358</v>
      </c>
      <c r="C16" s="317" t="s">
        <v>359</v>
      </c>
      <c r="D16" s="318" t="s">
        <v>377</v>
      </c>
    </row>
    <row r="17" spans="1:4" ht="17.100000000000001" customHeight="1">
      <c r="A17" s="316">
        <v>9</v>
      </c>
      <c r="B17" s="317" t="s">
        <v>358</v>
      </c>
      <c r="C17" s="317" t="s">
        <v>360</v>
      </c>
      <c r="D17" s="318" t="s">
        <v>377</v>
      </c>
    </row>
    <row r="18" spans="1:4" ht="17.100000000000001" customHeight="1">
      <c r="A18" s="313">
        <v>10</v>
      </c>
      <c r="B18" s="317" t="s">
        <v>361</v>
      </c>
      <c r="C18" s="317" t="s">
        <v>362</v>
      </c>
      <c r="D18" s="318" t="s">
        <v>377</v>
      </c>
    </row>
    <row r="19" spans="1:4" ht="17.100000000000001" customHeight="1">
      <c r="A19" s="316">
        <v>11</v>
      </c>
      <c r="B19" s="317" t="s">
        <v>361</v>
      </c>
      <c r="C19" s="317" t="s">
        <v>363</v>
      </c>
      <c r="D19" s="318" t="s">
        <v>377</v>
      </c>
    </row>
    <row r="20" spans="1:4" ht="17.100000000000001" customHeight="1">
      <c r="A20" s="316">
        <v>12</v>
      </c>
      <c r="B20" s="317" t="s">
        <v>349</v>
      </c>
      <c r="C20" s="317" t="s">
        <v>364</v>
      </c>
      <c r="D20" s="318" t="s">
        <v>377</v>
      </c>
    </row>
    <row r="21" spans="1:4" ht="17.100000000000001" customHeight="1">
      <c r="A21" s="313">
        <v>13</v>
      </c>
      <c r="B21" s="317" t="s">
        <v>349</v>
      </c>
      <c r="C21" s="317" t="s">
        <v>365</v>
      </c>
      <c r="D21" s="318" t="s">
        <v>377</v>
      </c>
    </row>
    <row r="22" spans="1:4" ht="17.100000000000001" customHeight="1">
      <c r="A22" s="316">
        <v>14</v>
      </c>
      <c r="B22" s="317" t="s">
        <v>349</v>
      </c>
      <c r="C22" s="317" t="s">
        <v>366</v>
      </c>
      <c r="D22" s="318" t="s">
        <v>377</v>
      </c>
    </row>
    <row r="23" spans="1:4" ht="17.100000000000001" customHeight="1">
      <c r="A23" s="316">
        <v>15</v>
      </c>
      <c r="B23" s="317" t="s">
        <v>349</v>
      </c>
      <c r="C23" s="317" t="s">
        <v>367</v>
      </c>
      <c r="D23" s="318" t="s">
        <v>377</v>
      </c>
    </row>
    <row r="24" spans="1:4" ht="17.100000000000001" customHeight="1">
      <c r="A24" s="313">
        <v>16</v>
      </c>
      <c r="B24" s="317" t="s">
        <v>349</v>
      </c>
      <c r="C24" s="317" t="s">
        <v>368</v>
      </c>
      <c r="D24" s="318" t="s">
        <v>377</v>
      </c>
    </row>
    <row r="25" spans="1:4" ht="17.100000000000001" customHeight="1">
      <c r="A25" s="316">
        <v>17</v>
      </c>
      <c r="B25" s="317" t="s">
        <v>349</v>
      </c>
      <c r="C25" s="317" t="s">
        <v>369</v>
      </c>
      <c r="D25" s="318" t="s">
        <v>377</v>
      </c>
    </row>
    <row r="26" spans="1:4" ht="17.100000000000001" customHeight="1">
      <c r="A26" s="316">
        <v>18</v>
      </c>
      <c r="B26" s="317" t="s">
        <v>349</v>
      </c>
      <c r="C26" s="317" t="s">
        <v>370</v>
      </c>
      <c r="D26" s="318" t="s">
        <v>377</v>
      </c>
    </row>
    <row r="27" spans="1:4" ht="17.100000000000001" customHeight="1">
      <c r="A27" s="313">
        <v>19</v>
      </c>
      <c r="B27" s="317" t="s">
        <v>349</v>
      </c>
      <c r="C27" s="317" t="s">
        <v>371</v>
      </c>
      <c r="D27" s="318" t="s">
        <v>377</v>
      </c>
    </row>
    <row r="28" spans="1:4" ht="17.100000000000001" customHeight="1">
      <c r="A28" s="316">
        <v>20</v>
      </c>
      <c r="B28" s="317" t="s">
        <v>349</v>
      </c>
      <c r="C28" s="317" t="s">
        <v>372</v>
      </c>
      <c r="D28" s="318" t="s">
        <v>377</v>
      </c>
    </row>
    <row r="29" spans="1:4" ht="17.100000000000001" customHeight="1">
      <c r="A29" s="316">
        <v>21</v>
      </c>
      <c r="B29" s="317" t="s">
        <v>349</v>
      </c>
      <c r="C29" s="317" t="s">
        <v>373</v>
      </c>
      <c r="D29" s="318" t="s">
        <v>377</v>
      </c>
    </row>
    <row r="30" spans="1:4" ht="17.100000000000001" customHeight="1">
      <c r="A30" s="316">
        <v>22</v>
      </c>
      <c r="B30" s="317" t="s">
        <v>349</v>
      </c>
      <c r="C30" s="317" t="s">
        <v>34</v>
      </c>
      <c r="D30" s="318" t="s">
        <v>377</v>
      </c>
    </row>
    <row r="31" spans="1:4" ht="15.75">
      <c r="A31" s="316">
        <v>23</v>
      </c>
      <c r="B31" s="317" t="s">
        <v>32</v>
      </c>
      <c r="C31" s="317" t="s">
        <v>33</v>
      </c>
      <c r="D31" s="318" t="s">
        <v>377</v>
      </c>
    </row>
    <row r="32" spans="1:4" ht="15.75">
      <c r="A32" s="316">
        <v>24</v>
      </c>
      <c r="B32" s="317" t="s">
        <v>31</v>
      </c>
      <c r="C32" s="317" t="s">
        <v>35</v>
      </c>
      <c r="D32" s="318" t="s">
        <v>377</v>
      </c>
    </row>
    <row r="33" spans="1:4" ht="15.75">
      <c r="A33" s="443"/>
      <c r="B33" s="444"/>
      <c r="C33" s="444"/>
      <c r="D33" s="443"/>
    </row>
    <row r="34" spans="1:4" ht="15.75">
      <c r="A34" s="443"/>
      <c r="B34" s="444"/>
      <c r="C34" s="444"/>
      <c r="D34" s="443"/>
    </row>
    <row r="35" spans="1:4" ht="15">
      <c r="A35" s="277"/>
    </row>
    <row r="36" spans="1:4" ht="15">
      <c r="A36" s="277"/>
    </row>
    <row r="37" spans="1:4" ht="15">
      <c r="A37" s="277"/>
    </row>
    <row r="42" spans="1:4" ht="15">
      <c r="B42" s="284"/>
    </row>
  </sheetData>
  <sheetProtection password="CC14" sheet="1"/>
  <mergeCells count="1">
    <mergeCell ref="A6:D6"/>
  </mergeCells>
  <phoneticPr fontId="7" type="noConversion"/>
  <printOptions horizontalCentered="1"/>
  <pageMargins left="0.75" right="0.75" top="1" bottom="1" header="0.5" footer="0.5"/>
  <pageSetup scale="8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38"/>
    <pageSetUpPr fitToPage="1"/>
  </sheetPr>
  <dimension ref="A2:H97"/>
  <sheetViews>
    <sheetView workbookViewId="0"/>
  </sheetViews>
  <sheetFormatPr defaultRowHeight="12.75"/>
  <cols>
    <col min="1" max="1" width="8.140625" bestFit="1" customWidth="1"/>
    <col min="2" max="2" width="28.5703125" customWidth="1"/>
    <col min="3" max="3" width="23" bestFit="1" customWidth="1"/>
    <col min="4" max="4" width="23.140625" bestFit="1" customWidth="1"/>
    <col min="5" max="5" width="21.85546875" bestFit="1" customWidth="1"/>
    <col min="6" max="6" width="14.140625" bestFit="1" customWidth="1"/>
    <col min="7" max="7" width="13.140625" bestFit="1" customWidth="1"/>
  </cols>
  <sheetData>
    <row r="2" spans="1:6" ht="15.75">
      <c r="A2" s="212" t="s">
        <v>52</v>
      </c>
    </row>
    <row r="3" spans="1:6" ht="15.75">
      <c r="A3" s="331" t="s">
        <v>68</v>
      </c>
    </row>
    <row r="6" spans="1:6">
      <c r="A6" s="988" t="s">
        <v>613</v>
      </c>
      <c r="B6" s="988"/>
      <c r="C6" s="988"/>
      <c r="D6" s="988"/>
      <c r="E6" s="988"/>
      <c r="F6" s="988"/>
    </row>
    <row r="7" spans="1:6">
      <c r="A7" s="510" t="s">
        <v>614</v>
      </c>
      <c r="B7" s="510" t="s">
        <v>615</v>
      </c>
      <c r="C7" s="510" t="s">
        <v>1004</v>
      </c>
      <c r="D7" s="510" t="s">
        <v>616</v>
      </c>
      <c r="E7" s="510" t="s">
        <v>617</v>
      </c>
      <c r="F7" s="510" t="s">
        <v>412</v>
      </c>
    </row>
    <row r="8" spans="1:6">
      <c r="A8" s="462" t="s">
        <v>618</v>
      </c>
      <c r="B8" s="835">
        <v>4628</v>
      </c>
      <c r="C8" s="835">
        <v>637738.4</v>
      </c>
      <c r="D8" s="835">
        <v>462.8</v>
      </c>
      <c r="E8" s="835">
        <v>63773.84</v>
      </c>
      <c r="F8" s="836">
        <v>40189</v>
      </c>
    </row>
    <row r="9" spans="1:6">
      <c r="A9" s="462" t="s">
        <v>619</v>
      </c>
      <c r="B9" s="835">
        <v>4628</v>
      </c>
      <c r="C9" s="835">
        <v>643060.6</v>
      </c>
      <c r="D9" s="835">
        <v>462.8</v>
      </c>
      <c r="E9" s="835">
        <v>64306.06</v>
      </c>
      <c r="F9" s="836">
        <v>40218</v>
      </c>
    </row>
    <row r="10" spans="1:6">
      <c r="A10" s="462" t="s">
        <v>620</v>
      </c>
      <c r="B10" s="835">
        <v>4628</v>
      </c>
      <c r="C10" s="835">
        <v>642875.48</v>
      </c>
      <c r="D10" s="835">
        <v>462.8</v>
      </c>
      <c r="E10" s="835">
        <v>64287.54</v>
      </c>
      <c r="F10" s="836">
        <v>40254</v>
      </c>
    </row>
    <row r="11" spans="1:6">
      <c r="A11" s="462" t="s">
        <v>621</v>
      </c>
      <c r="B11" s="835">
        <v>4628</v>
      </c>
      <c r="C11" s="835">
        <v>643245.72</v>
      </c>
      <c r="D11" s="835">
        <v>462.8</v>
      </c>
      <c r="E11" s="835">
        <v>64324.58</v>
      </c>
      <c r="F11" s="836">
        <v>40275</v>
      </c>
    </row>
    <row r="12" spans="1:6">
      <c r="A12" s="462" t="s">
        <v>622</v>
      </c>
      <c r="B12" s="835">
        <v>4628</v>
      </c>
      <c r="C12" s="835">
        <v>636951.64</v>
      </c>
      <c r="D12" s="835">
        <v>462.8</v>
      </c>
      <c r="E12" s="835">
        <v>63695.16</v>
      </c>
      <c r="F12" s="836">
        <v>40315</v>
      </c>
    </row>
    <row r="13" spans="1:6">
      <c r="A13" s="462" t="s">
        <v>623</v>
      </c>
      <c r="B13" s="835">
        <v>4628</v>
      </c>
      <c r="C13" s="835">
        <v>633526.92000000004</v>
      </c>
      <c r="D13" s="835">
        <v>462.8</v>
      </c>
      <c r="E13" s="835">
        <v>63352.7</v>
      </c>
      <c r="F13" s="836">
        <v>40340</v>
      </c>
    </row>
    <row r="14" spans="1:6">
      <c r="A14" s="462" t="s">
        <v>624</v>
      </c>
      <c r="B14" s="835">
        <v>4628</v>
      </c>
      <c r="C14" s="835">
        <v>631907.12</v>
      </c>
      <c r="D14" s="835">
        <v>462.8</v>
      </c>
      <c r="E14" s="835">
        <v>63190.720000000001</v>
      </c>
      <c r="F14" s="836">
        <v>40368</v>
      </c>
    </row>
    <row r="15" spans="1:6">
      <c r="A15" s="462" t="s">
        <v>636</v>
      </c>
      <c r="B15" s="835">
        <v>4628</v>
      </c>
      <c r="C15" s="835">
        <v>632231.07999999996</v>
      </c>
      <c r="D15" s="835">
        <v>462.8</v>
      </c>
      <c r="E15" s="835">
        <v>63223.1</v>
      </c>
      <c r="F15" s="836">
        <v>40400</v>
      </c>
    </row>
    <row r="16" spans="1:6">
      <c r="A16" s="462" t="s">
        <v>637</v>
      </c>
      <c r="B16" s="835">
        <v>4628</v>
      </c>
      <c r="C16" s="835">
        <v>634174.84</v>
      </c>
      <c r="D16" s="835">
        <v>462.8</v>
      </c>
      <c r="E16" s="835">
        <v>63417.48</v>
      </c>
      <c r="F16" s="836">
        <v>40435</v>
      </c>
    </row>
    <row r="17" spans="1:6">
      <c r="A17" s="462" t="s">
        <v>638</v>
      </c>
      <c r="B17" s="835">
        <v>4628</v>
      </c>
      <c r="C17" s="835">
        <v>639497.04</v>
      </c>
      <c r="D17" s="835">
        <v>462.8</v>
      </c>
      <c r="E17" s="835">
        <v>63949.7</v>
      </c>
      <c r="F17" s="836">
        <v>40458</v>
      </c>
    </row>
    <row r="18" spans="1:6">
      <c r="A18" s="462" t="s">
        <v>639</v>
      </c>
      <c r="B18" s="835">
        <v>4628</v>
      </c>
      <c r="C18" s="835">
        <v>640052.4</v>
      </c>
      <c r="D18" s="835">
        <v>462.8</v>
      </c>
      <c r="E18" s="835">
        <v>64005.24</v>
      </c>
      <c r="F18" s="836">
        <v>40491</v>
      </c>
    </row>
    <row r="19" spans="1:6">
      <c r="A19" s="462" t="s">
        <v>640</v>
      </c>
      <c r="B19" s="835">
        <v>4628</v>
      </c>
      <c r="C19" s="835">
        <v>643569.68000000005</v>
      </c>
      <c r="D19" s="835">
        <v>462.8</v>
      </c>
      <c r="E19" s="835">
        <v>64356.959999999999</v>
      </c>
      <c r="F19" s="836">
        <v>40540</v>
      </c>
    </row>
    <row r="20" spans="1:6">
      <c r="A20" s="462"/>
      <c r="B20" s="837">
        <v>55536</v>
      </c>
      <c r="C20" s="837">
        <v>7658830.9199999999</v>
      </c>
      <c r="D20" s="837">
        <v>5553.6</v>
      </c>
      <c r="E20" s="837">
        <v>765883.08</v>
      </c>
      <c r="F20" s="838"/>
    </row>
    <row r="22" spans="1:6">
      <c r="A22" s="988" t="s">
        <v>641</v>
      </c>
      <c r="B22" s="988"/>
      <c r="C22" s="988"/>
      <c r="D22" s="988"/>
      <c r="E22" s="988"/>
      <c r="F22" s="988"/>
    </row>
    <row r="23" spans="1:6">
      <c r="A23" s="510" t="s">
        <v>614</v>
      </c>
      <c r="B23" s="510" t="s">
        <v>615</v>
      </c>
      <c r="C23" s="510" t="s">
        <v>1004</v>
      </c>
      <c r="D23" s="510" t="s">
        <v>616</v>
      </c>
      <c r="E23" s="510" t="s">
        <v>617</v>
      </c>
      <c r="F23" s="510" t="s">
        <v>412</v>
      </c>
    </row>
    <row r="24" spans="1:6">
      <c r="A24" s="462" t="s">
        <v>618</v>
      </c>
      <c r="B24" s="835">
        <v>2000</v>
      </c>
      <c r="C24" s="835">
        <v>275600</v>
      </c>
      <c r="D24" s="835">
        <v>200</v>
      </c>
      <c r="E24" s="835">
        <v>27560</v>
      </c>
      <c r="F24" s="839">
        <v>40189</v>
      </c>
    </row>
    <row r="25" spans="1:6">
      <c r="A25" s="462" t="s">
        <v>619</v>
      </c>
      <c r="B25" s="835">
        <v>2000</v>
      </c>
      <c r="C25" s="835">
        <v>277900</v>
      </c>
      <c r="D25" s="835">
        <v>200</v>
      </c>
      <c r="E25" s="835">
        <v>27790</v>
      </c>
      <c r="F25" s="839">
        <v>40218</v>
      </c>
    </row>
    <row r="26" spans="1:6">
      <c r="A26" s="462" t="s">
        <v>620</v>
      </c>
      <c r="B26" s="835">
        <v>2000</v>
      </c>
      <c r="C26" s="835">
        <v>277820</v>
      </c>
      <c r="D26" s="835">
        <v>200</v>
      </c>
      <c r="E26" s="835">
        <v>27782</v>
      </c>
      <c r="F26" s="839">
        <v>40254</v>
      </c>
    </row>
    <row r="27" spans="1:6">
      <c r="A27" s="462" t="s">
        <v>621</v>
      </c>
      <c r="B27" s="835">
        <v>2000</v>
      </c>
      <c r="C27" s="835">
        <v>277980</v>
      </c>
      <c r="D27" s="835">
        <v>200</v>
      </c>
      <c r="E27" s="835">
        <v>27798</v>
      </c>
      <c r="F27" s="839">
        <v>40275</v>
      </c>
    </row>
    <row r="28" spans="1:6">
      <c r="A28" s="462" t="s">
        <v>622</v>
      </c>
      <c r="B28" s="835">
        <v>2000</v>
      </c>
      <c r="C28" s="835">
        <v>275260</v>
      </c>
      <c r="D28" s="835">
        <v>200</v>
      </c>
      <c r="E28" s="835">
        <v>27526</v>
      </c>
      <c r="F28" s="839">
        <v>40305</v>
      </c>
    </row>
    <row r="29" spans="1:6">
      <c r="A29" s="462" t="s">
        <v>623</v>
      </c>
      <c r="B29" s="835">
        <v>2000</v>
      </c>
      <c r="C29" s="835">
        <v>273780</v>
      </c>
      <c r="D29" s="835">
        <v>200</v>
      </c>
      <c r="E29" s="835">
        <v>27378</v>
      </c>
      <c r="F29" s="839">
        <v>40340</v>
      </c>
    </row>
    <row r="30" spans="1:6">
      <c r="A30" s="462" t="s">
        <v>624</v>
      </c>
      <c r="B30" s="835">
        <v>2000</v>
      </c>
      <c r="C30" s="835">
        <v>273080</v>
      </c>
      <c r="D30" s="835">
        <v>200</v>
      </c>
      <c r="E30" s="835">
        <v>27308</v>
      </c>
      <c r="F30" s="839">
        <v>40368</v>
      </c>
    </row>
    <row r="31" spans="1:6">
      <c r="A31" s="462" t="s">
        <v>636</v>
      </c>
      <c r="B31" s="835">
        <v>4500</v>
      </c>
      <c r="C31" s="835">
        <v>545640</v>
      </c>
      <c r="D31" s="835">
        <v>400</v>
      </c>
      <c r="E31" s="835">
        <v>54564</v>
      </c>
      <c r="F31" s="839">
        <v>40400</v>
      </c>
    </row>
    <row r="32" spans="1:6">
      <c r="A32" s="462" t="s">
        <v>637</v>
      </c>
      <c r="B32" s="840">
        <v>4500</v>
      </c>
      <c r="C32" s="800">
        <v>685300</v>
      </c>
      <c r="D32" s="800">
        <v>500</v>
      </c>
      <c r="E32" s="800">
        <v>68530</v>
      </c>
      <c r="F32" s="839">
        <v>40435</v>
      </c>
    </row>
    <row r="33" spans="1:6">
      <c r="A33" s="462" t="s">
        <v>638</v>
      </c>
      <c r="B33" s="835">
        <v>2500</v>
      </c>
      <c r="C33" s="835">
        <v>345450</v>
      </c>
      <c r="D33" s="835">
        <v>250</v>
      </c>
      <c r="E33" s="835">
        <v>34545</v>
      </c>
      <c r="F33" s="839">
        <v>40458</v>
      </c>
    </row>
    <row r="34" spans="1:6">
      <c r="A34" s="462" t="s">
        <v>639</v>
      </c>
      <c r="B34" s="835">
        <v>2500</v>
      </c>
      <c r="C34" s="835">
        <v>345750</v>
      </c>
      <c r="D34" s="835">
        <v>250</v>
      </c>
      <c r="E34" s="835">
        <v>34575</v>
      </c>
      <c r="F34" s="839">
        <v>40491</v>
      </c>
    </row>
    <row r="35" spans="1:6">
      <c r="A35" s="462" t="s">
        <v>640</v>
      </c>
      <c r="B35" s="835">
        <v>2500</v>
      </c>
      <c r="C35" s="835">
        <v>347650</v>
      </c>
      <c r="D35" s="835">
        <v>250</v>
      </c>
      <c r="E35" s="835">
        <v>34765</v>
      </c>
      <c r="F35" s="839">
        <v>40540</v>
      </c>
    </row>
    <row r="36" spans="1:6">
      <c r="A36" s="462"/>
      <c r="B36" s="837">
        <v>30500</v>
      </c>
      <c r="C36" s="837">
        <v>4201210</v>
      </c>
      <c r="D36" s="837">
        <v>3050</v>
      </c>
      <c r="E36" s="837">
        <v>420121</v>
      </c>
      <c r="F36" s="838"/>
    </row>
    <row r="38" spans="1:6" hidden="1">
      <c r="A38" s="898" t="s">
        <v>642</v>
      </c>
      <c r="B38" s="898"/>
      <c r="C38" s="898"/>
      <c r="D38" s="898"/>
      <c r="E38" s="898"/>
      <c r="F38" s="898"/>
    </row>
    <row r="39" spans="1:6" hidden="1">
      <c r="A39" t="s">
        <v>614</v>
      </c>
      <c r="B39" t="s">
        <v>615</v>
      </c>
      <c r="C39" s="664" t="s">
        <v>643</v>
      </c>
      <c r="D39" t="s">
        <v>616</v>
      </c>
      <c r="E39" t="s">
        <v>617</v>
      </c>
      <c r="F39" t="s">
        <v>412</v>
      </c>
    </row>
    <row r="40" spans="1:6" hidden="1">
      <c r="A40" t="s">
        <v>618</v>
      </c>
      <c r="B40" s="666">
        <v>4720</v>
      </c>
      <c r="C40" s="666">
        <v>308691.59999999998</v>
      </c>
      <c r="D40" s="666">
        <v>2278</v>
      </c>
      <c r="E40" s="666">
        <v>-28091.599999999999</v>
      </c>
      <c r="F40" s="584">
        <v>40189</v>
      </c>
    </row>
    <row r="41" spans="1:6" hidden="1">
      <c r="A41" t="s">
        <v>619</v>
      </c>
      <c r="B41" s="666">
        <v>4720</v>
      </c>
      <c r="C41" s="666">
        <v>349595</v>
      </c>
      <c r="D41" s="666">
        <v>1970</v>
      </c>
      <c r="E41" s="666">
        <v>-32517.5</v>
      </c>
      <c r="F41" s="584">
        <v>40218</v>
      </c>
    </row>
    <row r="42" spans="1:6" hidden="1">
      <c r="A42" t="s">
        <v>620</v>
      </c>
      <c r="B42" s="666">
        <v>2220</v>
      </c>
      <c r="C42" s="475">
        <v>308658.02</v>
      </c>
      <c r="D42" s="666">
        <v>-222</v>
      </c>
      <c r="E42" s="475">
        <v>-30838.02</v>
      </c>
      <c r="F42" s="584">
        <v>40254</v>
      </c>
    </row>
    <row r="43" spans="1:6" hidden="1">
      <c r="A43" t="s">
        <v>621</v>
      </c>
      <c r="B43" s="666">
        <v>2220</v>
      </c>
      <c r="C43" s="475">
        <v>308102.52</v>
      </c>
      <c r="D43" s="666">
        <v>-222</v>
      </c>
      <c r="E43" s="475">
        <v>-30782.52</v>
      </c>
      <c r="F43" s="584">
        <v>40275</v>
      </c>
    </row>
    <row r="44" spans="1:6" hidden="1">
      <c r="A44" t="s">
        <v>622</v>
      </c>
      <c r="B44" s="666">
        <v>2220</v>
      </c>
      <c r="C44" s="475">
        <v>305813.86</v>
      </c>
      <c r="D44" s="666">
        <v>-222</v>
      </c>
      <c r="E44" s="475">
        <v>-30553.86</v>
      </c>
      <c r="F44" s="584">
        <v>40305</v>
      </c>
    </row>
    <row r="45" spans="1:6" hidden="1">
      <c r="A45" t="s">
        <v>623</v>
      </c>
      <c r="B45" s="666">
        <v>2220</v>
      </c>
      <c r="C45" s="475">
        <v>302725.28000000003</v>
      </c>
      <c r="D45" s="666">
        <v>-222</v>
      </c>
      <c r="E45" s="475">
        <v>-30245.279999999999</v>
      </c>
      <c r="F45" s="584">
        <v>40340</v>
      </c>
    </row>
    <row r="46" spans="1:6" hidden="1">
      <c r="A46" t="s">
        <v>624</v>
      </c>
      <c r="B46" s="666">
        <v>2220</v>
      </c>
      <c r="C46" s="475">
        <v>303791.84000000003</v>
      </c>
      <c r="D46" s="666">
        <v>-222</v>
      </c>
      <c r="E46" s="475">
        <v>-30351.84</v>
      </c>
      <c r="F46" s="584">
        <v>40368</v>
      </c>
    </row>
    <row r="47" spans="1:6" hidden="1">
      <c r="A47" t="s">
        <v>636</v>
      </c>
      <c r="B47" s="666">
        <v>2220</v>
      </c>
      <c r="C47" s="475">
        <v>302236.44</v>
      </c>
      <c r="D47" s="666">
        <v>-222</v>
      </c>
      <c r="E47" s="475">
        <v>-30196.44</v>
      </c>
      <c r="F47" s="584">
        <v>40400</v>
      </c>
    </row>
    <row r="48" spans="1:6" hidden="1">
      <c r="A48" t="s">
        <v>637</v>
      </c>
      <c r="B48" s="666">
        <v>2220</v>
      </c>
      <c r="C48" s="475">
        <v>304480.65999999997</v>
      </c>
      <c r="D48" s="666">
        <v>-222</v>
      </c>
      <c r="E48" s="475">
        <v>-30420.66</v>
      </c>
      <c r="F48" s="584">
        <v>40435</v>
      </c>
    </row>
    <row r="49" spans="1:8" hidden="1">
      <c r="A49" t="s">
        <v>638</v>
      </c>
      <c r="B49" s="666">
        <v>2220</v>
      </c>
      <c r="C49" s="475">
        <v>307035.96000000002</v>
      </c>
      <c r="D49" s="666">
        <v>-222</v>
      </c>
      <c r="E49" s="475">
        <v>-30675.96</v>
      </c>
      <c r="F49" s="584">
        <v>40458</v>
      </c>
    </row>
    <row r="50" spans="1:8" hidden="1">
      <c r="A50" t="s">
        <v>639</v>
      </c>
      <c r="B50" s="666">
        <v>2220</v>
      </c>
      <c r="C50" s="475">
        <v>307302.59999999998</v>
      </c>
      <c r="D50" s="666">
        <v>-222</v>
      </c>
      <c r="E50" s="475">
        <v>-30702.6</v>
      </c>
      <c r="F50" s="584">
        <v>40491</v>
      </c>
    </row>
    <row r="51" spans="1:8" hidden="1">
      <c r="A51" t="s">
        <v>640</v>
      </c>
      <c r="B51" s="666">
        <v>2220</v>
      </c>
      <c r="C51" s="475">
        <v>308991.32</v>
      </c>
      <c r="D51" s="666">
        <v>-222</v>
      </c>
      <c r="E51" s="475">
        <v>-30871.32</v>
      </c>
      <c r="F51" s="584">
        <v>40540</v>
      </c>
    </row>
    <row r="52" spans="1:8" hidden="1">
      <c r="B52" s="665">
        <v>31640</v>
      </c>
      <c r="C52" s="665">
        <v>3717425.1</v>
      </c>
      <c r="D52" s="665">
        <v>2028</v>
      </c>
      <c r="E52" s="665">
        <v>-366247.6</v>
      </c>
      <c r="F52" s="585"/>
    </row>
    <row r="54" spans="1:8">
      <c r="A54" s="988" t="s">
        <v>644</v>
      </c>
      <c r="B54" s="988"/>
      <c r="C54" s="988"/>
      <c r="D54" s="988"/>
      <c r="E54" s="988"/>
      <c r="F54" s="988"/>
    </row>
    <row r="55" spans="1:8">
      <c r="A55" s="510" t="s">
        <v>614</v>
      </c>
      <c r="B55" s="510" t="s">
        <v>615</v>
      </c>
      <c r="C55" s="510" t="s">
        <v>1004</v>
      </c>
      <c r="D55" s="510" t="s">
        <v>616</v>
      </c>
      <c r="E55" s="510" t="s">
        <v>617</v>
      </c>
      <c r="F55" s="510" t="s">
        <v>412</v>
      </c>
    </row>
    <row r="56" spans="1:8">
      <c r="A56" s="462"/>
      <c r="B56" s="462"/>
      <c r="C56" s="462"/>
      <c r="D56" s="462"/>
      <c r="E56" s="462"/>
      <c r="F56" s="462"/>
    </row>
    <row r="57" spans="1:8">
      <c r="A57" s="462" t="s">
        <v>618</v>
      </c>
      <c r="B57" s="835">
        <v>240</v>
      </c>
      <c r="C57" s="840">
        <v>33072</v>
      </c>
      <c r="D57" s="840">
        <v>24</v>
      </c>
      <c r="E57" s="840">
        <v>3307.2</v>
      </c>
      <c r="F57" s="839">
        <v>40189</v>
      </c>
    </row>
    <row r="58" spans="1:8">
      <c r="A58" s="462" t="s">
        <v>619</v>
      </c>
      <c r="B58" s="835">
        <v>240</v>
      </c>
      <c r="C58" s="835">
        <v>33348</v>
      </c>
      <c r="D58" s="835">
        <v>24</v>
      </c>
      <c r="E58" s="840">
        <v>3334.8</v>
      </c>
      <c r="F58" s="839">
        <v>40218</v>
      </c>
    </row>
    <row r="59" spans="1:8">
      <c r="A59" s="462" t="s">
        <v>620</v>
      </c>
      <c r="B59" s="835">
        <v>240</v>
      </c>
      <c r="C59" s="840">
        <v>33338.400000000001</v>
      </c>
      <c r="D59" s="835">
        <v>24</v>
      </c>
      <c r="E59" s="840">
        <v>3333.84</v>
      </c>
      <c r="F59" s="839">
        <v>40254</v>
      </c>
    </row>
    <row r="60" spans="1:8">
      <c r="A60" s="462"/>
      <c r="B60" s="837">
        <v>720</v>
      </c>
      <c r="C60" s="837">
        <v>99758.399999999994</v>
      </c>
      <c r="D60" s="837">
        <v>72</v>
      </c>
      <c r="E60" s="837">
        <v>9975.84</v>
      </c>
      <c r="F60" s="841"/>
    </row>
    <row r="62" spans="1:8">
      <c r="A62" s="988" t="s">
        <v>0</v>
      </c>
      <c r="B62" s="988"/>
      <c r="C62" s="988"/>
      <c r="D62" s="988"/>
      <c r="E62" s="988"/>
      <c r="F62" s="988"/>
    </row>
    <row r="63" spans="1:8">
      <c r="A63" s="510" t="s">
        <v>614</v>
      </c>
      <c r="B63" s="510" t="s">
        <v>615</v>
      </c>
      <c r="C63" s="510" t="s">
        <v>1004</v>
      </c>
      <c r="D63" s="510" t="s">
        <v>616</v>
      </c>
      <c r="E63" s="510" t="s">
        <v>617</v>
      </c>
      <c r="F63" s="510" t="s">
        <v>412</v>
      </c>
    </row>
    <row r="64" spans="1:8">
      <c r="A64" s="462" t="s">
        <v>618</v>
      </c>
      <c r="B64" s="835">
        <v>4722</v>
      </c>
      <c r="C64" s="835">
        <v>651091.6</v>
      </c>
      <c r="D64" s="835">
        <f t="shared" ref="D64:D75" si="0">+B64*0.1</f>
        <v>472.20000000000005</v>
      </c>
      <c r="E64" s="835">
        <v>65109.16</v>
      </c>
      <c r="F64" s="839">
        <v>40189</v>
      </c>
      <c r="H64" s="347"/>
    </row>
    <row r="65" spans="1:6">
      <c r="A65" s="462" t="s">
        <v>619</v>
      </c>
      <c r="B65" s="835">
        <v>4722</v>
      </c>
      <c r="C65" s="835">
        <v>656121.9</v>
      </c>
      <c r="D65" s="835">
        <f t="shared" si="0"/>
        <v>472.20000000000005</v>
      </c>
      <c r="E65" s="835">
        <v>65109.16</v>
      </c>
      <c r="F65" s="839">
        <v>40218</v>
      </c>
    </row>
    <row r="66" spans="1:6">
      <c r="A66" s="462" t="s">
        <v>620</v>
      </c>
      <c r="B66" s="835">
        <v>2222</v>
      </c>
      <c r="C66" s="835">
        <v>308658.02</v>
      </c>
      <c r="D66" s="835">
        <f t="shared" si="0"/>
        <v>222.20000000000002</v>
      </c>
      <c r="E66" s="835">
        <v>30637.982532825077</v>
      </c>
      <c r="F66" s="839">
        <v>40254</v>
      </c>
    </row>
    <row r="67" spans="1:6">
      <c r="A67" s="462" t="s">
        <v>621</v>
      </c>
      <c r="B67" s="835">
        <v>2222</v>
      </c>
      <c r="C67" s="835">
        <v>308102.52</v>
      </c>
      <c r="D67" s="835">
        <f t="shared" si="0"/>
        <v>222.20000000000002</v>
      </c>
      <c r="E67" s="835">
        <v>30637.982532825077</v>
      </c>
      <c r="F67" s="839">
        <v>40275</v>
      </c>
    </row>
    <row r="68" spans="1:6">
      <c r="A68" s="462" t="s">
        <v>622</v>
      </c>
      <c r="B68" s="835">
        <v>2222</v>
      </c>
      <c r="C68" s="835">
        <v>305813.86</v>
      </c>
      <c r="D68" s="835">
        <f t="shared" si="0"/>
        <v>222.20000000000002</v>
      </c>
      <c r="E68" s="835">
        <v>30637.982532825077</v>
      </c>
      <c r="F68" s="839">
        <v>40305</v>
      </c>
    </row>
    <row r="69" spans="1:6">
      <c r="A69" s="462" t="s">
        <v>623</v>
      </c>
      <c r="B69" s="835">
        <v>2222</v>
      </c>
      <c r="C69" s="835">
        <v>302725.28000000003</v>
      </c>
      <c r="D69" s="835">
        <f t="shared" si="0"/>
        <v>222.20000000000002</v>
      </c>
      <c r="E69" s="835">
        <v>30637.982532825077</v>
      </c>
      <c r="F69" s="839">
        <v>40340</v>
      </c>
    </row>
    <row r="70" spans="1:6">
      <c r="A70" s="462" t="s">
        <v>624</v>
      </c>
      <c r="B70" s="835">
        <v>2222</v>
      </c>
      <c r="C70" s="835">
        <v>303791.84000000003</v>
      </c>
      <c r="D70" s="835">
        <f t="shared" si="0"/>
        <v>222.20000000000002</v>
      </c>
      <c r="E70" s="835">
        <v>30637.982532825077</v>
      </c>
      <c r="F70" s="839">
        <v>40368</v>
      </c>
    </row>
    <row r="71" spans="1:6">
      <c r="A71" s="462" t="s">
        <v>636</v>
      </c>
      <c r="B71" s="835">
        <v>2222</v>
      </c>
      <c r="C71" s="835">
        <v>302236.44</v>
      </c>
      <c r="D71" s="835">
        <f t="shared" si="0"/>
        <v>222.20000000000002</v>
      </c>
      <c r="E71" s="835">
        <v>30637.982532825077</v>
      </c>
      <c r="F71" s="839">
        <v>40400</v>
      </c>
    </row>
    <row r="72" spans="1:6">
      <c r="A72" s="462" t="s">
        <v>637</v>
      </c>
      <c r="B72" s="835">
        <v>2222</v>
      </c>
      <c r="C72" s="800">
        <v>304480.65999999997</v>
      </c>
      <c r="D72" s="835">
        <f t="shared" si="0"/>
        <v>222.20000000000002</v>
      </c>
      <c r="E72" s="835">
        <v>30637.982532825077</v>
      </c>
      <c r="F72" s="839">
        <v>40435</v>
      </c>
    </row>
    <row r="73" spans="1:6">
      <c r="A73" s="462" t="s">
        <v>638</v>
      </c>
      <c r="B73" s="835">
        <v>2222</v>
      </c>
      <c r="C73" s="835">
        <v>307035.96000000002</v>
      </c>
      <c r="D73" s="835">
        <f t="shared" si="0"/>
        <v>222.20000000000002</v>
      </c>
      <c r="E73" s="835">
        <v>30637.982532825077</v>
      </c>
      <c r="F73" s="839">
        <v>40458</v>
      </c>
    </row>
    <row r="74" spans="1:6">
      <c r="A74" s="462" t="s">
        <v>639</v>
      </c>
      <c r="B74" s="835">
        <v>2222</v>
      </c>
      <c r="C74" s="835">
        <v>307302.59999999998</v>
      </c>
      <c r="D74" s="835">
        <f t="shared" si="0"/>
        <v>222.20000000000002</v>
      </c>
      <c r="E74" s="835">
        <v>30637.982532825077</v>
      </c>
      <c r="F74" s="839">
        <v>40491</v>
      </c>
    </row>
    <row r="75" spans="1:6">
      <c r="A75" s="462" t="s">
        <v>640</v>
      </c>
      <c r="B75" s="835">
        <v>2222</v>
      </c>
      <c r="C75" s="835">
        <v>308991.32</v>
      </c>
      <c r="D75" s="835">
        <f t="shared" si="0"/>
        <v>222.20000000000002</v>
      </c>
      <c r="E75" s="835">
        <v>30637.982532825077</v>
      </c>
      <c r="F75" s="839">
        <v>40540</v>
      </c>
    </row>
    <row r="76" spans="1:6">
      <c r="A76" s="462"/>
      <c r="B76" s="837">
        <f>SUM(B64:B75)</f>
        <v>31664</v>
      </c>
      <c r="C76" s="837">
        <f>SUM(C64:C75)</f>
        <v>4366352</v>
      </c>
      <c r="D76" s="837">
        <f>SUM(D64:D75)</f>
        <v>3166.3999999999992</v>
      </c>
      <c r="E76" s="837">
        <f>SUM(E64:E75)</f>
        <v>436598.14532825089</v>
      </c>
      <c r="F76" s="838"/>
    </row>
    <row r="78" spans="1:6">
      <c r="A78" s="990"/>
      <c r="B78" s="990"/>
      <c r="C78" s="667"/>
      <c r="D78" s="664"/>
    </row>
    <row r="79" spans="1:6" ht="48.75" customHeight="1">
      <c r="A79" s="989" t="s">
        <v>1005</v>
      </c>
      <c r="B79" s="989"/>
      <c r="C79" s="842">
        <v>1510608</v>
      </c>
      <c r="D79" s="664"/>
    </row>
    <row r="81" spans="1:6">
      <c r="C81" s="667"/>
    </row>
    <row r="82" spans="1:6">
      <c r="A82" s="988" t="s">
        <v>1006</v>
      </c>
      <c r="B82" s="988"/>
      <c r="C82" s="842">
        <f>+C79+C60+C36+C20+C76</f>
        <v>17836759.32</v>
      </c>
    </row>
    <row r="84" spans="1:6">
      <c r="E84" s="347"/>
    </row>
    <row r="85" spans="1:6" ht="29.25" customHeight="1">
      <c r="A85" s="987" t="s">
        <v>1007</v>
      </c>
      <c r="B85" s="987"/>
      <c r="C85" s="987"/>
      <c r="D85" s="987"/>
      <c r="E85" s="987"/>
      <c r="F85" s="987"/>
    </row>
    <row r="90" spans="1:6" ht="15">
      <c r="B90" s="277"/>
    </row>
    <row r="91" spans="1:6" ht="15">
      <c r="B91" s="277"/>
    </row>
    <row r="92" spans="1:6">
      <c r="B92" s="6"/>
    </row>
    <row r="93" spans="1:6">
      <c r="B93" s="6"/>
    </row>
    <row r="94" spans="1:6">
      <c r="B94" s="6"/>
    </row>
    <row r="95" spans="1:6">
      <c r="B95" s="6"/>
    </row>
    <row r="96" spans="1:6">
      <c r="B96" s="6"/>
    </row>
    <row r="97" spans="2:2">
      <c r="B97" s="6"/>
    </row>
  </sheetData>
  <sheetProtection password="CC14" sheet="1" objects="1" scenarios="1"/>
  <mergeCells count="9">
    <mergeCell ref="A85:F85"/>
    <mergeCell ref="A54:F54"/>
    <mergeCell ref="A79:B79"/>
    <mergeCell ref="A6:F6"/>
    <mergeCell ref="A22:F22"/>
    <mergeCell ref="A78:B78"/>
    <mergeCell ref="A38:F38"/>
    <mergeCell ref="A62:F62"/>
    <mergeCell ref="A82:B82"/>
  </mergeCells>
  <phoneticPr fontId="130" type="noConversion"/>
  <pageMargins left="0.75" right="0.75" top="1" bottom="1" header="0.5" footer="0.5"/>
  <pageSetup paperSize="9" scale="7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indexed="38"/>
  </sheetPr>
  <dimension ref="B2:E49"/>
  <sheetViews>
    <sheetView workbookViewId="0"/>
  </sheetViews>
  <sheetFormatPr defaultRowHeight="12.75"/>
  <cols>
    <col min="2" max="2" width="44.28515625" customWidth="1"/>
    <col min="3" max="3" width="22.7109375" customWidth="1"/>
    <col min="4" max="4" width="15" bestFit="1" customWidth="1"/>
  </cols>
  <sheetData>
    <row r="2" spans="2:5" ht="15.75">
      <c r="B2" s="755" t="s">
        <v>52</v>
      </c>
    </row>
    <row r="3" spans="2:5" ht="15.75">
      <c r="B3" s="756" t="s">
        <v>68</v>
      </c>
    </row>
    <row r="6" spans="2:5" ht="18.75">
      <c r="B6" s="991" t="s">
        <v>413</v>
      </c>
      <c r="C6" s="991"/>
      <c r="D6" s="991"/>
    </row>
    <row r="9" spans="2:5">
      <c r="B9" s="601" t="s">
        <v>441</v>
      </c>
      <c r="C9" s="602">
        <v>208836680.269997</v>
      </c>
      <c r="D9" s="600">
        <v>2.326029212216375E-2</v>
      </c>
      <c r="E9" s="599"/>
    </row>
    <row r="10" spans="2:5">
      <c r="B10" t="s">
        <v>481</v>
      </c>
      <c r="C10" s="408">
        <v>8978248388.8499985</v>
      </c>
    </row>
    <row r="11" spans="2:5">
      <c r="C11" s="408"/>
    </row>
    <row r="12" spans="2:5">
      <c r="D12" s="586"/>
    </row>
    <row r="13" spans="2:5">
      <c r="B13" s="601" t="s">
        <v>482</v>
      </c>
      <c r="C13" s="602">
        <v>192736496.80390108</v>
      </c>
      <c r="D13" s="599">
        <v>2.1467048855905869E-2</v>
      </c>
    </row>
    <row r="14" spans="2:5">
      <c r="B14" t="s">
        <v>481</v>
      </c>
      <c r="C14" s="408">
        <v>8978248388.8499985</v>
      </c>
      <c r="D14" s="419"/>
    </row>
    <row r="15" spans="2:5">
      <c r="D15" s="419"/>
    </row>
    <row r="16" spans="2:5">
      <c r="D16" s="419"/>
    </row>
    <row r="17" spans="2:5">
      <c r="B17" s="601" t="s">
        <v>484</v>
      </c>
      <c r="C17" s="601">
        <v>0</v>
      </c>
      <c r="D17" s="598">
        <v>0</v>
      </c>
    </row>
    <row r="18" spans="2:5">
      <c r="B18" t="s">
        <v>483</v>
      </c>
      <c r="C18" s="408">
        <v>8978248388.8499985</v>
      </c>
      <c r="D18" s="598"/>
    </row>
    <row r="19" spans="2:5">
      <c r="D19" s="598"/>
    </row>
    <row r="20" spans="2:5">
      <c r="D20" s="598"/>
    </row>
    <row r="21" spans="2:5">
      <c r="B21" s="601" t="s">
        <v>485</v>
      </c>
      <c r="C21" s="601">
        <v>0</v>
      </c>
      <c r="D21" s="598">
        <v>0</v>
      </c>
    </row>
    <row r="22" spans="2:5">
      <c r="B22" t="s">
        <v>486</v>
      </c>
      <c r="C22" s="408">
        <v>8978248388.8499985</v>
      </c>
    </row>
    <row r="25" spans="2:5">
      <c r="B25" s="603" t="s">
        <v>487</v>
      </c>
      <c r="C25" s="604">
        <v>7257302</v>
      </c>
      <c r="D25" s="399">
        <v>241910</v>
      </c>
      <c r="E25" t="s">
        <v>635</v>
      </c>
    </row>
    <row r="26" spans="2:5">
      <c r="B26" t="s">
        <v>488</v>
      </c>
      <c r="C26" s="399">
        <v>30</v>
      </c>
      <c r="D26" s="399"/>
    </row>
    <row r="27" spans="2:5">
      <c r="C27" s="419"/>
      <c r="D27" s="399"/>
    </row>
    <row r="28" spans="2:5">
      <c r="C28" s="419"/>
      <c r="D28" s="399"/>
    </row>
    <row r="29" spans="2:5">
      <c r="B29" s="603" t="s">
        <v>134</v>
      </c>
      <c r="C29" s="605">
        <v>5173766</v>
      </c>
      <c r="D29" s="399">
        <v>172459</v>
      </c>
      <c r="E29" t="s">
        <v>635</v>
      </c>
    </row>
    <row r="30" spans="2:5">
      <c r="B30" t="s">
        <v>488</v>
      </c>
      <c r="C30" s="399">
        <v>30</v>
      </c>
      <c r="D30" s="399"/>
    </row>
    <row r="31" spans="2:5">
      <c r="C31" s="419"/>
      <c r="D31" s="399"/>
    </row>
    <row r="32" spans="2:5">
      <c r="D32" s="399"/>
    </row>
    <row r="33" spans="2:5">
      <c r="B33" s="603" t="s">
        <v>418</v>
      </c>
      <c r="C33" s="606">
        <v>51744015</v>
      </c>
      <c r="D33" s="399">
        <v>1724801</v>
      </c>
      <c r="E33" t="s">
        <v>635</v>
      </c>
    </row>
    <row r="34" spans="2:5">
      <c r="B34" t="s">
        <v>489</v>
      </c>
      <c r="C34">
        <v>30</v>
      </c>
    </row>
    <row r="40" spans="2:5">
      <c r="B40" s="1"/>
    </row>
    <row r="41" spans="2:5" ht="15">
      <c r="B41" s="277"/>
    </row>
    <row r="42" spans="2:5" ht="15">
      <c r="B42" s="277"/>
    </row>
    <row r="43" spans="2:5" ht="15">
      <c r="B43" s="277"/>
    </row>
    <row r="44" spans="2:5">
      <c r="B44" s="6"/>
    </row>
    <row r="45" spans="2:5">
      <c r="B45" s="6"/>
    </row>
    <row r="46" spans="2:5">
      <c r="B46" s="6"/>
    </row>
    <row r="47" spans="2:5">
      <c r="B47" s="6"/>
    </row>
    <row r="48" spans="2:5">
      <c r="B48" s="6"/>
    </row>
    <row r="49" spans="2:2">
      <c r="B49" s="6"/>
    </row>
  </sheetData>
  <sheetProtection password="CC14" sheet="1"/>
  <mergeCells count="1">
    <mergeCell ref="B6:D6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indexed="38"/>
    <pageSetUpPr fitToPage="1"/>
  </sheetPr>
  <dimension ref="A1:K29"/>
  <sheetViews>
    <sheetView workbookViewId="0">
      <pane ySplit="5" topLeftCell="A6" activePane="bottomLeft" state="frozenSplit"/>
      <selection pane="bottomLeft" activeCell="A6" sqref="A6"/>
    </sheetView>
  </sheetViews>
  <sheetFormatPr defaultColWidth="11.42578125" defaultRowHeight="12.75"/>
  <cols>
    <col min="1" max="1" width="24.5703125" style="1" bestFit="1" customWidth="1"/>
    <col min="2" max="2" width="24.7109375" style="1" customWidth="1"/>
    <col min="3" max="3" width="20.5703125" style="1" bestFit="1" customWidth="1"/>
    <col min="4" max="4" width="23.7109375" style="477" bestFit="1" customWidth="1"/>
    <col min="5" max="5" width="22.42578125" style="1" customWidth="1"/>
    <col min="6" max="8" width="11.42578125" style="1" customWidth="1"/>
    <col min="9" max="9" width="17.5703125" style="1" bestFit="1" customWidth="1"/>
    <col min="10" max="16384" width="11.42578125" style="1"/>
  </cols>
  <sheetData>
    <row r="1" spans="1:11" ht="15.75">
      <c r="A1" s="755" t="s">
        <v>52</v>
      </c>
      <c r="G1" s="993"/>
      <c r="H1" s="993"/>
      <c r="I1" s="993"/>
      <c r="J1" s="993"/>
      <c r="K1" s="993"/>
    </row>
    <row r="2" spans="1:11" ht="15.75">
      <c r="A2" s="756" t="s">
        <v>68</v>
      </c>
    </row>
    <row r="3" spans="1:11">
      <c r="A3" s="479"/>
    </row>
    <row r="4" spans="1:11" ht="13.5" customHeight="1">
      <c r="B4" s="994"/>
      <c r="C4" s="994"/>
      <c r="D4" s="994"/>
      <c r="E4" s="994"/>
    </row>
    <row r="5" spans="1:11" s="480" customFormat="1" ht="50.25" customHeight="1">
      <c r="A5" s="707" t="s">
        <v>498</v>
      </c>
      <c r="B5" s="708" t="s">
        <v>805</v>
      </c>
      <c r="C5" s="668" t="s">
        <v>764</v>
      </c>
      <c r="D5" s="709" t="s">
        <v>385</v>
      </c>
      <c r="E5" s="708" t="s">
        <v>806</v>
      </c>
    </row>
    <row r="6" spans="1:11">
      <c r="A6" s="711" t="s">
        <v>510</v>
      </c>
      <c r="B6" s="710">
        <v>27528714.781666607</v>
      </c>
      <c r="C6" s="712">
        <v>0.2</v>
      </c>
      <c r="D6" s="710">
        <v>7086015.5563333621</v>
      </c>
      <c r="E6" s="671">
        <v>20442699.225333244</v>
      </c>
      <c r="I6" s="754"/>
    </row>
    <row r="7" spans="1:11">
      <c r="A7" s="711" t="s">
        <v>765</v>
      </c>
      <c r="B7" s="710">
        <v>9521786.5594166797</v>
      </c>
      <c r="C7" s="712">
        <v>0.25</v>
      </c>
      <c r="D7" s="710">
        <v>2412687.1717375023</v>
      </c>
      <c r="E7" s="671">
        <v>7109099.3876791773</v>
      </c>
      <c r="I7" s="754"/>
    </row>
    <row r="8" spans="1:11">
      <c r="A8" s="711" t="s">
        <v>505</v>
      </c>
      <c r="B8" s="710">
        <v>34648429.551333331</v>
      </c>
      <c r="C8" s="712">
        <v>0.2</v>
      </c>
      <c r="D8" s="710">
        <v>7469020.9885999998</v>
      </c>
      <c r="E8" s="671">
        <v>27179408.56273333</v>
      </c>
      <c r="I8" s="754"/>
    </row>
    <row r="9" spans="1:11">
      <c r="A9" s="713" t="s">
        <v>767</v>
      </c>
      <c r="B9" s="714">
        <v>71698930.892416626</v>
      </c>
      <c r="C9" s="710"/>
      <c r="D9" s="714">
        <v>16967723.716670856</v>
      </c>
      <c r="E9" s="715">
        <v>54731207.17574577</v>
      </c>
    </row>
    <row r="10" spans="1:11">
      <c r="B10" s="476"/>
      <c r="C10" s="476"/>
      <c r="E10" s="476"/>
    </row>
    <row r="11" spans="1:11">
      <c r="E11" s="476"/>
    </row>
    <row r="13" spans="1:11" ht="32.25" customHeight="1">
      <c r="B13" s="992" t="s">
        <v>803</v>
      </c>
      <c r="C13" s="992"/>
      <c r="D13" s="716">
        <v>21684185.079999998</v>
      </c>
    </row>
    <row r="16" spans="1:11" ht="36.75" customHeight="1">
      <c r="B16" s="992" t="s">
        <v>804</v>
      </c>
      <c r="C16" s="992"/>
      <c r="D16" s="716">
        <v>4716461.3633291395</v>
      </c>
    </row>
    <row r="21" spans="1:1" ht="15">
      <c r="A21" s="757"/>
    </row>
    <row r="22" spans="1:1" ht="15">
      <c r="A22" s="757"/>
    </row>
    <row r="23" spans="1:1" ht="15">
      <c r="A23" s="757"/>
    </row>
    <row r="24" spans="1:1">
      <c r="A24" s="273"/>
    </row>
    <row r="25" spans="1:1">
      <c r="A25" s="273"/>
    </row>
    <row r="26" spans="1:1">
      <c r="A26" s="273"/>
    </row>
    <row r="27" spans="1:1">
      <c r="A27" s="273"/>
    </row>
    <row r="28" spans="1:1">
      <c r="A28" s="273"/>
    </row>
    <row r="29" spans="1:1">
      <c r="A29" s="273"/>
    </row>
  </sheetData>
  <sheetProtection password="CC14" sheet="1"/>
  <mergeCells count="4">
    <mergeCell ref="B16:C16"/>
    <mergeCell ref="G1:K1"/>
    <mergeCell ref="B4:E4"/>
    <mergeCell ref="B13:C13"/>
  </mergeCells>
  <phoneticPr fontId="0" type="noConversion"/>
  <pageMargins left="0.75" right="0.75" top="1" bottom="1" header="0.4921259845" footer="0.4921259845"/>
  <pageSetup paperSize="9" scale="8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38"/>
    <pageSetUpPr fitToPage="1"/>
  </sheetPr>
  <dimension ref="A1:G52"/>
  <sheetViews>
    <sheetView workbookViewId="0"/>
  </sheetViews>
  <sheetFormatPr defaultRowHeight="12.75"/>
  <cols>
    <col min="1" max="1" width="12" style="1" bestFit="1" customWidth="1"/>
    <col min="2" max="2" width="51.5703125" style="1" bestFit="1" customWidth="1"/>
    <col min="3" max="3" width="17.5703125" style="758" customWidth="1"/>
    <col min="4" max="4" width="8.5703125" style="1" customWidth="1"/>
    <col min="5" max="5" width="15.42578125" style="759" bestFit="1" customWidth="1"/>
    <col min="6" max="6" width="16" style="760" customWidth="1"/>
    <col min="7" max="7" width="18.28515625" style="759" customWidth="1"/>
    <col min="8" max="16384" width="9.140625" style="1"/>
  </cols>
  <sheetData>
    <row r="1" spans="1:7" ht="15.75">
      <c r="A1" s="755" t="s">
        <v>52</v>
      </c>
    </row>
    <row r="2" spans="1:7" ht="15.75">
      <c r="A2" s="756" t="s">
        <v>68</v>
      </c>
    </row>
    <row r="4" spans="1:7">
      <c r="A4" s="479"/>
    </row>
    <row r="5" spans="1:7" ht="12.75" customHeight="1">
      <c r="A5" s="479"/>
      <c r="B5" s="761" t="s">
        <v>669</v>
      </c>
      <c r="C5" s="761"/>
      <c r="D5" s="761"/>
      <c r="E5" s="761"/>
      <c r="F5" s="761"/>
    </row>
    <row r="6" spans="1:7" ht="12.75" customHeight="1">
      <c r="A6" s="479"/>
      <c r="B6" s="761"/>
      <c r="C6" s="761"/>
      <c r="D6" s="761"/>
      <c r="E6" s="761"/>
      <c r="F6" s="761"/>
    </row>
    <row r="7" spans="1:7">
      <c r="A7" s="479"/>
    </row>
    <row r="10" spans="1:7" ht="47.25" customHeight="1">
      <c r="A10" s="668" t="s">
        <v>114</v>
      </c>
      <c r="B10" s="668" t="s">
        <v>115</v>
      </c>
      <c r="C10" s="719" t="s">
        <v>856</v>
      </c>
      <c r="D10" s="669" t="s">
        <v>120</v>
      </c>
      <c r="E10" s="722" t="s">
        <v>969</v>
      </c>
      <c r="F10" s="723" t="s">
        <v>645</v>
      </c>
      <c r="G10" s="722" t="s">
        <v>519</v>
      </c>
    </row>
    <row r="11" spans="1:7">
      <c r="A11" s="670" t="s">
        <v>739</v>
      </c>
      <c r="B11" s="687" t="s">
        <v>740</v>
      </c>
      <c r="C11" s="720">
        <v>8800000</v>
      </c>
      <c r="D11" s="670" t="s">
        <v>876</v>
      </c>
      <c r="E11" s="724">
        <v>26682833.760000002</v>
      </c>
      <c r="F11" s="725">
        <v>17600000</v>
      </c>
      <c r="G11" s="724">
        <v>9082833.7600000016</v>
      </c>
    </row>
    <row r="12" spans="1:7">
      <c r="A12" s="670" t="s">
        <v>646</v>
      </c>
      <c r="B12" s="687" t="s">
        <v>839</v>
      </c>
      <c r="C12" s="720">
        <v>200</v>
      </c>
      <c r="D12" s="670" t="s">
        <v>876</v>
      </c>
      <c r="E12" s="724">
        <v>575.83000000000004</v>
      </c>
      <c r="F12" s="725">
        <v>400</v>
      </c>
      <c r="G12" s="724">
        <v>175.83</v>
      </c>
    </row>
    <row r="13" spans="1:7">
      <c r="A13" s="670" t="s">
        <v>647</v>
      </c>
      <c r="B13" s="687" t="s">
        <v>838</v>
      </c>
      <c r="C13" s="720">
        <v>2549100</v>
      </c>
      <c r="D13" s="670" t="s">
        <v>876</v>
      </c>
      <c r="E13" s="724">
        <v>7339991.6799999997</v>
      </c>
      <c r="F13" s="725">
        <v>5098200</v>
      </c>
      <c r="G13" s="724">
        <v>2241791.6800000002</v>
      </c>
    </row>
    <row r="14" spans="1:7">
      <c r="A14" s="670" t="s">
        <v>648</v>
      </c>
      <c r="B14" s="687" t="s">
        <v>835</v>
      </c>
      <c r="C14" s="720">
        <v>8980</v>
      </c>
      <c r="D14" s="670" t="s">
        <v>876</v>
      </c>
      <c r="E14" s="724">
        <v>46158.42</v>
      </c>
      <c r="F14" s="725">
        <v>17960</v>
      </c>
      <c r="G14" s="724">
        <v>28198.42</v>
      </c>
    </row>
    <row r="15" spans="1:7">
      <c r="A15" s="670" t="s">
        <v>649</v>
      </c>
      <c r="B15" s="687" t="s">
        <v>834</v>
      </c>
      <c r="C15" s="720">
        <v>70940</v>
      </c>
      <c r="D15" s="670" t="s">
        <v>876</v>
      </c>
      <c r="E15" s="724">
        <v>220630.19</v>
      </c>
      <c r="F15" s="725">
        <v>141880</v>
      </c>
      <c r="G15" s="724">
        <v>78750.19</v>
      </c>
    </row>
    <row r="16" spans="1:7">
      <c r="A16" s="670" t="s">
        <v>650</v>
      </c>
      <c r="B16" s="687" t="s">
        <v>825</v>
      </c>
      <c r="C16" s="720">
        <v>99000</v>
      </c>
      <c r="D16" s="670" t="s">
        <v>876</v>
      </c>
      <c r="E16" s="724">
        <v>316828.55</v>
      </c>
      <c r="F16" s="725">
        <v>198000</v>
      </c>
      <c r="G16" s="724">
        <v>118828.55</v>
      </c>
    </row>
    <row r="17" spans="1:7">
      <c r="A17" s="670" t="s">
        <v>651</v>
      </c>
      <c r="B17" s="687" t="s">
        <v>329</v>
      </c>
      <c r="C17" s="720">
        <v>229400</v>
      </c>
      <c r="D17" s="670" t="s">
        <v>876</v>
      </c>
      <c r="E17" s="724">
        <v>678980.68</v>
      </c>
      <c r="F17" s="725">
        <v>458800</v>
      </c>
      <c r="G17" s="724">
        <v>220180.68</v>
      </c>
    </row>
    <row r="18" spans="1:7">
      <c r="A18" s="670" t="s">
        <v>330</v>
      </c>
      <c r="B18" s="687" t="s">
        <v>329</v>
      </c>
      <c r="C18" s="720">
        <v>169100</v>
      </c>
      <c r="D18" s="670" t="s">
        <v>876</v>
      </c>
      <c r="E18" s="724">
        <v>502582.41</v>
      </c>
      <c r="F18" s="725">
        <v>338200</v>
      </c>
      <c r="G18" s="724">
        <v>164382.41</v>
      </c>
    </row>
    <row r="19" spans="1:7">
      <c r="A19" s="670" t="s">
        <v>331</v>
      </c>
      <c r="B19" s="687" t="s">
        <v>332</v>
      </c>
      <c r="C19" s="720">
        <v>200</v>
      </c>
      <c r="D19" s="670" t="s">
        <v>876</v>
      </c>
      <c r="E19" s="724">
        <v>570.79999999999995</v>
      </c>
      <c r="F19" s="725">
        <v>400</v>
      </c>
      <c r="G19" s="724">
        <v>170.8</v>
      </c>
    </row>
    <row r="20" spans="1:7">
      <c r="A20" s="670" t="s">
        <v>652</v>
      </c>
      <c r="B20" s="687" t="s">
        <v>738</v>
      </c>
      <c r="C20" s="720">
        <v>1440</v>
      </c>
      <c r="D20" s="670" t="s">
        <v>876</v>
      </c>
      <c r="E20" s="724">
        <v>4482.34</v>
      </c>
      <c r="F20" s="725">
        <v>2880</v>
      </c>
      <c r="G20" s="724">
        <v>1602.34</v>
      </c>
    </row>
    <row r="21" spans="1:7">
      <c r="A21" s="670" t="s">
        <v>653</v>
      </c>
      <c r="B21" s="687" t="s">
        <v>833</v>
      </c>
      <c r="C21" s="720">
        <v>78780</v>
      </c>
      <c r="D21" s="670" t="s">
        <v>876</v>
      </c>
      <c r="E21" s="724">
        <v>405006.46</v>
      </c>
      <c r="F21" s="725">
        <v>157560</v>
      </c>
      <c r="G21" s="724">
        <v>247446.46</v>
      </c>
    </row>
    <row r="22" spans="1:7">
      <c r="A22" s="670" t="s">
        <v>654</v>
      </c>
      <c r="B22" s="687" t="s">
        <v>832</v>
      </c>
      <c r="C22" s="720">
        <v>453940</v>
      </c>
      <c r="D22" s="670" t="s">
        <v>876</v>
      </c>
      <c r="E22" s="724">
        <v>2336479.66</v>
      </c>
      <c r="F22" s="725">
        <v>907880</v>
      </c>
      <c r="G22" s="724">
        <v>1428599.66</v>
      </c>
    </row>
    <row r="23" spans="1:7">
      <c r="A23" s="670" t="s">
        <v>655</v>
      </c>
      <c r="B23" s="687" t="s">
        <v>831</v>
      </c>
      <c r="C23" s="720">
        <v>14500</v>
      </c>
      <c r="D23" s="670" t="s">
        <v>876</v>
      </c>
      <c r="E23" s="724">
        <v>41253.589999999997</v>
      </c>
      <c r="F23" s="725">
        <v>29000</v>
      </c>
      <c r="G23" s="724">
        <v>12253.59</v>
      </c>
    </row>
    <row r="24" spans="1:7">
      <c r="A24" s="670" t="s">
        <v>656</v>
      </c>
      <c r="B24" s="687" t="s">
        <v>830</v>
      </c>
      <c r="C24" s="720">
        <v>440</v>
      </c>
      <c r="D24" s="670" t="s">
        <v>876</v>
      </c>
      <c r="E24" s="724">
        <v>1774.27</v>
      </c>
      <c r="F24" s="725">
        <v>880</v>
      </c>
      <c r="G24" s="724">
        <v>894.27</v>
      </c>
    </row>
    <row r="25" spans="1:7">
      <c r="A25" s="670" t="s">
        <v>739</v>
      </c>
      <c r="B25" s="687" t="s">
        <v>740</v>
      </c>
      <c r="C25" s="720">
        <v>885420</v>
      </c>
      <c r="D25" s="670" t="s">
        <v>876</v>
      </c>
      <c r="E25" s="724">
        <v>2684717.58</v>
      </c>
      <c r="F25" s="725">
        <v>1770840</v>
      </c>
      <c r="G25" s="724">
        <v>913877.58</v>
      </c>
    </row>
    <row r="26" spans="1:7">
      <c r="A26" s="670" t="s">
        <v>741</v>
      </c>
      <c r="B26" s="687" t="s">
        <v>742</v>
      </c>
      <c r="C26" s="720">
        <v>1240</v>
      </c>
      <c r="D26" s="670" t="s">
        <v>876</v>
      </c>
      <c r="E26" s="724">
        <v>3746.23</v>
      </c>
      <c r="F26" s="725">
        <v>2480</v>
      </c>
      <c r="G26" s="724">
        <v>1266.23</v>
      </c>
    </row>
    <row r="27" spans="1:7">
      <c r="A27" s="670" t="s">
        <v>657</v>
      </c>
      <c r="B27" s="687" t="s">
        <v>742</v>
      </c>
      <c r="C27" s="720">
        <v>22800</v>
      </c>
      <c r="D27" s="670" t="s">
        <v>876</v>
      </c>
      <c r="E27" s="724">
        <v>68243.710000000006</v>
      </c>
      <c r="F27" s="725">
        <v>45600</v>
      </c>
      <c r="G27" s="724">
        <v>22643.71</v>
      </c>
    </row>
    <row r="28" spans="1:7">
      <c r="A28" s="670" t="s">
        <v>658</v>
      </c>
      <c r="B28" s="687" t="s">
        <v>829</v>
      </c>
      <c r="C28" s="720">
        <v>1128280</v>
      </c>
      <c r="D28" s="670" t="s">
        <v>876</v>
      </c>
      <c r="E28" s="724">
        <v>5822164.4000000004</v>
      </c>
      <c r="F28" s="725">
        <v>2256560</v>
      </c>
      <c r="G28" s="724">
        <v>3565604.4</v>
      </c>
    </row>
    <row r="29" spans="1:7">
      <c r="A29" s="670" t="s">
        <v>659</v>
      </c>
      <c r="B29" s="687" t="s">
        <v>828</v>
      </c>
      <c r="C29" s="720">
        <v>14600</v>
      </c>
      <c r="D29" s="670" t="s">
        <v>876</v>
      </c>
      <c r="E29" s="724">
        <v>75028.850000000006</v>
      </c>
      <c r="F29" s="725">
        <v>29200</v>
      </c>
      <c r="G29" s="724">
        <v>45828.85</v>
      </c>
    </row>
    <row r="30" spans="1:7">
      <c r="A30" s="670" t="s">
        <v>96</v>
      </c>
      <c r="B30" s="687" t="s">
        <v>97</v>
      </c>
      <c r="C30" s="720">
        <v>400</v>
      </c>
      <c r="D30" s="670" t="s">
        <v>876</v>
      </c>
      <c r="E30" s="724">
        <v>1085.93</v>
      </c>
      <c r="F30" s="725">
        <v>800</v>
      </c>
      <c r="G30" s="724">
        <v>285.93</v>
      </c>
    </row>
    <row r="31" spans="1:7">
      <c r="A31" s="670" t="s">
        <v>660</v>
      </c>
      <c r="B31" s="687" t="s">
        <v>738</v>
      </c>
      <c r="C31" s="720">
        <v>69800</v>
      </c>
      <c r="D31" s="670" t="s">
        <v>876</v>
      </c>
      <c r="E31" s="724">
        <v>217937.63</v>
      </c>
      <c r="F31" s="725">
        <v>139600</v>
      </c>
      <c r="G31" s="724">
        <v>78337.63</v>
      </c>
    </row>
    <row r="32" spans="1:7">
      <c r="A32" s="670" t="s">
        <v>661</v>
      </c>
      <c r="B32" s="687" t="s">
        <v>738</v>
      </c>
      <c r="C32" s="720">
        <v>400</v>
      </c>
      <c r="D32" s="670" t="s">
        <v>876</v>
      </c>
      <c r="E32" s="724">
        <v>1386.06</v>
      </c>
      <c r="F32" s="725">
        <v>800</v>
      </c>
      <c r="G32" s="724">
        <v>586.05999999999995</v>
      </c>
    </row>
    <row r="33" spans="1:7">
      <c r="A33" s="670" t="s">
        <v>662</v>
      </c>
      <c r="B33" s="687" t="s">
        <v>98</v>
      </c>
      <c r="C33" s="720">
        <v>1200</v>
      </c>
      <c r="D33" s="670" t="s">
        <v>876</v>
      </c>
      <c r="E33" s="724">
        <v>3614.37</v>
      </c>
      <c r="F33" s="725">
        <v>2400</v>
      </c>
      <c r="G33" s="724">
        <v>1214.3699999999999</v>
      </c>
    </row>
    <row r="34" spans="1:7">
      <c r="A34" s="670" t="s">
        <v>663</v>
      </c>
      <c r="B34" s="687" t="s">
        <v>101</v>
      </c>
      <c r="C34" s="720">
        <v>1860</v>
      </c>
      <c r="D34" s="670" t="s">
        <v>876</v>
      </c>
      <c r="E34" s="724">
        <v>6264.93</v>
      </c>
      <c r="F34" s="725">
        <v>3720</v>
      </c>
      <c r="G34" s="724">
        <v>2544.9299999999998</v>
      </c>
    </row>
    <row r="35" spans="1:7">
      <c r="A35" s="670" t="s">
        <v>664</v>
      </c>
      <c r="B35" s="687" t="s">
        <v>102</v>
      </c>
      <c r="C35" s="720">
        <v>1000</v>
      </c>
      <c r="D35" s="670" t="s">
        <v>876</v>
      </c>
      <c r="E35" s="724">
        <v>3350.17</v>
      </c>
      <c r="F35" s="725">
        <v>2000</v>
      </c>
      <c r="G35" s="724">
        <v>1350.17</v>
      </c>
    </row>
    <row r="36" spans="1:7">
      <c r="A36" s="670" t="s">
        <v>665</v>
      </c>
      <c r="B36" s="687" t="s">
        <v>810</v>
      </c>
      <c r="C36" s="720">
        <v>800</v>
      </c>
      <c r="D36" s="670" t="s">
        <v>876</v>
      </c>
      <c r="E36" s="724">
        <v>2300.2800000000002</v>
      </c>
      <c r="F36" s="725">
        <v>1600</v>
      </c>
      <c r="G36" s="724">
        <v>700.28</v>
      </c>
    </row>
    <row r="37" spans="1:7">
      <c r="A37" s="670" t="s">
        <v>103</v>
      </c>
      <c r="B37" s="687" t="s">
        <v>104</v>
      </c>
      <c r="C37" s="720">
        <v>840</v>
      </c>
      <c r="D37" s="670" t="s">
        <v>876</v>
      </c>
      <c r="E37" s="724">
        <v>3065.21</v>
      </c>
      <c r="F37" s="725">
        <v>1680</v>
      </c>
      <c r="G37" s="724">
        <v>1385.21</v>
      </c>
    </row>
    <row r="38" spans="1:7">
      <c r="A38" s="670" t="s">
        <v>666</v>
      </c>
      <c r="B38" s="687" t="s">
        <v>106</v>
      </c>
      <c r="C38" s="720">
        <v>1222020</v>
      </c>
      <c r="D38" s="670" t="s">
        <v>876</v>
      </c>
      <c r="E38" s="724">
        <v>4644233.08</v>
      </c>
      <c r="F38" s="725">
        <v>2444040</v>
      </c>
      <c r="G38" s="724">
        <v>2200193.08</v>
      </c>
    </row>
    <row r="39" spans="1:7">
      <c r="A39" s="670" t="s">
        <v>667</v>
      </c>
      <c r="B39" s="687" t="s">
        <v>101</v>
      </c>
      <c r="C39" s="720">
        <v>680</v>
      </c>
      <c r="D39" s="670" t="s">
        <v>876</v>
      </c>
      <c r="E39" s="724">
        <v>2251.5300000000002</v>
      </c>
      <c r="F39" s="725">
        <v>1360</v>
      </c>
      <c r="G39" s="724">
        <v>891.53</v>
      </c>
    </row>
    <row r="40" spans="1:7">
      <c r="A40" s="670" t="s">
        <v>668</v>
      </c>
      <c r="B40" s="687" t="s">
        <v>742</v>
      </c>
      <c r="C40" s="720">
        <v>1600</v>
      </c>
      <c r="D40" s="670" t="s">
        <v>876</v>
      </c>
      <c r="E40" s="724">
        <v>5874.84</v>
      </c>
      <c r="F40" s="725">
        <v>3200</v>
      </c>
      <c r="G40" s="724">
        <v>2674.84</v>
      </c>
    </row>
    <row r="41" spans="1:7">
      <c r="A41" s="670"/>
      <c r="B41" s="687" t="s">
        <v>855</v>
      </c>
      <c r="C41" s="720"/>
      <c r="D41" s="670"/>
      <c r="E41" s="724"/>
      <c r="F41" s="725"/>
      <c r="G41" s="724">
        <v>99000</v>
      </c>
    </row>
    <row r="42" spans="1:7" s="480" customFormat="1">
      <c r="A42" s="668"/>
      <c r="B42" s="668" t="s">
        <v>408</v>
      </c>
      <c r="C42" s="721">
        <v>15828960</v>
      </c>
      <c r="D42" s="668"/>
      <c r="E42" s="726">
        <v>52123413.439999998</v>
      </c>
      <c r="F42" s="723">
        <v>31657920</v>
      </c>
      <c r="G42" s="726">
        <v>20465493.440000009</v>
      </c>
    </row>
    <row r="47" spans="1:7">
      <c r="A47" s="273"/>
      <c r="B47" s="273"/>
    </row>
    <row r="48" spans="1:7">
      <c r="A48" s="273"/>
      <c r="B48" s="273"/>
    </row>
    <row r="49" spans="1:2">
      <c r="A49" s="273"/>
      <c r="B49" s="273"/>
    </row>
    <row r="50" spans="1:2">
      <c r="A50" s="273"/>
      <c r="B50" s="273"/>
    </row>
    <row r="51" spans="1:2">
      <c r="A51" s="273"/>
      <c r="B51" s="273"/>
    </row>
    <row r="52" spans="1:2">
      <c r="A52" s="273"/>
      <c r="B52" s="273"/>
    </row>
  </sheetData>
  <sheetProtection password="CC14" sheet="1" objects="1" scenarios="1"/>
  <phoneticPr fontId="0" type="noConversion"/>
  <pageMargins left="0.41" right="0.2" top="1" bottom="1" header="0.5" footer="0.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38"/>
    <pageSetUpPr fitToPage="1"/>
  </sheetPr>
  <dimension ref="A1:L40"/>
  <sheetViews>
    <sheetView showGridLines="0" defaultGridColor="0" view="pageBreakPreview" colorId="18" zoomScale="85" zoomScaleNormal="100" zoomScaleSheetLayoutView="85" workbookViewId="0"/>
  </sheetViews>
  <sheetFormatPr defaultRowHeight="12.75"/>
  <cols>
    <col min="1" max="1" width="7.140625" style="211" bestFit="1" customWidth="1"/>
    <col min="2" max="2" width="7.28515625" style="214" customWidth="1"/>
    <col min="3" max="3" width="61.42578125" style="215" bestFit="1" customWidth="1"/>
    <col min="4" max="4" width="39" style="215" hidden="1" customWidth="1"/>
    <col min="5" max="5" width="9.5703125" style="397" customWidth="1"/>
    <col min="6" max="6" width="19.28515625" style="215" bestFit="1" customWidth="1"/>
    <col min="7" max="7" width="3.42578125" style="215" customWidth="1"/>
    <col min="8" max="8" width="19.28515625" style="215" bestFit="1" customWidth="1"/>
    <col min="9" max="9" width="2.140625" style="214" customWidth="1"/>
    <col min="10" max="10" width="3.85546875" style="215" customWidth="1"/>
    <col min="11" max="11" width="38" style="215" bestFit="1" customWidth="1"/>
    <col min="12" max="12" width="35" style="215" hidden="1" customWidth="1"/>
    <col min="13" max="13" width="17.85546875" style="215" bestFit="1" customWidth="1"/>
    <col min="14" max="14" width="18.5703125" style="215" bestFit="1" customWidth="1"/>
    <col min="15" max="15" width="2.28515625" style="215" customWidth="1"/>
    <col min="16" max="16" width="10" style="215" bestFit="1" customWidth="1"/>
    <col min="17" max="17" width="10.28515625" style="215" bestFit="1" customWidth="1"/>
    <col min="18" max="16384" width="9.140625" style="215"/>
  </cols>
  <sheetData>
    <row r="1" spans="1:12" ht="24.95" customHeight="1">
      <c r="B1" s="212" t="s">
        <v>52</v>
      </c>
      <c r="C1" s="213"/>
      <c r="D1" s="213"/>
      <c r="E1" s="387"/>
      <c r="F1" s="213"/>
      <c r="G1" s="213"/>
      <c r="H1" s="213"/>
    </row>
    <row r="2" spans="1:12" ht="10.5" customHeight="1">
      <c r="B2" s="212"/>
      <c r="C2" s="213"/>
      <c r="D2" s="213"/>
      <c r="E2" s="387"/>
      <c r="F2" s="213"/>
      <c r="G2" s="213"/>
      <c r="H2" s="213"/>
    </row>
    <row r="3" spans="1:12" ht="24.95" customHeight="1">
      <c r="B3" s="884" t="s">
        <v>248</v>
      </c>
      <c r="C3" s="884"/>
      <c r="D3" s="884"/>
      <c r="E3" s="884"/>
      <c r="F3" s="884"/>
      <c r="G3" s="884"/>
      <c r="H3" s="884"/>
    </row>
    <row r="4" spans="1:12" ht="24.95" customHeight="1" thickBot="1">
      <c r="B4" s="894" t="s">
        <v>67</v>
      </c>
      <c r="C4" s="894"/>
      <c r="D4" s="894"/>
      <c r="E4" s="894"/>
      <c r="F4" s="894"/>
      <c r="G4" s="894"/>
      <c r="H4" s="894"/>
    </row>
    <row r="5" spans="1:12" ht="24.95" customHeight="1">
      <c r="B5" s="887" t="s">
        <v>249</v>
      </c>
      <c r="C5" s="885" t="s">
        <v>115</v>
      </c>
      <c r="D5" s="889" t="s">
        <v>250</v>
      </c>
      <c r="E5" s="885" t="s">
        <v>57</v>
      </c>
      <c r="F5" s="891" t="s">
        <v>251</v>
      </c>
      <c r="G5" s="892"/>
      <c r="H5" s="893"/>
    </row>
    <row r="6" spans="1:12" ht="24.95" customHeight="1" thickBot="1">
      <c r="B6" s="888"/>
      <c r="C6" s="886"/>
      <c r="D6" s="890"/>
      <c r="E6" s="886"/>
      <c r="F6" s="216" t="s">
        <v>70</v>
      </c>
      <c r="G6" s="216"/>
      <c r="H6" s="216" t="s">
        <v>320</v>
      </c>
    </row>
    <row r="7" spans="1:12" ht="24.95" customHeight="1">
      <c r="B7" s="217">
        <v>1</v>
      </c>
      <c r="C7" s="218" t="s">
        <v>252</v>
      </c>
      <c r="D7" s="219"/>
      <c r="E7" s="388">
        <v>12</v>
      </c>
      <c r="F7" s="220">
        <v>8978248388.8499985</v>
      </c>
      <c r="G7" s="221"/>
      <c r="H7" s="220">
        <v>5938871000.7299995</v>
      </c>
      <c r="J7"/>
      <c r="K7"/>
    </row>
    <row r="8" spans="1:12" ht="24.95" customHeight="1">
      <c r="B8" s="217">
        <v>2</v>
      </c>
      <c r="C8" s="222" t="s">
        <v>253</v>
      </c>
      <c r="D8" s="219"/>
      <c r="E8" s="389">
        <v>13</v>
      </c>
      <c r="F8" s="220">
        <v>3677300.62</v>
      </c>
      <c r="G8" s="221"/>
      <c r="H8" s="220">
        <v>10709684.039999999</v>
      </c>
      <c r="J8"/>
      <c r="K8"/>
    </row>
    <row r="9" spans="1:12" ht="38.25" customHeight="1">
      <c r="B9" s="223">
        <v>3</v>
      </c>
      <c r="C9" s="224" t="s">
        <v>321</v>
      </c>
      <c r="D9" s="225" t="s">
        <v>254</v>
      </c>
      <c r="E9" s="390">
        <v>14</v>
      </c>
      <c r="F9" s="220">
        <v>117056220.61</v>
      </c>
      <c r="G9" s="226"/>
      <c r="H9" s="220">
        <v>0</v>
      </c>
      <c r="J9" s="349"/>
      <c r="K9"/>
    </row>
    <row r="10" spans="1:12" ht="24.95" customHeight="1">
      <c r="B10" s="217">
        <v>4</v>
      </c>
      <c r="C10" s="222" t="s">
        <v>795</v>
      </c>
      <c r="D10" s="227" t="s">
        <v>255</v>
      </c>
      <c r="E10" s="391"/>
      <c r="F10" s="220">
        <v>0</v>
      </c>
      <c r="G10" s="226"/>
      <c r="H10" s="220">
        <v>0</v>
      </c>
      <c r="J10" s="349"/>
      <c r="K10"/>
    </row>
    <row r="11" spans="1:12" ht="24.95" customHeight="1">
      <c r="B11" s="223">
        <v>5</v>
      </c>
      <c r="C11" s="222" t="s">
        <v>256</v>
      </c>
      <c r="D11" s="227" t="s">
        <v>257</v>
      </c>
      <c r="E11" s="249">
        <v>14</v>
      </c>
      <c r="F11" s="220">
        <v>-7563830401.4000101</v>
      </c>
      <c r="G11" s="226"/>
      <c r="H11" s="220">
        <v>-4920049166.1099997</v>
      </c>
      <c r="J11"/>
      <c r="K11"/>
    </row>
    <row r="12" spans="1:12" s="214" customFormat="1" ht="24.95" customHeight="1">
      <c r="A12" s="211"/>
      <c r="B12" s="217">
        <v>6</v>
      </c>
      <c r="C12" s="222" t="s">
        <v>258</v>
      </c>
      <c r="D12" s="227" t="s">
        <v>259</v>
      </c>
      <c r="E12" s="249">
        <v>15</v>
      </c>
      <c r="F12" s="220">
        <v>-1222047854.8300002</v>
      </c>
      <c r="G12" s="226"/>
      <c r="H12" s="220">
        <v>-623383330.61000001</v>
      </c>
      <c r="J12"/>
      <c r="K12"/>
      <c r="L12" s="215"/>
    </row>
    <row r="13" spans="1:12" s="214" customFormat="1" ht="24.95" customHeight="1">
      <c r="A13" s="211"/>
      <c r="B13" s="223">
        <v>7</v>
      </c>
      <c r="C13" s="230" t="s">
        <v>260</v>
      </c>
      <c r="D13" s="229" t="s">
        <v>261</v>
      </c>
      <c r="E13" s="249">
        <v>16</v>
      </c>
      <c r="F13" s="231">
        <v>-53563825</v>
      </c>
      <c r="G13" s="226"/>
      <c r="H13" s="231">
        <v>-68503817.909999996</v>
      </c>
      <c r="J13"/>
      <c r="K13"/>
      <c r="L13" s="215"/>
    </row>
    <row r="14" spans="1:12" s="214" customFormat="1" ht="24.95" customHeight="1">
      <c r="A14" s="211"/>
      <c r="B14" s="232" t="s">
        <v>681</v>
      </c>
      <c r="C14" s="227" t="s">
        <v>262</v>
      </c>
      <c r="D14" s="227" t="s">
        <v>263</v>
      </c>
      <c r="E14" s="391"/>
      <c r="F14" s="233">
        <v>-48617053</v>
      </c>
      <c r="G14" s="234"/>
      <c r="H14" s="233">
        <v>-50104192.659999996</v>
      </c>
      <c r="J14"/>
      <c r="K14" s="359"/>
      <c r="L14" s="215"/>
    </row>
    <row r="15" spans="1:12" s="214" customFormat="1" ht="24.95" customHeight="1">
      <c r="A15" s="211"/>
      <c r="B15" s="235" t="s">
        <v>684</v>
      </c>
      <c r="C15" s="227" t="s">
        <v>264</v>
      </c>
      <c r="D15" s="236" t="s">
        <v>265</v>
      </c>
      <c r="E15" s="392"/>
      <c r="F15" s="233">
        <v>-4946772</v>
      </c>
      <c r="G15" s="234"/>
      <c r="H15" s="233">
        <v>-4741971</v>
      </c>
      <c r="J15" s="350"/>
      <c r="K15" s="359"/>
      <c r="L15" s="215"/>
    </row>
    <row r="16" spans="1:12" s="214" customFormat="1" ht="24.95" customHeight="1">
      <c r="A16" s="211"/>
      <c r="B16" s="232" t="s">
        <v>694</v>
      </c>
      <c r="C16" s="237" t="s">
        <v>266</v>
      </c>
      <c r="D16" s="227"/>
      <c r="E16" s="391"/>
      <c r="F16" s="233"/>
      <c r="G16" s="234"/>
      <c r="H16" s="233">
        <v>-13657654.250000002</v>
      </c>
      <c r="I16" s="718"/>
      <c r="J16" s="420"/>
      <c r="K16" s="717"/>
      <c r="L16" s="215"/>
    </row>
    <row r="17" spans="1:12" s="214" customFormat="1" ht="24.95" customHeight="1">
      <c r="A17" s="211"/>
      <c r="B17" s="238">
        <v>8</v>
      </c>
      <c r="C17" s="239" t="s">
        <v>314</v>
      </c>
      <c r="D17" s="240" t="s">
        <v>267</v>
      </c>
      <c r="E17" s="393">
        <v>17</v>
      </c>
      <c r="F17" s="220">
        <v>-21690055.260000002</v>
      </c>
      <c r="G17" s="241"/>
      <c r="H17" s="220">
        <v>-40075217</v>
      </c>
      <c r="J17"/>
      <c r="K17"/>
      <c r="L17" s="215"/>
    </row>
    <row r="18" spans="1:12" s="214" customFormat="1" ht="24.95" customHeight="1">
      <c r="A18" s="211"/>
      <c r="B18" s="242"/>
      <c r="C18" s="243" t="s">
        <v>268</v>
      </c>
      <c r="D18" s="244"/>
      <c r="E18" s="394"/>
      <c r="F18" s="245">
        <v>237849773.5899882</v>
      </c>
      <c r="G18" s="245"/>
      <c r="H18" s="245">
        <v>297569153.13999993</v>
      </c>
      <c r="J18" s="350"/>
      <c r="K18"/>
      <c r="L18" s="215"/>
    </row>
    <row r="19" spans="1:12" s="214" customFormat="1" ht="24.95" customHeight="1">
      <c r="A19" s="211"/>
      <c r="B19" s="246">
        <v>1</v>
      </c>
      <c r="C19" s="225" t="s">
        <v>269</v>
      </c>
      <c r="D19" s="247" t="s">
        <v>270</v>
      </c>
      <c r="E19" s="390"/>
      <c r="F19" s="233"/>
      <c r="G19" s="248"/>
      <c r="H19" s="233"/>
      <c r="J19" s="411"/>
      <c r="K19" s="361"/>
      <c r="L19" s="215"/>
    </row>
    <row r="20" spans="1:12" s="214" customFormat="1" ht="24.95" customHeight="1">
      <c r="A20" s="211"/>
      <c r="B20" s="223">
        <v>2</v>
      </c>
      <c r="C20" s="237" t="s">
        <v>271</v>
      </c>
      <c r="D20" s="227" t="s">
        <v>272</v>
      </c>
      <c r="E20" s="391"/>
      <c r="F20" s="233"/>
      <c r="G20" s="234"/>
      <c r="H20" s="233"/>
      <c r="J20" s="411"/>
      <c r="K20" s="359"/>
      <c r="L20" s="215"/>
    </row>
    <row r="21" spans="1:12" s="214" customFormat="1" ht="24.95" customHeight="1">
      <c r="A21" s="211"/>
      <c r="B21" s="223">
        <v>3</v>
      </c>
      <c r="C21" s="222" t="s">
        <v>273</v>
      </c>
      <c r="D21" s="227" t="s">
        <v>274</v>
      </c>
      <c r="E21" s="249"/>
      <c r="F21" s="231">
        <v>-29013093.32000003</v>
      </c>
      <c r="G21" s="226"/>
      <c r="H21" s="231">
        <v>-105330661.13</v>
      </c>
      <c r="J21" s="411"/>
      <c r="K21" s="359"/>
      <c r="L21" s="215"/>
    </row>
    <row r="22" spans="1:12" s="214" customFormat="1" ht="24.95" customHeight="1">
      <c r="A22" s="211"/>
      <c r="B22" s="250" t="s">
        <v>275</v>
      </c>
      <c r="C22" s="237" t="s">
        <v>276</v>
      </c>
      <c r="D22" s="227" t="s">
        <v>277</v>
      </c>
      <c r="E22" s="249"/>
      <c r="F22" s="233"/>
      <c r="G22" s="234"/>
      <c r="H22" s="233"/>
      <c r="J22" s="412"/>
      <c r="L22" s="215"/>
    </row>
    <row r="23" spans="1:12" s="214" customFormat="1" ht="24.95" customHeight="1">
      <c r="A23" s="211"/>
      <c r="B23" s="250" t="s">
        <v>278</v>
      </c>
      <c r="C23" s="237" t="s">
        <v>279</v>
      </c>
      <c r="D23" s="227" t="s">
        <v>280</v>
      </c>
      <c r="E23" s="251">
        <v>18</v>
      </c>
      <c r="F23" s="233">
        <v>-4122665.3800000227</v>
      </c>
      <c r="G23" s="234"/>
      <c r="H23" s="233">
        <v>-2941154.19</v>
      </c>
      <c r="J23" s="359"/>
      <c r="L23" s="215"/>
    </row>
    <row r="24" spans="1:12" s="214" customFormat="1" ht="24.95" customHeight="1">
      <c r="A24" s="211"/>
      <c r="B24" s="250" t="s">
        <v>281</v>
      </c>
      <c r="C24" s="237" t="s">
        <v>282</v>
      </c>
      <c r="D24" s="227" t="s">
        <v>283</v>
      </c>
      <c r="E24" s="251">
        <v>19</v>
      </c>
      <c r="F24" s="233">
        <v>-24890427.940000009</v>
      </c>
      <c r="G24" s="234"/>
      <c r="H24" s="233">
        <v>-102389506.94</v>
      </c>
      <c r="J24" s="359"/>
      <c r="L24" s="215"/>
    </row>
    <row r="25" spans="1:12" s="214" customFormat="1" ht="24.95" customHeight="1">
      <c r="A25" s="211"/>
      <c r="B25" s="250" t="s">
        <v>284</v>
      </c>
      <c r="C25" s="237" t="s">
        <v>285</v>
      </c>
      <c r="D25" s="227"/>
      <c r="E25" s="251"/>
      <c r="F25" s="233"/>
      <c r="G25" s="234"/>
      <c r="H25" s="233"/>
      <c r="J25" s="412"/>
      <c r="L25" s="215"/>
    </row>
    <row r="26" spans="1:12" s="214" customFormat="1" ht="24.95" customHeight="1">
      <c r="A26" s="211"/>
      <c r="B26" s="250"/>
      <c r="C26" s="222" t="s">
        <v>286</v>
      </c>
      <c r="D26" s="227" t="s">
        <v>287</v>
      </c>
      <c r="E26" s="249"/>
      <c r="F26" s="231">
        <v>208836680.26998818</v>
      </c>
      <c r="G26" s="231"/>
      <c r="H26" s="231">
        <v>192238492.00999993</v>
      </c>
      <c r="J26" s="413"/>
      <c r="L26" s="215"/>
    </row>
    <row r="27" spans="1:12" s="214" customFormat="1" ht="24.95" customHeight="1">
      <c r="A27" s="211"/>
      <c r="B27" s="250"/>
      <c r="C27" s="228"/>
      <c r="D27" s="227" t="s">
        <v>288</v>
      </c>
      <c r="E27" s="395"/>
      <c r="F27" s="252"/>
      <c r="G27" s="253"/>
      <c r="H27" s="252"/>
      <c r="K27"/>
      <c r="L27" s="215"/>
    </row>
    <row r="28" spans="1:12" s="214" customFormat="1" ht="24.95" customHeight="1">
      <c r="A28" s="211"/>
      <c r="B28" s="250"/>
      <c r="C28" s="222" t="s">
        <v>289</v>
      </c>
      <c r="D28" s="227" t="s">
        <v>290</v>
      </c>
      <c r="E28" s="249"/>
      <c r="F28" s="254">
        <v>208836680.26998818</v>
      </c>
      <c r="G28" s="255"/>
      <c r="H28" s="254">
        <v>192238492.00999993</v>
      </c>
      <c r="J28" s="413"/>
      <c r="K28"/>
      <c r="L28" s="215"/>
    </row>
    <row r="29" spans="1:12" s="214" customFormat="1" ht="24.95" customHeight="1">
      <c r="A29" s="211"/>
      <c r="B29" s="250"/>
      <c r="C29" s="237" t="s">
        <v>670</v>
      </c>
      <c r="D29" s="227"/>
      <c r="E29" s="249">
        <v>21</v>
      </c>
      <c r="F29" s="233">
        <v>4349198.2220079126</v>
      </c>
      <c r="G29" s="677"/>
      <c r="H29" s="676"/>
      <c r="J29" s="413"/>
      <c r="K29"/>
      <c r="L29" s="215"/>
    </row>
    <row r="30" spans="1:12" s="214" customFormat="1" ht="24.95" customHeight="1">
      <c r="A30" s="211"/>
      <c r="B30" s="256"/>
      <c r="C30" s="237" t="s">
        <v>291</v>
      </c>
      <c r="D30" s="227" t="s">
        <v>292</v>
      </c>
      <c r="E30" s="251">
        <v>20</v>
      </c>
      <c r="F30" s="233">
        <v>-20449381.688103829</v>
      </c>
      <c r="G30" s="257"/>
      <c r="H30" s="233">
        <v>-23198561.312353496</v>
      </c>
      <c r="J30" s="349"/>
      <c r="K30" s="411"/>
      <c r="L30" s="215"/>
    </row>
    <row r="31" spans="1:12" s="214" customFormat="1" ht="24.95" customHeight="1">
      <c r="A31" s="211"/>
      <c r="B31" s="258"/>
      <c r="C31" s="222" t="s">
        <v>293</v>
      </c>
      <c r="D31" s="227" t="s">
        <v>315</v>
      </c>
      <c r="E31" s="391"/>
      <c r="F31" s="254">
        <v>192736496.80389225</v>
      </c>
      <c r="G31" s="255"/>
      <c r="H31" s="254">
        <v>169039930.69764644</v>
      </c>
      <c r="J31" s="413"/>
      <c r="K31" s="413"/>
      <c r="L31" s="215"/>
    </row>
    <row r="32" spans="1:12" s="214" customFormat="1" ht="24.95" customHeight="1">
      <c r="A32" s="211"/>
      <c r="B32" s="258"/>
      <c r="C32" s="237" t="s">
        <v>316</v>
      </c>
      <c r="D32" s="227"/>
      <c r="E32" s="391"/>
      <c r="F32" s="233"/>
      <c r="G32" s="248"/>
      <c r="H32" s="233"/>
      <c r="J32" s="412"/>
      <c r="K32" s="413"/>
      <c r="L32" s="215"/>
    </row>
    <row r="33" spans="1:12" s="214" customFormat="1" ht="24.95" customHeight="1">
      <c r="A33" s="211"/>
      <c r="B33" s="258"/>
      <c r="C33" s="237" t="s">
        <v>317</v>
      </c>
      <c r="D33" s="227" t="s">
        <v>318</v>
      </c>
      <c r="E33" s="391"/>
      <c r="F33" s="259"/>
      <c r="G33" s="234"/>
      <c r="H33" s="259"/>
      <c r="J33" s="412"/>
      <c r="K33" s="413"/>
      <c r="L33" s="215"/>
    </row>
    <row r="34" spans="1:12" s="214" customFormat="1" ht="24.95" customHeight="1" thickBot="1">
      <c r="A34" s="211"/>
      <c r="B34" s="258"/>
      <c r="C34" s="222"/>
      <c r="D34" s="227"/>
      <c r="E34" s="391"/>
      <c r="F34" s="259"/>
      <c r="G34" s="253"/>
      <c r="H34" s="259"/>
      <c r="K34" s="413"/>
      <c r="L34" s="215"/>
    </row>
    <row r="35" spans="1:12" s="214" customFormat="1" ht="24.95" customHeight="1" thickBot="1">
      <c r="A35" s="211"/>
      <c r="B35" s="260"/>
      <c r="C35" s="261"/>
      <c r="D35" s="262" t="s">
        <v>319</v>
      </c>
      <c r="E35" s="396"/>
      <c r="F35" s="263"/>
      <c r="G35" s="264"/>
      <c r="H35" s="263"/>
      <c r="J35" s="349"/>
      <c r="K35" s="413"/>
      <c r="L35" s="215"/>
    </row>
    <row r="36" spans="1:12" ht="24.95" customHeight="1">
      <c r="J36" s="413"/>
      <c r="K36" s="413"/>
    </row>
    <row r="37" spans="1:12" s="214" customFormat="1" ht="24.95" customHeight="1">
      <c r="A37" s="211"/>
      <c r="C37" s="215"/>
      <c r="D37" s="215"/>
      <c r="E37" s="397"/>
      <c r="F37" s="215"/>
      <c r="G37" s="215"/>
      <c r="H37" s="215"/>
      <c r="J37" s="413"/>
      <c r="K37" s="413"/>
      <c r="L37" s="215"/>
    </row>
    <row r="38" spans="1:12">
      <c r="J38" s="349"/>
    </row>
    <row r="39" spans="1:12">
      <c r="J39" s="349"/>
    </row>
    <row r="40" spans="1:12">
      <c r="J40" s="413"/>
      <c r="K40" s="413"/>
    </row>
  </sheetData>
  <sheetProtection password="CC14" sheet="1" objects="1"/>
  <mergeCells count="7">
    <mergeCell ref="B3:H3"/>
    <mergeCell ref="E5:E6"/>
    <mergeCell ref="B5:B6"/>
    <mergeCell ref="C5:C6"/>
    <mergeCell ref="D5:D6"/>
    <mergeCell ref="F5:H5"/>
    <mergeCell ref="B4:H4"/>
  </mergeCells>
  <phoneticPr fontId="7" type="noConversion"/>
  <printOptions horizontalCentered="1"/>
  <pageMargins left="0.22" right="0.18" top="1" bottom="0.88" header="0.5" footer="0.5"/>
  <pageSetup paperSize="9" scale="82" orientation="portrait" horizontalDpi="4294967292" verticalDpi="300" r:id="rId1"/>
  <headerFooter alignWithMargins="0">
    <oddFooter xml:space="preserve">&amp;L
Brunilda Reci
Supervizore Finance-Kontabiliteti, Taksash
&amp;RMatevz Zaplotnik
Administrator </oddFooter>
  </headerFooter>
  <colBreaks count="1" manualBreakCount="1">
    <brk id="8" max="1048575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38"/>
  </sheetPr>
  <dimension ref="A1:N773"/>
  <sheetViews>
    <sheetView showGridLines="0" view="pageBreakPreview" zoomScale="115" zoomScaleSheetLayoutView="115" workbookViewId="0"/>
  </sheetViews>
  <sheetFormatPr defaultRowHeight="14.25" customHeight="1"/>
  <cols>
    <col min="3" max="5" width="10.5703125" customWidth="1"/>
    <col min="8" max="8" width="15" bestFit="1" customWidth="1"/>
    <col min="9" max="9" width="16.5703125" customWidth="1"/>
    <col min="10" max="10" width="13.140625" bestFit="1" customWidth="1"/>
    <col min="11" max="11" width="18.28515625" bestFit="1" customWidth="1"/>
    <col min="12" max="12" width="21.5703125" bestFit="1" customWidth="1"/>
    <col min="13" max="13" width="18.28515625" bestFit="1" customWidth="1"/>
    <col min="14" max="14" width="18.5703125" bestFit="1" customWidth="1"/>
  </cols>
  <sheetData>
    <row r="1" spans="1:13" ht="3.75" customHeight="1"/>
    <row r="2" spans="1:13" ht="14.25" customHeight="1">
      <c r="A2" s="626" t="s">
        <v>548</v>
      </c>
      <c r="B2" s="457"/>
      <c r="C2" s="457"/>
      <c r="D2" s="457"/>
      <c r="E2" s="457"/>
      <c r="F2" s="457"/>
      <c r="G2" s="457"/>
      <c r="H2" s="457"/>
      <c r="I2" s="457"/>
      <c r="J2" s="457"/>
    </row>
    <row r="3" spans="1:13" ht="14.25" customHeight="1">
      <c r="A3" s="627" t="s">
        <v>549</v>
      </c>
      <c r="B3" s="628"/>
      <c r="C3" s="999" t="s">
        <v>411</v>
      </c>
      <c r="D3" s="999"/>
      <c r="E3" s="1000"/>
      <c r="F3" s="457"/>
      <c r="G3" s="457"/>
      <c r="H3" s="629" t="s">
        <v>550</v>
      </c>
      <c r="I3" s="630"/>
      <c r="J3" s="457"/>
    </row>
    <row r="4" spans="1:13" ht="14.25" customHeight="1">
      <c r="A4" s="631" t="s">
        <v>551</v>
      </c>
      <c r="B4" s="533"/>
      <c r="C4" s="995" t="s">
        <v>552</v>
      </c>
      <c r="D4" s="995"/>
      <c r="E4" s="996"/>
      <c r="F4" s="457"/>
      <c r="G4" s="457"/>
      <c r="H4" s="632"/>
      <c r="I4" s="633"/>
      <c r="J4" s="457"/>
    </row>
    <row r="5" spans="1:13" ht="14.25" customHeight="1">
      <c r="A5" s="631" t="s">
        <v>553</v>
      </c>
      <c r="B5" s="533"/>
      <c r="C5" s="997" t="s">
        <v>554</v>
      </c>
      <c r="D5" s="997"/>
      <c r="E5" s="998"/>
      <c r="F5" s="457"/>
      <c r="G5" s="457"/>
      <c r="H5" s="631"/>
      <c r="I5" s="634">
        <v>2010</v>
      </c>
      <c r="J5" s="457"/>
    </row>
    <row r="6" spans="1:13" ht="14.25" customHeight="1">
      <c r="A6" s="635"/>
      <c r="B6" s="341" t="s">
        <v>555</v>
      </c>
      <c r="C6" s="636"/>
      <c r="D6" s="636"/>
      <c r="E6" s="636"/>
      <c r="F6" s="636"/>
      <c r="G6" s="636"/>
      <c r="H6" s="637" t="s">
        <v>556</v>
      </c>
      <c r="I6" s="637" t="s">
        <v>557</v>
      </c>
      <c r="J6" s="457"/>
    </row>
    <row r="7" spans="1:13" ht="14.25" customHeight="1">
      <c r="A7" s="638" t="s">
        <v>558</v>
      </c>
      <c r="H7" s="639">
        <v>8981925689.4699993</v>
      </c>
      <c r="I7" s="639">
        <v>8981925689.4699993</v>
      </c>
      <c r="J7" s="457"/>
      <c r="L7" s="471"/>
      <c r="M7" s="640"/>
    </row>
    <row r="8" spans="1:13" ht="14.25" customHeight="1">
      <c r="A8" s="457" t="s">
        <v>559</v>
      </c>
      <c r="B8" s="457"/>
      <c r="C8" s="457"/>
      <c r="D8" s="457"/>
      <c r="E8" s="457"/>
      <c r="F8" s="457"/>
      <c r="G8" s="457"/>
      <c r="H8" s="639">
        <v>8773089009.2000008</v>
      </c>
      <c r="I8" s="639">
        <v>8788931170.4375057</v>
      </c>
      <c r="J8" s="457"/>
      <c r="K8" s="640"/>
      <c r="L8" s="419"/>
      <c r="M8" s="348"/>
    </row>
    <row r="9" spans="1:13" ht="14.25" customHeight="1">
      <c r="A9" s="626" t="s">
        <v>560</v>
      </c>
      <c r="B9" s="457"/>
      <c r="C9" s="457"/>
      <c r="D9" s="457"/>
      <c r="E9" s="457"/>
      <c r="F9" s="457"/>
      <c r="G9" s="457"/>
      <c r="H9" s="641"/>
      <c r="I9" s="639">
        <v>11499297.848540151</v>
      </c>
      <c r="J9" s="457"/>
      <c r="L9" s="419"/>
      <c r="M9" s="348"/>
    </row>
    <row r="10" spans="1:13" ht="14.25" customHeight="1">
      <c r="A10" s="457" t="s">
        <v>561</v>
      </c>
      <c r="B10" s="457"/>
      <c r="C10" s="457"/>
      <c r="D10" s="457"/>
      <c r="E10" s="457"/>
      <c r="F10" s="457"/>
      <c r="G10" s="457"/>
      <c r="H10" s="641"/>
      <c r="I10" s="642"/>
      <c r="J10" s="457"/>
      <c r="K10" s="419"/>
      <c r="L10" s="419"/>
    </row>
    <row r="11" spans="1:13" ht="14.25" customHeight="1">
      <c r="A11" s="457" t="s">
        <v>562</v>
      </c>
      <c r="B11" s="457"/>
      <c r="C11" s="457"/>
      <c r="D11" s="457"/>
      <c r="E11" s="457"/>
      <c r="F11" s="457"/>
      <c r="G11" s="457"/>
      <c r="H11" s="641"/>
      <c r="I11" s="642"/>
      <c r="J11" s="457"/>
      <c r="M11" s="640"/>
    </row>
    <row r="12" spans="1:13" ht="14.25" customHeight="1">
      <c r="A12" s="457" t="s">
        <v>563</v>
      </c>
      <c r="B12" s="457"/>
      <c r="C12" s="457"/>
      <c r="D12" s="457"/>
      <c r="E12" s="457"/>
      <c r="F12" s="457"/>
      <c r="G12" s="457"/>
      <c r="H12" s="641"/>
      <c r="I12" s="642"/>
      <c r="J12" s="457"/>
    </row>
    <row r="13" spans="1:13" ht="14.25" customHeight="1">
      <c r="A13" s="457" t="s">
        <v>564</v>
      </c>
      <c r="B13" s="457"/>
      <c r="C13" s="457"/>
      <c r="D13" s="457"/>
      <c r="E13" s="457"/>
      <c r="F13" s="457"/>
      <c r="G13" s="457"/>
      <c r="H13" s="641"/>
      <c r="I13" s="642"/>
      <c r="J13" s="457"/>
    </row>
    <row r="14" spans="1:13" ht="14.25" customHeight="1">
      <c r="A14" s="457" t="s">
        <v>565</v>
      </c>
      <c r="B14" s="457"/>
      <c r="C14" s="457"/>
      <c r="D14" s="457"/>
      <c r="E14" s="457"/>
      <c r="F14" s="457"/>
      <c r="G14" s="457"/>
      <c r="H14" s="641"/>
      <c r="I14" s="642"/>
      <c r="J14" s="457"/>
    </row>
    <row r="15" spans="1:13" ht="14.25" customHeight="1">
      <c r="A15" s="457" t="s">
        <v>566</v>
      </c>
      <c r="B15" s="457"/>
      <c r="C15" s="457"/>
      <c r="D15" s="457"/>
      <c r="E15" s="457"/>
      <c r="F15" s="457"/>
      <c r="G15" s="457"/>
      <c r="H15" s="641"/>
      <c r="I15" s="642"/>
      <c r="J15" s="457"/>
    </row>
    <row r="16" spans="1:13" ht="14.25" customHeight="1">
      <c r="A16" s="457" t="s">
        <v>567</v>
      </c>
      <c r="B16" s="457"/>
      <c r="C16" s="457"/>
      <c r="D16" s="457"/>
      <c r="E16" s="457"/>
      <c r="F16" s="457"/>
      <c r="G16" s="457"/>
      <c r="H16" s="641"/>
      <c r="I16" s="642"/>
      <c r="J16" s="457"/>
    </row>
    <row r="17" spans="1:14" ht="14.25" customHeight="1">
      <c r="A17" s="457" t="s">
        <v>568</v>
      </c>
      <c r="H17" s="641"/>
      <c r="I17" s="642">
        <v>329413</v>
      </c>
      <c r="J17" s="457"/>
    </row>
    <row r="18" spans="1:14" ht="14.25" customHeight="1">
      <c r="A18" s="457" t="s">
        <v>569</v>
      </c>
      <c r="B18" s="457"/>
      <c r="C18" s="457"/>
      <c r="D18" s="457"/>
      <c r="E18" s="457"/>
      <c r="F18" s="457"/>
      <c r="G18" s="457"/>
      <c r="H18" s="641"/>
      <c r="I18" s="642"/>
      <c r="J18" s="457"/>
    </row>
    <row r="19" spans="1:14" ht="14.25" customHeight="1">
      <c r="A19" s="457" t="s">
        <v>570</v>
      </c>
      <c r="B19" s="457"/>
      <c r="C19" s="457"/>
      <c r="D19" s="457"/>
      <c r="E19" s="457"/>
      <c r="F19" s="457"/>
      <c r="G19" s="457"/>
      <c r="H19" s="641"/>
      <c r="I19" s="642"/>
      <c r="J19" s="457"/>
    </row>
    <row r="20" spans="1:14" ht="14.25" customHeight="1">
      <c r="A20" s="457" t="s">
        <v>571</v>
      </c>
      <c r="B20" s="457"/>
      <c r="C20" s="457"/>
      <c r="D20" s="457"/>
      <c r="E20" s="457"/>
      <c r="F20" s="457"/>
      <c r="G20" s="457"/>
      <c r="H20" s="641"/>
      <c r="I20" s="642"/>
      <c r="J20" s="457"/>
    </row>
    <row r="21" spans="1:14" ht="14.25" customHeight="1">
      <c r="A21" s="457" t="s">
        <v>572</v>
      </c>
      <c r="B21" s="457"/>
      <c r="C21" s="457"/>
      <c r="D21" s="457"/>
      <c r="E21" s="457"/>
      <c r="F21" s="457"/>
      <c r="G21" s="457"/>
      <c r="H21" s="641"/>
      <c r="I21" s="642">
        <v>1759833.57</v>
      </c>
      <c r="J21" s="457"/>
    </row>
    <row r="22" spans="1:14" ht="14.25" customHeight="1">
      <c r="A22" s="457" t="s">
        <v>573</v>
      </c>
      <c r="B22" s="457"/>
      <c r="C22" s="457"/>
      <c r="D22" s="457"/>
      <c r="E22" s="457"/>
      <c r="F22" s="457"/>
      <c r="G22" s="457"/>
      <c r="H22" s="641"/>
      <c r="I22" s="642"/>
      <c r="J22" s="457"/>
    </row>
    <row r="23" spans="1:14" ht="14.25" customHeight="1">
      <c r="A23" s="457" t="s">
        <v>574</v>
      </c>
      <c r="B23" s="457"/>
      <c r="C23" s="457"/>
      <c r="D23" s="457"/>
      <c r="E23" s="457"/>
      <c r="F23" s="457"/>
      <c r="G23" s="457"/>
      <c r="H23" s="641"/>
      <c r="I23" s="642"/>
      <c r="J23" s="457"/>
    </row>
    <row r="24" spans="1:14" ht="14.25" customHeight="1">
      <c r="A24" s="457" t="s">
        <v>575</v>
      </c>
      <c r="B24" s="457"/>
      <c r="C24" s="457"/>
      <c r="D24" s="457"/>
      <c r="E24" s="457"/>
      <c r="F24" s="457"/>
      <c r="G24" s="457"/>
      <c r="H24" s="641"/>
      <c r="I24" s="642">
        <v>9410051.2785401512</v>
      </c>
      <c r="J24" s="457"/>
    </row>
    <row r="25" spans="1:14" ht="14.25" customHeight="1">
      <c r="A25" s="457" t="s">
        <v>611</v>
      </c>
      <c r="B25" s="457"/>
      <c r="C25" s="457"/>
      <c r="D25" s="457"/>
      <c r="E25" s="457"/>
      <c r="F25" s="457"/>
      <c r="G25" s="457"/>
      <c r="H25" s="641"/>
      <c r="I25" s="642"/>
      <c r="J25" s="457"/>
    </row>
    <row r="26" spans="1:14" ht="14.25" customHeight="1">
      <c r="A26" s="457" t="s">
        <v>576</v>
      </c>
      <c r="B26" s="457"/>
      <c r="C26" s="457"/>
      <c r="D26" s="457"/>
      <c r="E26" s="457"/>
      <c r="F26" s="457"/>
      <c r="G26" s="457"/>
      <c r="H26" s="641"/>
      <c r="I26" s="642"/>
      <c r="J26" s="457"/>
    </row>
    <row r="27" spans="1:14" ht="14.25" customHeight="1">
      <c r="A27" s="457" t="s">
        <v>577</v>
      </c>
      <c r="B27" s="457"/>
      <c r="C27" s="457"/>
      <c r="D27" s="457"/>
      <c r="E27" s="457"/>
      <c r="F27" s="457"/>
      <c r="G27" s="457"/>
      <c r="H27" s="641"/>
      <c r="I27" s="642"/>
      <c r="J27" s="457"/>
    </row>
    <row r="28" spans="1:14" ht="14.25" customHeight="1">
      <c r="A28" s="457" t="s">
        <v>578</v>
      </c>
      <c r="B28" s="457"/>
      <c r="C28" s="457"/>
      <c r="D28" s="457"/>
      <c r="E28" s="457"/>
      <c r="F28" s="457"/>
      <c r="G28" s="457"/>
      <c r="H28" s="641"/>
      <c r="I28" s="642"/>
      <c r="J28" s="457"/>
    </row>
    <row r="29" spans="1:14" ht="14.25" customHeight="1">
      <c r="B29" s="457"/>
      <c r="C29" s="457"/>
      <c r="D29" s="457"/>
      <c r="E29" s="457"/>
      <c r="F29" s="457"/>
      <c r="G29" s="457"/>
      <c r="H29" s="641"/>
      <c r="I29" s="642"/>
      <c r="J29" s="457"/>
    </row>
    <row r="30" spans="1:14" ht="14.25" customHeight="1">
      <c r="A30" s="457"/>
      <c r="B30" s="626" t="s">
        <v>579</v>
      </c>
      <c r="C30" s="457"/>
      <c r="D30" s="457"/>
      <c r="E30" s="457"/>
      <c r="F30" s="457"/>
      <c r="G30" s="457"/>
      <c r="H30" s="643"/>
      <c r="I30" s="644"/>
      <c r="J30" s="457"/>
      <c r="M30" s="347"/>
    </row>
    <row r="31" spans="1:14" ht="14.25" customHeight="1">
      <c r="A31" s="626" t="s">
        <v>580</v>
      </c>
      <c r="B31" s="457"/>
      <c r="C31" s="457"/>
      <c r="D31" s="457"/>
      <c r="E31" s="457"/>
      <c r="F31" s="457"/>
      <c r="G31" s="457"/>
      <c r="H31" s="645"/>
      <c r="I31" s="645"/>
      <c r="J31" s="457"/>
    </row>
    <row r="32" spans="1:14" ht="14.25" customHeight="1">
      <c r="A32" s="626" t="s">
        <v>581</v>
      </c>
      <c r="B32" s="457"/>
      <c r="C32" s="457"/>
      <c r="D32" s="457"/>
      <c r="E32" s="457"/>
      <c r="F32" s="457"/>
      <c r="G32" s="457"/>
      <c r="H32" s="639">
        <v>208836680.26999855</v>
      </c>
      <c r="I32" s="639">
        <v>204493816.88103375</v>
      </c>
      <c r="J32" s="457"/>
      <c r="L32" s="646"/>
      <c r="M32" s="640"/>
      <c r="N32" s="640"/>
    </row>
    <row r="33" spans="1:13" ht="14.25" customHeight="1">
      <c r="A33" s="457" t="s">
        <v>582</v>
      </c>
      <c r="B33" s="457"/>
      <c r="C33" s="457"/>
      <c r="D33" s="457"/>
      <c r="E33" s="457"/>
      <c r="F33" s="457"/>
      <c r="G33" s="457"/>
      <c r="H33" s="641"/>
      <c r="I33" s="645"/>
      <c r="J33" s="457"/>
    </row>
    <row r="34" spans="1:13" ht="14.25" customHeight="1">
      <c r="A34" s="457" t="s">
        <v>583</v>
      </c>
      <c r="B34" s="457"/>
      <c r="C34" s="457"/>
      <c r="D34" s="457"/>
      <c r="E34" s="457"/>
      <c r="F34" s="457"/>
      <c r="G34" s="457"/>
      <c r="H34" s="641"/>
      <c r="I34" s="645"/>
      <c r="J34" s="457"/>
      <c r="M34" s="347"/>
    </row>
    <row r="35" spans="1:13" ht="14.25" customHeight="1">
      <c r="A35" s="457" t="s">
        <v>584</v>
      </c>
      <c r="B35" s="457"/>
      <c r="C35" s="457"/>
      <c r="D35" s="457"/>
      <c r="E35" s="457"/>
      <c r="F35" s="457"/>
      <c r="G35" s="457"/>
      <c r="H35" s="641"/>
      <c r="I35" s="645"/>
      <c r="J35" s="457"/>
      <c r="M35" s="347"/>
    </row>
    <row r="36" spans="1:13" ht="14.25" customHeight="1">
      <c r="A36" s="626" t="s">
        <v>585</v>
      </c>
      <c r="B36" s="457"/>
      <c r="C36" s="457"/>
      <c r="D36" s="457"/>
      <c r="E36" s="457"/>
      <c r="F36" s="457"/>
      <c r="G36" s="457"/>
      <c r="H36" s="645"/>
      <c r="I36" s="645"/>
      <c r="J36" s="457"/>
    </row>
    <row r="37" spans="1:13" ht="14.25" customHeight="1">
      <c r="A37" s="626" t="s">
        <v>586</v>
      </c>
      <c r="B37" s="457"/>
      <c r="C37" s="457"/>
      <c r="D37" s="457"/>
      <c r="E37" s="457"/>
      <c r="F37" s="457"/>
      <c r="G37" s="457"/>
      <c r="H37" s="641"/>
      <c r="I37" s="645"/>
      <c r="J37" s="457"/>
    </row>
    <row r="38" spans="1:13" ht="14.25" customHeight="1">
      <c r="A38" s="626" t="s">
        <v>587</v>
      </c>
      <c r="B38" s="457"/>
      <c r="C38" s="457"/>
      <c r="D38" s="457"/>
      <c r="E38" s="457"/>
      <c r="F38" s="457"/>
      <c r="G38" s="457"/>
      <c r="H38" s="641"/>
      <c r="I38" s="642">
        <v>204493817.37103376</v>
      </c>
      <c r="J38" s="457"/>
    </row>
    <row r="39" spans="1:13" ht="14.25" customHeight="1">
      <c r="A39" s="626" t="s">
        <v>588</v>
      </c>
      <c r="B39" s="457"/>
      <c r="C39" s="457"/>
      <c r="D39" s="457"/>
      <c r="E39" s="457"/>
      <c r="F39" s="457"/>
      <c r="G39" s="457"/>
      <c r="H39" s="641"/>
      <c r="I39" s="639">
        <v>20449381.737103377</v>
      </c>
      <c r="J39" s="658"/>
      <c r="K39" s="348"/>
      <c r="L39" s="471"/>
      <c r="M39" s="347"/>
    </row>
    <row r="40" spans="1:13" ht="14.25" customHeight="1">
      <c r="A40" s="626" t="s">
        <v>589</v>
      </c>
      <c r="B40" s="457"/>
      <c r="C40" s="457"/>
      <c r="D40" s="457"/>
      <c r="E40" s="457"/>
      <c r="F40" s="457"/>
      <c r="G40" s="457"/>
      <c r="H40" s="645"/>
      <c r="I40" s="645"/>
      <c r="J40" s="658"/>
    </row>
    <row r="41" spans="1:13" ht="14.25" customHeight="1">
      <c r="A41" s="626" t="s">
        <v>590</v>
      </c>
      <c r="B41" s="457"/>
      <c r="C41" s="457"/>
      <c r="D41" s="457"/>
      <c r="E41" s="457"/>
      <c r="F41" s="457"/>
      <c r="G41" s="457"/>
      <c r="H41" s="641"/>
      <c r="I41" s="642">
        <v>188387298.53289518</v>
      </c>
      <c r="J41" s="658"/>
      <c r="K41" s="348"/>
      <c r="L41" s="348"/>
    </row>
    <row r="42" spans="1:13" ht="14.25" customHeight="1">
      <c r="A42" s="626" t="s">
        <v>591</v>
      </c>
      <c r="B42" s="457"/>
      <c r="C42" s="457"/>
      <c r="D42" s="457"/>
      <c r="E42" s="457"/>
      <c r="F42" s="457"/>
      <c r="G42" s="457"/>
      <c r="H42" s="641"/>
      <c r="I42" s="642">
        <v>423956666.23799998</v>
      </c>
      <c r="J42" s="658"/>
      <c r="K42" s="347"/>
    </row>
    <row r="43" spans="1:13" ht="14.25" customHeight="1">
      <c r="A43" s="626" t="s">
        <v>592</v>
      </c>
      <c r="B43" s="457"/>
      <c r="C43" s="457"/>
      <c r="D43" s="457"/>
      <c r="E43" s="457"/>
      <c r="F43" s="457"/>
      <c r="G43" s="457"/>
      <c r="H43" s="641"/>
      <c r="I43" s="645"/>
      <c r="J43" s="457"/>
    </row>
    <row r="44" spans="1:13" ht="14.25" customHeight="1">
      <c r="A44" s="626" t="s">
        <v>593</v>
      </c>
      <c r="B44" s="457"/>
      <c r="C44" s="457"/>
      <c r="D44" s="457"/>
      <c r="E44" s="457"/>
      <c r="F44" s="457"/>
      <c r="G44" s="457"/>
      <c r="H44" s="641"/>
      <c r="I44" s="645"/>
      <c r="J44" s="457"/>
    </row>
    <row r="45" spans="1:13" ht="14.25" customHeight="1">
      <c r="A45" s="626" t="s">
        <v>594</v>
      </c>
      <c r="B45" s="457"/>
      <c r="C45" s="457"/>
      <c r="D45" s="457"/>
      <c r="E45" s="457"/>
      <c r="F45" s="457"/>
      <c r="G45" s="457"/>
      <c r="H45" s="641"/>
      <c r="I45" s="645"/>
      <c r="J45" s="457"/>
    </row>
    <row r="46" spans="1:13" ht="14.25" customHeight="1">
      <c r="A46" s="457"/>
      <c r="B46" s="626" t="s">
        <v>595</v>
      </c>
      <c r="C46" s="457"/>
      <c r="D46" s="457"/>
      <c r="E46" s="457"/>
      <c r="F46" s="457"/>
      <c r="G46" s="457"/>
      <c r="H46" s="645"/>
      <c r="I46" s="645"/>
      <c r="J46" s="457"/>
    </row>
    <row r="47" spans="1:13" ht="14.25" customHeight="1">
      <c r="A47" s="457" t="s">
        <v>596</v>
      </c>
      <c r="B47" s="457"/>
      <c r="C47" s="457"/>
      <c r="D47" s="457"/>
      <c r="E47" s="457"/>
      <c r="F47" s="457"/>
      <c r="G47" s="457"/>
      <c r="H47" s="639">
        <v>21684185.079166651</v>
      </c>
      <c r="I47" s="639">
        <v>16967723.716670871</v>
      </c>
      <c r="J47" s="647"/>
      <c r="K47" s="348"/>
    </row>
    <row r="48" spans="1:13" ht="14.25" customHeight="1">
      <c r="A48" s="457" t="s">
        <v>597</v>
      </c>
      <c r="B48" s="457"/>
      <c r="C48" s="457"/>
      <c r="D48" s="457"/>
      <c r="E48" s="457"/>
      <c r="F48" s="457"/>
      <c r="G48" s="457"/>
      <c r="H48" s="648"/>
      <c r="I48" s="648"/>
      <c r="J48" s="647"/>
    </row>
    <row r="49" spans="1:13" ht="14.25" customHeight="1">
      <c r="A49" s="457" t="s">
        <v>598</v>
      </c>
      <c r="B49" s="457"/>
      <c r="C49" s="457"/>
      <c r="D49" s="457"/>
      <c r="E49" s="457"/>
      <c r="F49" s="457"/>
      <c r="G49" s="457"/>
      <c r="H49" s="648">
        <v>18673373.090333316</v>
      </c>
      <c r="I49" s="648">
        <v>14555036.254933368</v>
      </c>
      <c r="J49" s="659"/>
      <c r="L49" s="471"/>
      <c r="M49" s="471"/>
    </row>
    <row r="50" spans="1:13" ht="14.25" customHeight="1">
      <c r="A50" s="457" t="s">
        <v>599</v>
      </c>
      <c r="B50" s="457"/>
      <c r="C50" s="457"/>
      <c r="D50" s="457"/>
      <c r="E50" s="457"/>
      <c r="F50" s="457"/>
      <c r="G50" s="457"/>
      <c r="H50" s="648">
        <v>3010811.9888333324</v>
      </c>
      <c r="I50" s="648">
        <v>2412687.4617375024</v>
      </c>
      <c r="J50" s="659"/>
      <c r="L50" s="471"/>
      <c r="M50" s="471"/>
    </row>
    <row r="51" spans="1:13" ht="14.25" customHeight="1">
      <c r="A51" s="457" t="s">
        <v>600</v>
      </c>
      <c r="B51" s="457"/>
      <c r="C51" s="457"/>
      <c r="D51" s="457"/>
      <c r="E51" s="457"/>
      <c r="F51" s="457"/>
      <c r="G51" s="457"/>
      <c r="H51" s="649"/>
      <c r="I51" s="645"/>
      <c r="J51" s="659"/>
      <c r="L51" s="471"/>
      <c r="M51" s="471"/>
    </row>
    <row r="52" spans="1:13" ht="14.25" customHeight="1">
      <c r="A52" s="457" t="s">
        <v>601</v>
      </c>
      <c r="B52" s="457"/>
      <c r="C52" s="457"/>
      <c r="D52" s="457"/>
      <c r="E52" s="457"/>
      <c r="F52" s="457"/>
      <c r="G52" s="457"/>
      <c r="H52" s="650"/>
      <c r="I52" s="651">
        <v>39354429.93</v>
      </c>
      <c r="J52" s="658"/>
    </row>
    <row r="53" spans="1:13" ht="14.25" customHeight="1">
      <c r="B53" s="626" t="s">
        <v>602</v>
      </c>
      <c r="C53" s="457"/>
      <c r="D53" s="457"/>
      <c r="E53" s="457"/>
      <c r="F53" s="457"/>
      <c r="G53" s="457"/>
      <c r="H53" s="650"/>
      <c r="I53" s="652">
        <v>-15842161.237504959</v>
      </c>
      <c r="J53" s="457"/>
    </row>
    <row r="54" spans="1:13" ht="14.25" customHeight="1">
      <c r="A54" s="457" t="s">
        <v>603</v>
      </c>
      <c r="B54" s="626"/>
      <c r="C54" s="626"/>
      <c r="D54" s="626"/>
      <c r="E54" s="626"/>
      <c r="F54" s="626"/>
      <c r="G54" s="457"/>
      <c r="H54" s="650"/>
      <c r="I54" s="651">
        <v>4716461.36249578</v>
      </c>
      <c r="J54" s="457"/>
      <c r="K54" s="347"/>
    </row>
    <row r="55" spans="1:13" ht="14.25" customHeight="1">
      <c r="A55" s="457" t="s">
        <v>604</v>
      </c>
      <c r="B55" s="626"/>
      <c r="C55" s="626"/>
      <c r="D55" s="626"/>
      <c r="E55" s="626"/>
      <c r="F55" s="626"/>
      <c r="G55" s="457"/>
      <c r="H55" s="650"/>
      <c r="I55" s="651">
        <v>5870.17</v>
      </c>
      <c r="J55" s="457"/>
      <c r="K55" s="347"/>
    </row>
    <row r="56" spans="1:13" s="1" customFormat="1" ht="14.25" customHeight="1">
      <c r="A56" s="740" t="s">
        <v>612</v>
      </c>
      <c r="B56" s="741"/>
      <c r="C56" s="741"/>
      <c r="D56" s="741"/>
      <c r="E56" s="741"/>
      <c r="F56" s="741"/>
      <c r="G56" s="740"/>
      <c r="H56" s="742"/>
      <c r="I56" s="743">
        <v>-20564493.440000001</v>
      </c>
      <c r="J56" s="740"/>
      <c r="K56" s="478"/>
    </row>
    <row r="57" spans="1:13" ht="6.75" customHeight="1">
      <c r="A57" s="628"/>
      <c r="B57" s="628"/>
      <c r="C57" s="628"/>
      <c r="D57" s="628"/>
      <c r="E57" s="628"/>
      <c r="F57" s="628"/>
      <c r="G57" s="628"/>
      <c r="H57" s="653"/>
      <c r="I57" s="653"/>
      <c r="J57" s="457"/>
    </row>
    <row r="58" spans="1:13" ht="14.25" customHeight="1">
      <c r="A58" s="533" t="s">
        <v>605</v>
      </c>
      <c r="B58" s="533"/>
      <c r="C58" s="626" t="s">
        <v>606</v>
      </c>
      <c r="D58" s="533"/>
      <c r="E58" s="533"/>
      <c r="F58" s="533"/>
      <c r="G58" s="533"/>
      <c r="H58" s="654"/>
      <c r="I58" s="654"/>
      <c r="J58" s="457"/>
    </row>
    <row r="59" spans="1:13" ht="14.25" customHeight="1">
      <c r="A59" s="655">
        <v>40268</v>
      </c>
      <c r="B59" s="626"/>
      <c r="C59" t="s">
        <v>607</v>
      </c>
      <c r="D59" s="626"/>
      <c r="E59" s="626"/>
      <c r="F59" s="626"/>
      <c r="G59" s="626"/>
      <c r="H59" s="656"/>
      <c r="I59" s="654"/>
      <c r="J59" s="457"/>
    </row>
    <row r="60" spans="1:13" ht="14.25" customHeight="1">
      <c r="A60" s="626"/>
      <c r="B60" s="626"/>
      <c r="C60" s="626"/>
      <c r="D60" s="626"/>
      <c r="E60" s="626"/>
      <c r="F60" s="626"/>
      <c r="G60" s="626"/>
      <c r="H60" s="656"/>
      <c r="I60" s="654"/>
      <c r="J60" s="457"/>
    </row>
    <row r="61" spans="1:13" ht="14.25" customHeight="1">
      <c r="A61" s="626"/>
      <c r="B61" s="626"/>
      <c r="C61" s="626"/>
      <c r="D61" s="626"/>
      <c r="E61" s="350"/>
      <c r="F61" s="626"/>
      <c r="G61" s="626"/>
      <c r="H61" s="656"/>
      <c r="I61" s="654"/>
      <c r="J61" s="457"/>
    </row>
    <row r="62" spans="1:13" ht="14.25" customHeight="1">
      <c r="A62" s="626"/>
      <c r="B62" s="626"/>
      <c r="C62" s="660"/>
      <c r="D62" s="660"/>
      <c r="E62" s="661"/>
      <c r="F62" s="626"/>
      <c r="G62" s="626"/>
      <c r="H62" s="656"/>
      <c r="I62" s="654"/>
      <c r="J62" s="457"/>
    </row>
    <row r="63" spans="1:13" ht="14.25" customHeight="1">
      <c r="A63" s="626"/>
      <c r="B63" s="626"/>
      <c r="C63" s="660"/>
      <c r="D63" s="660"/>
      <c r="E63" s="661"/>
      <c r="F63" s="626"/>
      <c r="G63" s="626"/>
      <c r="H63" s="656"/>
      <c r="I63" s="654"/>
      <c r="J63" s="457"/>
    </row>
    <row r="64" spans="1:13" ht="14.25" customHeight="1">
      <c r="A64" s="457"/>
      <c r="B64" s="457"/>
      <c r="C64" s="457"/>
      <c r="D64" s="457"/>
      <c r="E64" s="457"/>
      <c r="F64" s="457"/>
      <c r="G64" s="457"/>
      <c r="H64" s="643"/>
      <c r="I64" s="643"/>
      <c r="J64" s="457"/>
    </row>
    <row r="65" spans="1:10" ht="14.25" customHeight="1">
      <c r="A65" s="457"/>
      <c r="B65" s="457"/>
      <c r="C65" s="457"/>
      <c r="D65" s="457"/>
      <c r="E65" s="457"/>
      <c r="F65" s="457"/>
      <c r="G65" s="457"/>
      <c r="H65" s="643"/>
      <c r="I65" s="643"/>
      <c r="J65" s="457"/>
    </row>
    <row r="66" spans="1:10" ht="14.25" customHeight="1">
      <c r="A66" s="457"/>
      <c r="B66" s="457"/>
      <c r="C66" s="457"/>
      <c r="D66" s="457"/>
      <c r="E66" s="457"/>
      <c r="F66" s="457"/>
      <c r="G66" s="457"/>
      <c r="H66" s="643"/>
      <c r="I66" s="643"/>
      <c r="J66" s="457"/>
    </row>
    <row r="67" spans="1:10" ht="14.25" customHeight="1">
      <c r="A67" s="457"/>
      <c r="B67" s="457"/>
      <c r="C67" s="457"/>
      <c r="D67" s="457"/>
      <c r="E67" s="457"/>
      <c r="F67" s="457"/>
      <c r="G67" s="457"/>
      <c r="H67" s="643"/>
      <c r="I67" s="643"/>
      <c r="J67" s="457"/>
    </row>
    <row r="68" spans="1:10" ht="14.25" customHeight="1">
      <c r="A68" s="457"/>
      <c r="B68" s="457"/>
      <c r="C68" s="457"/>
      <c r="D68" s="457"/>
      <c r="E68" s="457"/>
      <c r="F68" s="457"/>
      <c r="G68" s="457"/>
      <c r="H68" s="643"/>
      <c r="I68" s="643"/>
      <c r="J68" s="457"/>
    </row>
    <row r="69" spans="1:10" ht="14.25" customHeight="1">
      <c r="A69" s="457"/>
      <c r="B69" s="457"/>
      <c r="C69" s="457"/>
      <c r="D69" s="457"/>
      <c r="E69" s="457"/>
      <c r="F69" s="457"/>
      <c r="G69" s="457"/>
      <c r="H69" s="643"/>
      <c r="I69" s="643"/>
      <c r="J69" s="457"/>
    </row>
    <row r="70" spans="1:10" ht="14.25" customHeight="1">
      <c r="A70" s="457"/>
      <c r="B70" s="457"/>
      <c r="C70" s="457"/>
      <c r="D70" s="457"/>
      <c r="E70" s="457"/>
      <c r="F70" s="457"/>
      <c r="G70" s="457"/>
      <c r="H70" s="643"/>
      <c r="I70" s="643"/>
      <c r="J70" s="457"/>
    </row>
    <row r="71" spans="1:10" ht="14.25" customHeight="1">
      <c r="A71" s="457"/>
      <c r="B71" s="457"/>
      <c r="C71" s="457"/>
      <c r="D71" s="457"/>
      <c r="E71" s="457"/>
      <c r="F71" s="457"/>
      <c r="G71" s="457"/>
      <c r="H71" s="643"/>
      <c r="I71" s="643"/>
      <c r="J71" s="457"/>
    </row>
    <row r="72" spans="1:10" ht="14.25" customHeight="1">
      <c r="A72" s="457"/>
      <c r="B72" s="457"/>
      <c r="C72" s="457"/>
      <c r="D72" s="457"/>
      <c r="E72" s="457"/>
      <c r="F72" s="457"/>
      <c r="G72" s="457"/>
      <c r="H72" s="643"/>
      <c r="I72" s="643"/>
      <c r="J72" s="457"/>
    </row>
    <row r="73" spans="1:10" ht="14.25" customHeight="1">
      <c r="A73" s="457"/>
      <c r="B73" s="457"/>
      <c r="C73" s="457"/>
      <c r="D73" s="457"/>
      <c r="E73" s="457"/>
      <c r="F73" s="457"/>
      <c r="G73" s="457"/>
      <c r="H73" s="643"/>
      <c r="I73" s="643"/>
      <c r="J73" s="457"/>
    </row>
    <row r="74" spans="1:10" ht="14.25" customHeight="1">
      <c r="A74" s="457"/>
      <c r="B74" s="457"/>
      <c r="C74" s="457"/>
      <c r="D74" s="457"/>
      <c r="E74" s="457"/>
      <c r="F74" s="457"/>
      <c r="G74" s="457"/>
      <c r="H74" s="643"/>
      <c r="I74" s="643"/>
      <c r="J74" s="457"/>
    </row>
    <row r="75" spans="1:10" ht="14.25" customHeight="1">
      <c r="A75" s="457"/>
      <c r="B75" s="457"/>
      <c r="C75" s="457"/>
      <c r="D75" s="457"/>
      <c r="E75" s="457"/>
      <c r="F75" s="457"/>
      <c r="G75" s="457"/>
      <c r="H75" s="643"/>
      <c r="I75" s="643"/>
      <c r="J75" s="457"/>
    </row>
    <row r="76" spans="1:10" ht="14.25" customHeight="1">
      <c r="A76" s="457"/>
      <c r="B76" s="457"/>
      <c r="C76" s="457"/>
      <c r="D76" s="457"/>
      <c r="E76" s="457"/>
      <c r="F76" s="457"/>
      <c r="G76" s="457"/>
      <c r="H76" s="643"/>
      <c r="I76" s="643"/>
      <c r="J76" s="457"/>
    </row>
    <row r="77" spans="1:10" ht="14.25" customHeight="1">
      <c r="A77" s="457"/>
      <c r="B77" s="457"/>
      <c r="C77" s="457"/>
      <c r="D77" s="457"/>
      <c r="E77" s="457"/>
      <c r="F77" s="457"/>
      <c r="G77" s="457"/>
      <c r="H77" s="643"/>
      <c r="I77" s="643"/>
      <c r="J77" s="457"/>
    </row>
    <row r="78" spans="1:10" ht="14.25" customHeight="1">
      <c r="A78" s="457"/>
      <c r="B78" s="457"/>
      <c r="C78" s="457"/>
      <c r="D78" s="457"/>
      <c r="E78" s="457"/>
      <c r="F78" s="457"/>
      <c r="G78" s="457"/>
      <c r="H78" s="643"/>
      <c r="I78" s="643"/>
      <c r="J78" s="457"/>
    </row>
    <row r="79" spans="1:10" ht="14.25" customHeight="1">
      <c r="A79" s="457"/>
      <c r="B79" s="457"/>
      <c r="C79" s="457"/>
      <c r="D79" s="457"/>
      <c r="E79" s="457"/>
      <c r="F79" s="457"/>
      <c r="G79" s="457"/>
      <c r="H79" s="643"/>
      <c r="I79" s="643"/>
      <c r="J79" s="457"/>
    </row>
    <row r="80" spans="1:10" ht="14.25" customHeight="1">
      <c r="A80" s="457"/>
      <c r="B80" s="457"/>
      <c r="C80" s="457"/>
      <c r="D80" s="457"/>
      <c r="E80" s="457"/>
      <c r="F80" s="457"/>
      <c r="G80" s="457"/>
      <c r="H80" s="643"/>
      <c r="I80" s="643"/>
      <c r="J80" s="457"/>
    </row>
    <row r="81" spans="1:10" ht="14.25" customHeight="1">
      <c r="A81" s="457"/>
      <c r="B81" s="457"/>
      <c r="C81" s="457"/>
      <c r="D81" s="457"/>
      <c r="E81" s="457"/>
      <c r="F81" s="457"/>
      <c r="G81" s="457"/>
      <c r="H81" s="643"/>
      <c r="I81" s="643"/>
      <c r="J81" s="457"/>
    </row>
    <row r="82" spans="1:10" ht="14.25" customHeight="1">
      <c r="A82" s="457"/>
      <c r="B82" s="457"/>
      <c r="C82" s="457"/>
      <c r="D82" s="457"/>
      <c r="E82" s="457"/>
      <c r="F82" s="457"/>
      <c r="G82" s="457"/>
      <c r="H82" s="643"/>
      <c r="I82" s="643"/>
      <c r="J82" s="457"/>
    </row>
    <row r="83" spans="1:10" ht="14.25" customHeight="1">
      <c r="A83" s="457"/>
      <c r="B83" s="457"/>
      <c r="C83" s="457"/>
      <c r="D83" s="457"/>
      <c r="E83" s="457"/>
      <c r="F83" s="457"/>
      <c r="G83" s="457"/>
      <c r="H83" s="643"/>
      <c r="I83" s="643"/>
      <c r="J83" s="457"/>
    </row>
    <row r="84" spans="1:10" ht="14.25" customHeight="1">
      <c r="A84" s="457"/>
      <c r="B84" s="457"/>
      <c r="C84" s="457"/>
      <c r="D84" s="457"/>
      <c r="E84" s="457"/>
      <c r="F84" s="457"/>
      <c r="G84" s="457"/>
      <c r="H84" s="643"/>
      <c r="I84" s="643"/>
      <c r="J84" s="457"/>
    </row>
    <row r="85" spans="1:10" ht="14.25" customHeight="1">
      <c r="A85" s="457"/>
      <c r="B85" s="457"/>
      <c r="C85" s="457"/>
      <c r="D85" s="457"/>
      <c r="E85" s="457"/>
      <c r="F85" s="457"/>
      <c r="G85" s="457"/>
      <c r="H85" s="643"/>
      <c r="I85" s="643"/>
      <c r="J85" s="457"/>
    </row>
    <row r="86" spans="1:10" ht="14.25" customHeight="1">
      <c r="A86" s="457"/>
      <c r="B86" s="457"/>
      <c r="C86" s="457"/>
      <c r="D86" s="457"/>
      <c r="E86" s="457"/>
      <c r="F86" s="457"/>
      <c r="G86" s="457"/>
      <c r="H86" s="643"/>
      <c r="I86" s="643"/>
      <c r="J86" s="457"/>
    </row>
    <row r="87" spans="1:10" ht="14.25" customHeight="1">
      <c r="A87" s="457"/>
      <c r="B87" s="457"/>
      <c r="C87" s="457"/>
      <c r="D87" s="457"/>
      <c r="E87" s="457"/>
      <c r="F87" s="457"/>
      <c r="G87" s="457"/>
      <c r="H87" s="643"/>
      <c r="I87" s="643"/>
      <c r="J87" s="457"/>
    </row>
    <row r="88" spans="1:10" ht="14.25" customHeight="1">
      <c r="A88" s="457"/>
      <c r="B88" s="457"/>
      <c r="C88" s="457"/>
      <c r="D88" s="457"/>
      <c r="E88" s="457"/>
      <c r="F88" s="457"/>
      <c r="G88" s="457"/>
      <c r="H88" s="643"/>
      <c r="I88" s="643"/>
      <c r="J88" s="457"/>
    </row>
    <row r="89" spans="1:10" ht="14.25" customHeight="1">
      <c r="A89" s="457"/>
      <c r="B89" s="457"/>
      <c r="C89" s="457"/>
      <c r="D89" s="457"/>
      <c r="E89" s="457"/>
      <c r="F89" s="457"/>
      <c r="G89" s="457"/>
      <c r="H89" s="643"/>
      <c r="I89" s="643"/>
      <c r="J89" s="457"/>
    </row>
    <row r="90" spans="1:10" ht="14.25" customHeight="1">
      <c r="A90" s="457"/>
      <c r="B90" s="457"/>
      <c r="C90" s="457"/>
      <c r="D90" s="457"/>
      <c r="E90" s="457"/>
      <c r="F90" s="457"/>
      <c r="G90" s="457"/>
      <c r="H90" s="643"/>
      <c r="I90" s="643"/>
      <c r="J90" s="457"/>
    </row>
    <row r="91" spans="1:10" ht="14.25" customHeight="1">
      <c r="A91" s="457"/>
      <c r="B91" s="457"/>
      <c r="C91" s="457"/>
      <c r="D91" s="457"/>
      <c r="E91" s="457"/>
      <c r="F91" s="457"/>
      <c r="G91" s="457"/>
      <c r="H91" s="643"/>
      <c r="I91" s="643"/>
      <c r="J91" s="457"/>
    </row>
    <row r="92" spans="1:10" ht="14.25" customHeight="1">
      <c r="A92" s="457"/>
      <c r="B92" s="457"/>
      <c r="C92" s="457"/>
      <c r="D92" s="457"/>
      <c r="E92" s="457"/>
      <c r="F92" s="457"/>
      <c r="G92" s="457"/>
      <c r="H92" s="643"/>
      <c r="I92" s="643"/>
      <c r="J92" s="457"/>
    </row>
    <row r="93" spans="1:10" ht="14.25" customHeight="1">
      <c r="A93" s="457"/>
      <c r="B93" s="457"/>
      <c r="C93" s="457"/>
      <c r="D93" s="457"/>
      <c r="E93" s="457"/>
      <c r="F93" s="457"/>
      <c r="G93" s="457"/>
      <c r="H93" s="643"/>
      <c r="I93" s="643"/>
      <c r="J93" s="457"/>
    </row>
    <row r="94" spans="1:10" ht="14.25" customHeight="1">
      <c r="A94" s="457"/>
      <c r="B94" s="457"/>
      <c r="C94" s="457"/>
      <c r="D94" s="457"/>
      <c r="E94" s="457"/>
      <c r="F94" s="457"/>
      <c r="G94" s="457"/>
      <c r="H94" s="643"/>
      <c r="I94" s="643"/>
      <c r="J94" s="457"/>
    </row>
    <row r="95" spans="1:10" ht="14.25" customHeight="1">
      <c r="A95" s="457"/>
      <c r="B95" s="457"/>
      <c r="C95" s="457"/>
      <c r="D95" s="457"/>
      <c r="E95" s="457"/>
      <c r="F95" s="457"/>
      <c r="G95" s="457"/>
      <c r="H95" s="643"/>
      <c r="I95" s="643"/>
      <c r="J95" s="457"/>
    </row>
    <row r="96" spans="1:10" ht="14.25" customHeight="1">
      <c r="A96" s="457"/>
      <c r="B96" s="457"/>
      <c r="C96" s="457"/>
      <c r="D96" s="457"/>
      <c r="E96" s="457"/>
      <c r="F96" s="457"/>
      <c r="G96" s="457"/>
      <c r="H96" s="643"/>
      <c r="I96" s="643"/>
      <c r="J96" s="457"/>
    </row>
    <row r="97" spans="1:10" ht="14.25" customHeight="1">
      <c r="A97" s="457"/>
      <c r="B97" s="457"/>
      <c r="C97" s="457"/>
      <c r="D97" s="457"/>
      <c r="E97" s="457"/>
      <c r="F97" s="457"/>
      <c r="G97" s="457"/>
      <c r="H97" s="643"/>
      <c r="I97" s="643"/>
      <c r="J97" s="457"/>
    </row>
    <row r="98" spans="1:10" ht="14.25" customHeight="1">
      <c r="A98" s="457"/>
      <c r="B98" s="457"/>
      <c r="C98" s="457"/>
      <c r="D98" s="457"/>
      <c r="E98" s="457"/>
      <c r="F98" s="457"/>
      <c r="G98" s="457"/>
      <c r="H98" s="643"/>
      <c r="I98" s="643"/>
      <c r="J98" s="457"/>
    </row>
    <row r="99" spans="1:10" ht="14.25" customHeight="1">
      <c r="A99" s="457"/>
      <c r="B99" s="457"/>
      <c r="C99" s="457"/>
      <c r="D99" s="457"/>
      <c r="E99" s="457"/>
      <c r="F99" s="457"/>
      <c r="G99" s="457"/>
      <c r="H99" s="643"/>
      <c r="I99" s="643"/>
      <c r="J99" s="457"/>
    </row>
    <row r="100" spans="1:10" ht="14.25" customHeight="1">
      <c r="A100" s="457"/>
      <c r="B100" s="457"/>
      <c r="C100" s="457"/>
      <c r="D100" s="457"/>
      <c r="E100" s="457"/>
      <c r="F100" s="457"/>
      <c r="G100" s="457"/>
      <c r="H100" s="643"/>
      <c r="I100" s="643"/>
      <c r="J100" s="457"/>
    </row>
    <row r="101" spans="1:10" ht="14.25" customHeight="1">
      <c r="A101" s="457"/>
      <c r="B101" s="457"/>
      <c r="C101" s="457"/>
      <c r="D101" s="457"/>
      <c r="E101" s="457"/>
      <c r="F101" s="457"/>
      <c r="G101" s="457"/>
      <c r="H101" s="643"/>
      <c r="I101" s="643"/>
      <c r="J101" s="457"/>
    </row>
    <row r="102" spans="1:10" ht="14.25" customHeight="1">
      <c r="A102" s="457"/>
      <c r="B102" s="457"/>
      <c r="C102" s="457"/>
      <c r="D102" s="457"/>
      <c r="E102" s="457"/>
      <c r="F102" s="457"/>
      <c r="G102" s="457"/>
      <c r="H102" s="643"/>
      <c r="I102" s="643"/>
      <c r="J102" s="457"/>
    </row>
    <row r="103" spans="1:10" ht="14.25" customHeight="1">
      <c r="A103" s="457"/>
      <c r="B103" s="457"/>
      <c r="C103" s="457"/>
      <c r="D103" s="457"/>
      <c r="E103" s="457"/>
      <c r="F103" s="457"/>
      <c r="G103" s="457"/>
      <c r="H103" s="643"/>
      <c r="I103" s="643"/>
      <c r="J103" s="457"/>
    </row>
    <row r="104" spans="1:10" ht="14.25" customHeight="1">
      <c r="A104" s="457"/>
      <c r="B104" s="457"/>
      <c r="C104" s="457"/>
      <c r="D104" s="457"/>
      <c r="E104" s="457"/>
      <c r="F104" s="457"/>
      <c r="G104" s="457"/>
      <c r="H104" s="643"/>
      <c r="I104" s="643"/>
      <c r="J104" s="457"/>
    </row>
    <row r="105" spans="1:10" ht="14.25" customHeight="1">
      <c r="A105" s="457"/>
      <c r="B105" s="457"/>
      <c r="C105" s="457"/>
      <c r="D105" s="457"/>
      <c r="E105" s="457"/>
      <c r="F105" s="457"/>
      <c r="G105" s="457"/>
      <c r="H105" s="643"/>
      <c r="I105" s="643"/>
      <c r="J105" s="457"/>
    </row>
    <row r="106" spans="1:10" ht="14.25" customHeight="1">
      <c r="A106" s="457"/>
      <c r="B106" s="457"/>
      <c r="C106" s="457"/>
      <c r="D106" s="457"/>
      <c r="E106" s="457"/>
      <c r="F106" s="457"/>
      <c r="G106" s="457"/>
      <c r="H106" s="643"/>
      <c r="I106" s="643"/>
      <c r="J106" s="457"/>
    </row>
    <row r="107" spans="1:10" ht="14.25" customHeight="1">
      <c r="A107" s="457"/>
      <c r="B107" s="457"/>
      <c r="C107" s="457"/>
      <c r="D107" s="457"/>
      <c r="E107" s="457"/>
      <c r="F107" s="457"/>
      <c r="G107" s="457"/>
      <c r="H107" s="643"/>
      <c r="I107" s="643"/>
      <c r="J107" s="457"/>
    </row>
    <row r="108" spans="1:10" ht="14.25" customHeight="1">
      <c r="A108" s="457"/>
      <c r="B108" s="457"/>
      <c r="C108" s="457"/>
      <c r="D108" s="457"/>
      <c r="E108" s="457"/>
      <c r="F108" s="457"/>
      <c r="G108" s="457"/>
      <c r="H108" s="643"/>
      <c r="I108" s="643"/>
      <c r="J108" s="457"/>
    </row>
    <row r="109" spans="1:10" ht="14.25" customHeight="1">
      <c r="A109" s="457"/>
      <c r="B109" s="457"/>
      <c r="C109" s="457"/>
      <c r="D109" s="457"/>
      <c r="E109" s="457"/>
      <c r="F109" s="457"/>
      <c r="G109" s="457"/>
      <c r="H109" s="643"/>
      <c r="I109" s="643"/>
      <c r="J109" s="457"/>
    </row>
    <row r="110" spans="1:10" ht="14.25" customHeight="1">
      <c r="A110" s="457"/>
      <c r="B110" s="457"/>
      <c r="C110" s="457"/>
      <c r="D110" s="457"/>
      <c r="E110" s="457"/>
      <c r="F110" s="457"/>
      <c r="G110" s="457"/>
      <c r="H110" s="643"/>
      <c r="I110" s="643"/>
      <c r="J110" s="457"/>
    </row>
    <row r="111" spans="1:10" ht="14.25" customHeight="1">
      <c r="A111" s="457"/>
      <c r="B111" s="457"/>
      <c r="C111" s="457"/>
      <c r="D111" s="457"/>
      <c r="E111" s="457"/>
      <c r="F111" s="457"/>
      <c r="G111" s="457"/>
      <c r="H111" s="643"/>
      <c r="I111" s="643"/>
      <c r="J111" s="457"/>
    </row>
    <row r="112" spans="1:10" ht="14.25" customHeight="1">
      <c r="A112" s="457"/>
      <c r="B112" s="457"/>
      <c r="C112" s="457"/>
      <c r="D112" s="457"/>
      <c r="E112" s="457"/>
      <c r="F112" s="457"/>
      <c r="G112" s="457"/>
      <c r="H112" s="643"/>
      <c r="I112" s="643"/>
      <c r="J112" s="457"/>
    </row>
    <row r="113" spans="1:10" ht="14.25" customHeight="1">
      <c r="A113" s="457"/>
      <c r="B113" s="457"/>
      <c r="C113" s="457"/>
      <c r="D113" s="457"/>
      <c r="E113" s="457"/>
      <c r="F113" s="457"/>
      <c r="G113" s="457"/>
      <c r="H113" s="643"/>
      <c r="I113" s="643"/>
      <c r="J113" s="457"/>
    </row>
    <row r="114" spans="1:10" ht="14.25" customHeight="1">
      <c r="A114" s="457"/>
      <c r="B114" s="457"/>
      <c r="C114" s="457"/>
      <c r="D114" s="457"/>
      <c r="E114" s="457"/>
      <c r="F114" s="457"/>
      <c r="G114" s="457"/>
      <c r="H114" s="643"/>
      <c r="I114" s="643"/>
      <c r="J114" s="457"/>
    </row>
    <row r="115" spans="1:10" ht="14.25" customHeight="1">
      <c r="A115" s="457"/>
      <c r="B115" s="457"/>
      <c r="C115" s="457"/>
      <c r="D115" s="457"/>
      <c r="E115" s="457"/>
      <c r="F115" s="457"/>
      <c r="G115" s="457"/>
      <c r="H115" s="643"/>
      <c r="I115" s="643"/>
      <c r="J115" s="457"/>
    </row>
    <row r="116" spans="1:10" ht="14.25" customHeight="1">
      <c r="A116" s="457"/>
      <c r="B116" s="457"/>
      <c r="C116" s="457"/>
      <c r="D116" s="457"/>
      <c r="E116" s="457"/>
      <c r="F116" s="457"/>
      <c r="G116" s="457"/>
      <c r="H116" s="643"/>
      <c r="I116" s="643"/>
      <c r="J116" s="457"/>
    </row>
    <row r="117" spans="1:10" ht="14.25" customHeight="1">
      <c r="A117" s="457"/>
      <c r="B117" s="457"/>
      <c r="C117" s="457"/>
      <c r="D117" s="457"/>
      <c r="E117" s="457"/>
      <c r="F117" s="457"/>
      <c r="G117" s="457"/>
      <c r="H117" s="643"/>
      <c r="I117" s="643"/>
      <c r="J117" s="457"/>
    </row>
    <row r="118" spans="1:10" ht="14.25" customHeight="1">
      <c r="A118" s="457"/>
      <c r="B118" s="457"/>
      <c r="C118" s="457"/>
      <c r="D118" s="457"/>
      <c r="E118" s="457"/>
      <c r="F118" s="457"/>
      <c r="G118" s="457"/>
      <c r="H118" s="643"/>
      <c r="I118" s="643"/>
      <c r="J118" s="457"/>
    </row>
    <row r="119" spans="1:10" ht="14.25" customHeight="1">
      <c r="A119" s="457"/>
      <c r="B119" s="457"/>
      <c r="C119" s="457"/>
      <c r="D119" s="457"/>
      <c r="E119" s="457"/>
      <c r="F119" s="457"/>
      <c r="G119" s="457"/>
      <c r="H119" s="643"/>
      <c r="I119" s="643"/>
      <c r="J119" s="457"/>
    </row>
    <row r="120" spans="1:10" ht="14.25" customHeight="1">
      <c r="A120" s="457"/>
      <c r="B120" s="457"/>
      <c r="C120" s="457"/>
      <c r="D120" s="457"/>
      <c r="E120" s="457"/>
      <c r="F120" s="457"/>
      <c r="G120" s="457"/>
      <c r="H120" s="643"/>
      <c r="I120" s="643"/>
      <c r="J120" s="457"/>
    </row>
    <row r="121" spans="1:10" ht="14.25" customHeight="1">
      <c r="A121" s="457"/>
      <c r="B121" s="457"/>
      <c r="C121" s="457"/>
      <c r="D121" s="457"/>
      <c r="E121" s="457"/>
      <c r="F121" s="457"/>
      <c r="G121" s="457"/>
      <c r="H121" s="643"/>
      <c r="I121" s="643"/>
      <c r="J121" s="457"/>
    </row>
    <row r="122" spans="1:10" ht="14.25" customHeight="1">
      <c r="A122" s="457"/>
      <c r="B122" s="457"/>
      <c r="C122" s="457"/>
      <c r="D122" s="457"/>
      <c r="E122" s="457"/>
      <c r="F122" s="457"/>
      <c r="G122" s="457"/>
      <c r="H122" s="643"/>
      <c r="I122" s="643"/>
      <c r="J122" s="457"/>
    </row>
    <row r="123" spans="1:10" ht="14.25" customHeight="1">
      <c r="A123" s="457"/>
      <c r="B123" s="457"/>
      <c r="C123" s="457"/>
      <c r="D123" s="457"/>
      <c r="E123" s="457"/>
      <c r="F123" s="457"/>
      <c r="G123" s="457"/>
      <c r="H123" s="643"/>
      <c r="I123" s="643"/>
      <c r="J123" s="457"/>
    </row>
    <row r="124" spans="1:10" ht="14.25" customHeight="1">
      <c r="A124" s="457"/>
      <c r="B124" s="457"/>
      <c r="C124" s="457"/>
      <c r="D124" s="457"/>
      <c r="E124" s="457"/>
      <c r="F124" s="457"/>
      <c r="G124" s="457"/>
      <c r="H124" s="643"/>
      <c r="I124" s="643"/>
      <c r="J124" s="457"/>
    </row>
    <row r="125" spans="1:10" ht="14.25" customHeight="1">
      <c r="A125" s="457"/>
      <c r="B125" s="457"/>
      <c r="C125" s="457"/>
      <c r="D125" s="457"/>
      <c r="E125" s="457"/>
      <c r="F125" s="457"/>
      <c r="G125" s="457"/>
      <c r="H125" s="643"/>
      <c r="I125" s="643"/>
      <c r="J125" s="457"/>
    </row>
    <row r="126" spans="1:10" ht="14.25" customHeight="1">
      <c r="A126" s="457"/>
      <c r="B126" s="457"/>
      <c r="C126" s="457"/>
      <c r="D126" s="457"/>
      <c r="E126" s="457"/>
      <c r="F126" s="457"/>
      <c r="G126" s="457"/>
      <c r="H126" s="643"/>
      <c r="I126" s="643"/>
      <c r="J126" s="457"/>
    </row>
    <row r="127" spans="1:10" ht="14.25" customHeight="1">
      <c r="A127" s="457"/>
      <c r="B127" s="457"/>
      <c r="C127" s="457"/>
      <c r="D127" s="457"/>
      <c r="E127" s="457"/>
      <c r="F127" s="457"/>
      <c r="G127" s="457"/>
      <c r="H127" s="643"/>
      <c r="I127" s="643"/>
      <c r="J127" s="457"/>
    </row>
    <row r="128" spans="1:10" ht="14.25" customHeight="1">
      <c r="A128" s="457"/>
      <c r="B128" s="457"/>
      <c r="C128" s="457"/>
      <c r="D128" s="457"/>
      <c r="E128" s="457"/>
      <c r="F128" s="457"/>
      <c r="G128" s="457"/>
      <c r="H128" s="643"/>
      <c r="I128" s="643"/>
      <c r="J128" s="457"/>
    </row>
    <row r="129" spans="1:10" ht="14.25" customHeight="1">
      <c r="A129" s="457"/>
      <c r="B129" s="457"/>
      <c r="C129" s="457"/>
      <c r="D129" s="457"/>
      <c r="E129" s="457"/>
      <c r="F129" s="457"/>
      <c r="G129" s="457"/>
      <c r="H129" s="643"/>
      <c r="I129" s="643"/>
      <c r="J129" s="457"/>
    </row>
    <row r="130" spans="1:10" ht="14.25" customHeight="1">
      <c r="A130" s="457"/>
      <c r="B130" s="457"/>
      <c r="C130" s="457"/>
      <c r="D130" s="457"/>
      <c r="E130" s="457"/>
      <c r="F130" s="457"/>
      <c r="G130" s="457"/>
      <c r="H130" s="643"/>
      <c r="I130" s="643"/>
      <c r="J130" s="457"/>
    </row>
    <row r="131" spans="1:10" ht="14.25" customHeight="1">
      <c r="A131" s="457"/>
      <c r="B131" s="457"/>
      <c r="C131" s="457"/>
      <c r="D131" s="457"/>
      <c r="E131" s="457"/>
      <c r="F131" s="457"/>
      <c r="G131" s="457"/>
      <c r="H131" s="643"/>
      <c r="I131" s="643"/>
      <c r="J131" s="457"/>
    </row>
    <row r="132" spans="1:10" ht="14.25" customHeight="1">
      <c r="A132" s="457"/>
      <c r="B132" s="457"/>
      <c r="C132" s="457"/>
      <c r="D132" s="457"/>
      <c r="E132" s="457"/>
      <c r="F132" s="457"/>
      <c r="G132" s="457"/>
      <c r="H132" s="643"/>
      <c r="I132" s="643"/>
      <c r="J132" s="457"/>
    </row>
    <row r="133" spans="1:10" ht="14.25" customHeight="1">
      <c r="A133" s="457"/>
      <c r="B133" s="457"/>
      <c r="C133" s="457"/>
      <c r="D133" s="457"/>
      <c r="E133" s="457"/>
      <c r="F133" s="457"/>
      <c r="G133" s="457"/>
      <c r="H133" s="643"/>
      <c r="I133" s="643"/>
      <c r="J133" s="457"/>
    </row>
    <row r="134" spans="1:10" ht="14.25" customHeight="1">
      <c r="A134" s="457"/>
      <c r="B134" s="457"/>
      <c r="C134" s="457"/>
      <c r="D134" s="457"/>
      <c r="E134" s="457"/>
      <c r="F134" s="457"/>
      <c r="G134" s="457"/>
      <c r="H134" s="643"/>
      <c r="I134" s="643"/>
      <c r="J134" s="457"/>
    </row>
    <row r="135" spans="1:10" ht="14.25" customHeight="1">
      <c r="A135" s="457"/>
      <c r="B135" s="457"/>
      <c r="C135" s="457"/>
      <c r="D135" s="457"/>
      <c r="E135" s="457"/>
      <c r="F135" s="457"/>
      <c r="G135" s="457"/>
      <c r="H135" s="643"/>
      <c r="I135" s="643"/>
      <c r="J135" s="457"/>
    </row>
    <row r="136" spans="1:10" ht="14.25" customHeight="1">
      <c r="A136" s="457"/>
      <c r="B136" s="457"/>
      <c r="C136" s="457"/>
      <c r="D136" s="457"/>
      <c r="E136" s="457"/>
      <c r="F136" s="457"/>
      <c r="G136" s="457"/>
      <c r="H136" s="643"/>
      <c r="I136" s="643"/>
      <c r="J136" s="457"/>
    </row>
    <row r="137" spans="1:10" ht="14.25" customHeight="1">
      <c r="A137" s="457"/>
      <c r="B137" s="457"/>
      <c r="C137" s="457"/>
      <c r="D137" s="457"/>
      <c r="E137" s="457"/>
      <c r="F137" s="457"/>
      <c r="G137" s="457"/>
      <c r="H137" s="643"/>
      <c r="I137" s="643"/>
      <c r="J137" s="457"/>
    </row>
    <row r="138" spans="1:10" ht="14.25" customHeight="1">
      <c r="A138" s="457"/>
      <c r="B138" s="457"/>
      <c r="C138" s="457"/>
      <c r="D138" s="457"/>
      <c r="E138" s="457"/>
      <c r="F138" s="457"/>
      <c r="G138" s="457"/>
      <c r="H138" s="643"/>
      <c r="I138" s="643"/>
      <c r="J138" s="457"/>
    </row>
    <row r="139" spans="1:10" ht="14.25" customHeight="1">
      <c r="A139" s="457"/>
      <c r="B139" s="457"/>
      <c r="C139" s="457"/>
      <c r="D139" s="457"/>
      <c r="E139" s="457"/>
      <c r="F139" s="457"/>
      <c r="G139" s="457"/>
      <c r="H139" s="643"/>
      <c r="I139" s="643"/>
      <c r="J139" s="457"/>
    </row>
    <row r="140" spans="1:10" ht="14.25" customHeight="1">
      <c r="A140" s="457"/>
      <c r="B140" s="457"/>
      <c r="C140" s="457"/>
      <c r="D140" s="457"/>
      <c r="E140" s="457"/>
      <c r="F140" s="457"/>
      <c r="G140" s="457"/>
      <c r="H140" s="643"/>
      <c r="I140" s="643"/>
      <c r="J140" s="457"/>
    </row>
    <row r="141" spans="1:10" ht="14.25" customHeight="1">
      <c r="A141" s="457"/>
      <c r="B141" s="457"/>
      <c r="C141" s="457"/>
      <c r="D141" s="457"/>
      <c r="E141" s="457"/>
      <c r="F141" s="457"/>
      <c r="G141" s="457"/>
      <c r="H141" s="643"/>
      <c r="I141" s="643"/>
      <c r="J141" s="457"/>
    </row>
    <row r="142" spans="1:10" ht="14.25" customHeight="1">
      <c r="A142" s="457"/>
      <c r="B142" s="457"/>
      <c r="C142" s="457"/>
      <c r="D142" s="457"/>
      <c r="E142" s="457"/>
      <c r="F142" s="457"/>
      <c r="G142" s="457"/>
      <c r="H142" s="643"/>
      <c r="I142" s="643"/>
      <c r="J142" s="457"/>
    </row>
    <row r="143" spans="1:10" ht="14.25" customHeight="1">
      <c r="A143" s="457"/>
      <c r="B143" s="457"/>
      <c r="C143" s="457"/>
      <c r="D143" s="457"/>
      <c r="E143" s="457"/>
      <c r="F143" s="457"/>
      <c r="G143" s="457"/>
      <c r="H143" s="643"/>
      <c r="I143" s="643"/>
      <c r="J143" s="457"/>
    </row>
    <row r="144" spans="1:10" ht="14.25" customHeight="1">
      <c r="A144" s="457"/>
      <c r="B144" s="457"/>
      <c r="C144" s="457"/>
      <c r="D144" s="457"/>
      <c r="E144" s="457"/>
      <c r="F144" s="457"/>
      <c r="G144" s="457"/>
      <c r="H144" s="643"/>
      <c r="I144" s="643"/>
      <c r="J144" s="457"/>
    </row>
    <row r="145" spans="1:10" ht="14.25" customHeight="1">
      <c r="A145" s="457"/>
      <c r="B145" s="457"/>
      <c r="C145" s="457"/>
      <c r="D145" s="457"/>
      <c r="E145" s="457"/>
      <c r="F145" s="457"/>
      <c r="G145" s="457"/>
      <c r="H145" s="643"/>
      <c r="I145" s="643"/>
      <c r="J145" s="457"/>
    </row>
    <row r="146" spans="1:10" ht="14.25" customHeight="1">
      <c r="A146" s="457"/>
      <c r="B146" s="457"/>
      <c r="C146" s="457"/>
      <c r="D146" s="457"/>
      <c r="E146" s="457"/>
      <c r="F146" s="457"/>
      <c r="G146" s="457"/>
      <c r="H146" s="643"/>
      <c r="I146" s="643"/>
      <c r="J146" s="457"/>
    </row>
    <row r="147" spans="1:10" ht="14.25" customHeight="1">
      <c r="A147" s="457"/>
      <c r="B147" s="457"/>
      <c r="C147" s="457"/>
      <c r="D147" s="457"/>
      <c r="E147" s="457"/>
      <c r="F147" s="457"/>
      <c r="G147" s="457"/>
      <c r="H147" s="643"/>
      <c r="I147" s="643"/>
      <c r="J147" s="457"/>
    </row>
    <row r="148" spans="1:10" ht="14.25" customHeight="1">
      <c r="A148" s="457"/>
      <c r="B148" s="457"/>
      <c r="C148" s="457"/>
      <c r="D148" s="457"/>
      <c r="E148" s="457"/>
      <c r="F148" s="457"/>
      <c r="G148" s="457"/>
      <c r="H148" s="643"/>
      <c r="I148" s="643"/>
      <c r="J148" s="457"/>
    </row>
    <row r="149" spans="1:10" ht="14.25" customHeight="1">
      <c r="A149" s="457"/>
      <c r="B149" s="457"/>
      <c r="C149" s="457"/>
      <c r="D149" s="457"/>
      <c r="E149" s="457"/>
      <c r="F149" s="457"/>
      <c r="G149" s="457"/>
      <c r="H149" s="643"/>
      <c r="I149" s="643"/>
      <c r="J149" s="457"/>
    </row>
    <row r="150" spans="1:10" ht="14.25" customHeight="1">
      <c r="A150" s="457"/>
      <c r="B150" s="457"/>
      <c r="C150" s="457"/>
      <c r="D150" s="457"/>
      <c r="E150" s="457"/>
      <c r="F150" s="457"/>
      <c r="G150" s="457"/>
      <c r="H150" s="643"/>
      <c r="I150" s="643"/>
      <c r="J150" s="457"/>
    </row>
    <row r="151" spans="1:10" ht="14.25" customHeight="1">
      <c r="A151" s="457"/>
      <c r="B151" s="457"/>
      <c r="C151" s="457"/>
      <c r="D151" s="457"/>
      <c r="E151" s="457"/>
      <c r="F151" s="457"/>
      <c r="G151" s="457"/>
      <c r="H151" s="643"/>
      <c r="I151" s="643"/>
      <c r="J151" s="457"/>
    </row>
    <row r="152" spans="1:10" ht="14.25" customHeight="1">
      <c r="A152" s="457"/>
      <c r="B152" s="457"/>
      <c r="C152" s="457"/>
      <c r="D152" s="457"/>
      <c r="E152" s="457"/>
      <c r="F152" s="457"/>
      <c r="G152" s="457"/>
      <c r="H152" s="643"/>
      <c r="I152" s="643"/>
      <c r="J152" s="457"/>
    </row>
    <row r="153" spans="1:10" ht="14.25" customHeight="1">
      <c r="A153" s="457"/>
      <c r="B153" s="457"/>
      <c r="C153" s="457"/>
      <c r="D153" s="457"/>
      <c r="E153" s="457"/>
      <c r="F153" s="457"/>
      <c r="G153" s="457"/>
      <c r="H153" s="643"/>
      <c r="I153" s="643"/>
      <c r="J153" s="457"/>
    </row>
    <row r="154" spans="1:10" ht="14.25" customHeight="1">
      <c r="A154" s="457"/>
      <c r="B154" s="457"/>
      <c r="C154" s="457"/>
      <c r="D154" s="457"/>
      <c r="E154" s="457"/>
      <c r="F154" s="457"/>
      <c r="G154" s="457"/>
      <c r="H154" s="643"/>
      <c r="I154" s="643"/>
      <c r="J154" s="457"/>
    </row>
    <row r="155" spans="1:10" ht="14.25" customHeight="1">
      <c r="A155" s="457"/>
      <c r="B155" s="457"/>
      <c r="C155" s="457"/>
      <c r="D155" s="457"/>
      <c r="E155" s="457"/>
      <c r="F155" s="457"/>
      <c r="G155" s="457"/>
      <c r="H155" s="643"/>
      <c r="I155" s="643"/>
      <c r="J155" s="457"/>
    </row>
    <row r="156" spans="1:10" ht="14.25" customHeight="1">
      <c r="A156" s="457"/>
      <c r="B156" s="457"/>
      <c r="C156" s="457"/>
      <c r="D156" s="457"/>
      <c r="E156" s="457"/>
      <c r="F156" s="457"/>
      <c r="G156" s="457"/>
      <c r="H156" s="643"/>
      <c r="I156" s="643"/>
      <c r="J156" s="457"/>
    </row>
    <row r="157" spans="1:10" ht="14.25" customHeight="1">
      <c r="A157" s="457"/>
      <c r="B157" s="457"/>
      <c r="C157" s="457"/>
      <c r="D157" s="457"/>
      <c r="E157" s="457"/>
      <c r="F157" s="457"/>
      <c r="G157" s="457"/>
      <c r="H157" s="643"/>
      <c r="I157" s="643"/>
      <c r="J157" s="457"/>
    </row>
    <row r="158" spans="1:10" ht="14.25" customHeight="1">
      <c r="A158" s="457"/>
      <c r="B158" s="457"/>
      <c r="C158" s="457"/>
      <c r="D158" s="457"/>
      <c r="E158" s="457"/>
      <c r="F158" s="457"/>
      <c r="G158" s="457"/>
      <c r="H158" s="643"/>
      <c r="I158" s="643"/>
      <c r="J158" s="457"/>
    </row>
    <row r="159" spans="1:10" ht="14.25" customHeight="1">
      <c r="A159" s="457"/>
      <c r="B159" s="457"/>
      <c r="C159" s="457"/>
      <c r="D159" s="457"/>
      <c r="E159" s="457"/>
      <c r="F159" s="457"/>
      <c r="G159" s="457"/>
      <c r="H159" s="643"/>
      <c r="I159" s="643"/>
      <c r="J159" s="457"/>
    </row>
    <row r="160" spans="1:10" ht="14.25" customHeight="1">
      <c r="A160" s="457"/>
      <c r="B160" s="457"/>
      <c r="C160" s="457"/>
      <c r="D160" s="457"/>
      <c r="E160" s="457"/>
      <c r="F160" s="457"/>
      <c r="G160" s="457"/>
      <c r="H160" s="643"/>
      <c r="I160" s="643"/>
      <c r="J160" s="457"/>
    </row>
    <row r="161" spans="1:10" ht="14.25" customHeight="1">
      <c r="A161" s="457"/>
      <c r="B161" s="457"/>
      <c r="C161" s="457"/>
      <c r="D161" s="457"/>
      <c r="E161" s="457"/>
      <c r="F161" s="457"/>
      <c r="G161" s="457"/>
      <c r="H161" s="643"/>
      <c r="I161" s="643"/>
      <c r="J161" s="457"/>
    </row>
    <row r="162" spans="1:10" ht="14.25" customHeight="1">
      <c r="A162" s="457"/>
      <c r="B162" s="457"/>
      <c r="C162" s="457"/>
      <c r="D162" s="457"/>
      <c r="E162" s="457"/>
      <c r="F162" s="457"/>
      <c r="G162" s="457"/>
      <c r="H162" s="643"/>
      <c r="I162" s="643"/>
      <c r="J162" s="457"/>
    </row>
    <row r="163" spans="1:10" ht="14.25" customHeight="1">
      <c r="A163" s="457"/>
      <c r="B163" s="457"/>
      <c r="C163" s="457"/>
      <c r="D163" s="457"/>
      <c r="E163" s="457"/>
      <c r="F163" s="457"/>
      <c r="G163" s="457"/>
      <c r="H163" s="643"/>
      <c r="I163" s="643"/>
      <c r="J163" s="457"/>
    </row>
    <row r="164" spans="1:10" ht="14.25" customHeight="1">
      <c r="A164" s="457"/>
      <c r="B164" s="457"/>
      <c r="C164" s="457"/>
      <c r="D164" s="457"/>
      <c r="E164" s="457"/>
      <c r="F164" s="457"/>
      <c r="G164" s="457"/>
      <c r="H164" s="643"/>
      <c r="I164" s="643"/>
      <c r="J164" s="457"/>
    </row>
    <row r="165" spans="1:10" ht="14.25" customHeight="1">
      <c r="H165" s="657"/>
      <c r="I165" s="657"/>
    </row>
    <row r="166" spans="1:10" ht="14.25" customHeight="1">
      <c r="H166" s="657"/>
      <c r="I166" s="657"/>
    </row>
    <row r="167" spans="1:10" ht="14.25" customHeight="1">
      <c r="H167" s="657"/>
      <c r="I167" s="657"/>
    </row>
    <row r="168" spans="1:10" ht="14.25" customHeight="1">
      <c r="H168" s="657"/>
      <c r="I168" s="657"/>
    </row>
    <row r="169" spans="1:10" ht="14.25" customHeight="1">
      <c r="H169" s="657"/>
      <c r="I169" s="657"/>
    </row>
    <row r="170" spans="1:10" ht="14.25" customHeight="1">
      <c r="H170" s="657"/>
      <c r="I170" s="657"/>
    </row>
    <row r="171" spans="1:10" ht="14.25" customHeight="1">
      <c r="H171" s="657"/>
      <c r="I171" s="657"/>
    </row>
    <row r="172" spans="1:10" ht="14.25" customHeight="1">
      <c r="H172" s="657"/>
      <c r="I172" s="657"/>
    </row>
    <row r="173" spans="1:10" ht="14.25" customHeight="1">
      <c r="H173" s="657"/>
      <c r="I173" s="657"/>
    </row>
    <row r="174" spans="1:10" ht="14.25" customHeight="1">
      <c r="H174" s="657"/>
      <c r="I174" s="657"/>
    </row>
    <row r="175" spans="1:10" ht="14.25" customHeight="1">
      <c r="H175" s="657"/>
      <c r="I175" s="657"/>
    </row>
    <row r="176" spans="1:10" ht="14.25" customHeight="1">
      <c r="H176" s="657"/>
      <c r="I176" s="657"/>
    </row>
    <row r="177" spans="8:9" ht="14.25" customHeight="1">
      <c r="H177" s="657"/>
      <c r="I177" s="657"/>
    </row>
    <row r="178" spans="8:9" ht="14.25" customHeight="1">
      <c r="H178" s="657"/>
      <c r="I178" s="657"/>
    </row>
    <row r="179" spans="8:9" ht="14.25" customHeight="1">
      <c r="H179" s="657"/>
      <c r="I179" s="657"/>
    </row>
    <row r="180" spans="8:9" ht="14.25" customHeight="1">
      <c r="H180" s="657"/>
      <c r="I180" s="657"/>
    </row>
    <row r="181" spans="8:9" ht="14.25" customHeight="1">
      <c r="H181" s="657"/>
      <c r="I181" s="657"/>
    </row>
    <row r="182" spans="8:9" ht="14.25" customHeight="1">
      <c r="H182" s="657"/>
      <c r="I182" s="657"/>
    </row>
    <row r="183" spans="8:9" ht="14.25" customHeight="1">
      <c r="H183" s="657"/>
      <c r="I183" s="657"/>
    </row>
    <row r="184" spans="8:9" ht="14.25" customHeight="1">
      <c r="H184" s="657"/>
      <c r="I184" s="657"/>
    </row>
    <row r="185" spans="8:9" ht="14.25" customHeight="1">
      <c r="H185" s="657"/>
      <c r="I185" s="657"/>
    </row>
    <row r="186" spans="8:9" ht="14.25" customHeight="1">
      <c r="H186" s="657"/>
      <c r="I186" s="657"/>
    </row>
    <row r="187" spans="8:9" ht="14.25" customHeight="1">
      <c r="H187" s="657"/>
      <c r="I187" s="657"/>
    </row>
    <row r="188" spans="8:9" ht="14.25" customHeight="1">
      <c r="H188" s="657"/>
      <c r="I188" s="657"/>
    </row>
    <row r="189" spans="8:9" ht="14.25" customHeight="1">
      <c r="H189" s="657"/>
      <c r="I189" s="657"/>
    </row>
    <row r="190" spans="8:9" ht="14.25" customHeight="1">
      <c r="H190" s="657"/>
      <c r="I190" s="657"/>
    </row>
    <row r="191" spans="8:9" ht="14.25" customHeight="1">
      <c r="H191" s="657"/>
      <c r="I191" s="657"/>
    </row>
    <row r="192" spans="8:9" ht="14.25" customHeight="1">
      <c r="H192" s="657"/>
      <c r="I192" s="657"/>
    </row>
    <row r="193" spans="8:9" ht="14.25" customHeight="1">
      <c r="H193" s="657"/>
      <c r="I193" s="657"/>
    </row>
    <row r="194" spans="8:9" ht="14.25" customHeight="1">
      <c r="H194" s="657"/>
      <c r="I194" s="657"/>
    </row>
    <row r="195" spans="8:9" ht="14.25" customHeight="1">
      <c r="H195" s="657"/>
      <c r="I195" s="657"/>
    </row>
    <row r="196" spans="8:9" ht="14.25" customHeight="1">
      <c r="H196" s="657"/>
      <c r="I196" s="657"/>
    </row>
    <row r="197" spans="8:9" ht="14.25" customHeight="1">
      <c r="H197" s="657"/>
      <c r="I197" s="657"/>
    </row>
    <row r="198" spans="8:9" ht="14.25" customHeight="1">
      <c r="H198" s="657"/>
      <c r="I198" s="657"/>
    </row>
    <row r="199" spans="8:9" ht="14.25" customHeight="1">
      <c r="H199" s="657"/>
      <c r="I199" s="657"/>
    </row>
    <row r="200" spans="8:9" ht="14.25" customHeight="1">
      <c r="H200" s="657"/>
      <c r="I200" s="657"/>
    </row>
    <row r="201" spans="8:9" ht="14.25" customHeight="1">
      <c r="H201" s="657"/>
      <c r="I201" s="657"/>
    </row>
    <row r="202" spans="8:9" ht="14.25" customHeight="1">
      <c r="H202" s="657"/>
      <c r="I202" s="657"/>
    </row>
    <row r="203" spans="8:9" ht="14.25" customHeight="1">
      <c r="H203" s="657"/>
      <c r="I203" s="657"/>
    </row>
    <row r="204" spans="8:9" ht="14.25" customHeight="1">
      <c r="H204" s="657"/>
      <c r="I204" s="657"/>
    </row>
    <row r="205" spans="8:9" ht="14.25" customHeight="1">
      <c r="H205" s="657"/>
      <c r="I205" s="657"/>
    </row>
    <row r="206" spans="8:9" ht="14.25" customHeight="1">
      <c r="H206" s="657"/>
      <c r="I206" s="657"/>
    </row>
    <row r="207" spans="8:9" ht="14.25" customHeight="1">
      <c r="H207" s="657"/>
      <c r="I207" s="657"/>
    </row>
    <row r="208" spans="8:9" ht="14.25" customHeight="1">
      <c r="H208" s="657"/>
      <c r="I208" s="657"/>
    </row>
    <row r="209" spans="8:9" ht="14.25" customHeight="1">
      <c r="H209" s="657"/>
      <c r="I209" s="657"/>
    </row>
    <row r="210" spans="8:9" ht="14.25" customHeight="1">
      <c r="H210" s="657"/>
      <c r="I210" s="657"/>
    </row>
    <row r="211" spans="8:9" ht="14.25" customHeight="1">
      <c r="H211" s="657"/>
      <c r="I211" s="657"/>
    </row>
    <row r="212" spans="8:9" ht="14.25" customHeight="1">
      <c r="H212" s="657"/>
      <c r="I212" s="657"/>
    </row>
    <row r="213" spans="8:9" ht="14.25" customHeight="1">
      <c r="H213" s="657"/>
      <c r="I213" s="657"/>
    </row>
    <row r="214" spans="8:9" ht="14.25" customHeight="1">
      <c r="H214" s="657"/>
      <c r="I214" s="657"/>
    </row>
    <row r="215" spans="8:9" ht="14.25" customHeight="1">
      <c r="H215" s="657"/>
      <c r="I215" s="657"/>
    </row>
    <row r="216" spans="8:9" ht="14.25" customHeight="1">
      <c r="H216" s="657"/>
      <c r="I216" s="657"/>
    </row>
    <row r="217" spans="8:9" ht="14.25" customHeight="1">
      <c r="H217" s="657"/>
      <c r="I217" s="657"/>
    </row>
    <row r="218" spans="8:9" ht="14.25" customHeight="1">
      <c r="H218" s="657"/>
      <c r="I218" s="657"/>
    </row>
    <row r="219" spans="8:9" ht="14.25" customHeight="1">
      <c r="H219" s="657"/>
      <c r="I219" s="657"/>
    </row>
    <row r="220" spans="8:9" ht="14.25" customHeight="1">
      <c r="H220" s="657"/>
      <c r="I220" s="657"/>
    </row>
    <row r="221" spans="8:9" ht="14.25" customHeight="1">
      <c r="H221" s="657"/>
      <c r="I221" s="657"/>
    </row>
    <row r="222" spans="8:9" ht="14.25" customHeight="1">
      <c r="H222" s="657"/>
      <c r="I222" s="657"/>
    </row>
    <row r="223" spans="8:9" ht="14.25" customHeight="1">
      <c r="H223" s="657"/>
      <c r="I223" s="657"/>
    </row>
    <row r="224" spans="8:9" ht="14.25" customHeight="1">
      <c r="H224" s="657"/>
      <c r="I224" s="657"/>
    </row>
    <row r="225" spans="8:9" ht="14.25" customHeight="1">
      <c r="H225" s="657"/>
      <c r="I225" s="657"/>
    </row>
    <row r="226" spans="8:9" ht="14.25" customHeight="1">
      <c r="H226" s="657"/>
      <c r="I226" s="657"/>
    </row>
    <row r="227" spans="8:9" ht="14.25" customHeight="1">
      <c r="H227" s="657"/>
      <c r="I227" s="657"/>
    </row>
    <row r="228" spans="8:9" ht="14.25" customHeight="1">
      <c r="H228" s="657"/>
      <c r="I228" s="657"/>
    </row>
    <row r="229" spans="8:9" ht="14.25" customHeight="1">
      <c r="H229" s="657"/>
      <c r="I229" s="657"/>
    </row>
    <row r="230" spans="8:9" ht="14.25" customHeight="1">
      <c r="H230" s="657"/>
      <c r="I230" s="657"/>
    </row>
    <row r="231" spans="8:9" ht="14.25" customHeight="1">
      <c r="H231" s="657"/>
      <c r="I231" s="657"/>
    </row>
    <row r="232" spans="8:9" ht="14.25" customHeight="1">
      <c r="H232" s="657"/>
      <c r="I232" s="657"/>
    </row>
    <row r="233" spans="8:9" ht="14.25" customHeight="1">
      <c r="H233" s="657"/>
      <c r="I233" s="657"/>
    </row>
    <row r="234" spans="8:9" ht="14.25" customHeight="1">
      <c r="H234" s="657"/>
      <c r="I234" s="657"/>
    </row>
    <row r="235" spans="8:9" ht="14.25" customHeight="1">
      <c r="H235" s="657"/>
      <c r="I235" s="657"/>
    </row>
    <row r="236" spans="8:9" ht="14.25" customHeight="1">
      <c r="H236" s="657"/>
      <c r="I236" s="657"/>
    </row>
    <row r="237" spans="8:9" ht="14.25" customHeight="1">
      <c r="H237" s="657"/>
      <c r="I237" s="657"/>
    </row>
    <row r="238" spans="8:9" ht="14.25" customHeight="1">
      <c r="H238" s="657"/>
      <c r="I238" s="657"/>
    </row>
    <row r="239" spans="8:9" ht="14.25" customHeight="1">
      <c r="H239" s="657"/>
      <c r="I239" s="657"/>
    </row>
    <row r="240" spans="8:9" ht="14.25" customHeight="1">
      <c r="H240" s="657"/>
      <c r="I240" s="657"/>
    </row>
    <row r="241" spans="8:9" ht="14.25" customHeight="1">
      <c r="H241" s="657"/>
      <c r="I241" s="657"/>
    </row>
    <row r="242" spans="8:9" ht="14.25" customHeight="1">
      <c r="H242" s="657"/>
      <c r="I242" s="657"/>
    </row>
    <row r="243" spans="8:9" ht="14.25" customHeight="1">
      <c r="H243" s="657"/>
      <c r="I243" s="657"/>
    </row>
    <row r="244" spans="8:9" ht="14.25" customHeight="1">
      <c r="H244" s="657"/>
      <c r="I244" s="657"/>
    </row>
    <row r="245" spans="8:9" ht="14.25" customHeight="1">
      <c r="H245" s="657"/>
      <c r="I245" s="657"/>
    </row>
    <row r="246" spans="8:9" ht="14.25" customHeight="1">
      <c r="H246" s="657"/>
      <c r="I246" s="657"/>
    </row>
    <row r="247" spans="8:9" ht="14.25" customHeight="1">
      <c r="H247" s="657"/>
      <c r="I247" s="657"/>
    </row>
    <row r="248" spans="8:9" ht="14.25" customHeight="1">
      <c r="H248" s="657"/>
      <c r="I248" s="657"/>
    </row>
    <row r="249" spans="8:9" ht="14.25" customHeight="1">
      <c r="H249" s="657"/>
      <c r="I249" s="657"/>
    </row>
    <row r="250" spans="8:9" ht="14.25" customHeight="1">
      <c r="H250" s="657"/>
      <c r="I250" s="657"/>
    </row>
    <row r="251" spans="8:9" ht="14.25" customHeight="1">
      <c r="H251" s="657"/>
      <c r="I251" s="657"/>
    </row>
    <row r="252" spans="8:9" ht="14.25" customHeight="1">
      <c r="H252" s="657"/>
      <c r="I252" s="657"/>
    </row>
    <row r="253" spans="8:9" ht="14.25" customHeight="1">
      <c r="H253" s="657"/>
      <c r="I253" s="657"/>
    </row>
    <row r="254" spans="8:9" ht="14.25" customHeight="1">
      <c r="H254" s="657"/>
      <c r="I254" s="657"/>
    </row>
    <row r="255" spans="8:9" ht="14.25" customHeight="1">
      <c r="H255" s="657"/>
      <c r="I255" s="657"/>
    </row>
    <row r="256" spans="8:9" ht="14.25" customHeight="1">
      <c r="H256" s="657"/>
      <c r="I256" s="657"/>
    </row>
    <row r="257" spans="8:9" ht="14.25" customHeight="1">
      <c r="H257" s="657"/>
      <c r="I257" s="657"/>
    </row>
    <row r="258" spans="8:9" ht="14.25" customHeight="1">
      <c r="H258" s="657"/>
      <c r="I258" s="657"/>
    </row>
    <row r="259" spans="8:9" ht="14.25" customHeight="1">
      <c r="H259" s="657"/>
      <c r="I259" s="657"/>
    </row>
    <row r="260" spans="8:9" ht="14.25" customHeight="1">
      <c r="H260" s="657"/>
      <c r="I260" s="657"/>
    </row>
    <row r="261" spans="8:9" ht="14.25" customHeight="1">
      <c r="H261" s="657"/>
      <c r="I261" s="657"/>
    </row>
    <row r="262" spans="8:9" ht="14.25" customHeight="1">
      <c r="H262" s="657"/>
      <c r="I262" s="657"/>
    </row>
    <row r="263" spans="8:9" ht="14.25" customHeight="1">
      <c r="H263" s="657"/>
      <c r="I263" s="657"/>
    </row>
    <row r="264" spans="8:9" ht="14.25" customHeight="1">
      <c r="H264" s="657"/>
      <c r="I264" s="657"/>
    </row>
    <row r="265" spans="8:9" ht="14.25" customHeight="1">
      <c r="H265" s="657"/>
      <c r="I265" s="657"/>
    </row>
    <row r="266" spans="8:9" ht="14.25" customHeight="1">
      <c r="H266" s="657"/>
      <c r="I266" s="657"/>
    </row>
    <row r="267" spans="8:9" ht="14.25" customHeight="1">
      <c r="H267" s="657"/>
      <c r="I267" s="657"/>
    </row>
    <row r="268" spans="8:9" ht="14.25" customHeight="1">
      <c r="H268" s="657"/>
      <c r="I268" s="657"/>
    </row>
    <row r="269" spans="8:9" ht="14.25" customHeight="1">
      <c r="H269" s="657"/>
      <c r="I269" s="657"/>
    </row>
    <row r="270" spans="8:9" ht="14.25" customHeight="1">
      <c r="H270" s="657"/>
      <c r="I270" s="657"/>
    </row>
    <row r="271" spans="8:9" ht="14.25" customHeight="1">
      <c r="H271" s="657"/>
      <c r="I271" s="657"/>
    </row>
    <row r="272" spans="8:9" ht="14.25" customHeight="1">
      <c r="H272" s="657"/>
      <c r="I272" s="657"/>
    </row>
    <row r="273" spans="8:9" ht="14.25" customHeight="1">
      <c r="H273" s="657"/>
      <c r="I273" s="657"/>
    </row>
    <row r="274" spans="8:9" ht="14.25" customHeight="1">
      <c r="H274" s="657"/>
      <c r="I274" s="657"/>
    </row>
    <row r="275" spans="8:9" ht="14.25" customHeight="1">
      <c r="H275" s="657"/>
      <c r="I275" s="657"/>
    </row>
    <row r="276" spans="8:9" ht="14.25" customHeight="1">
      <c r="H276" s="657"/>
      <c r="I276" s="657"/>
    </row>
    <row r="277" spans="8:9" ht="14.25" customHeight="1">
      <c r="H277" s="657"/>
      <c r="I277" s="657"/>
    </row>
    <row r="278" spans="8:9" ht="14.25" customHeight="1">
      <c r="H278" s="657"/>
      <c r="I278" s="657"/>
    </row>
    <row r="279" spans="8:9" ht="14.25" customHeight="1">
      <c r="H279" s="657"/>
      <c r="I279" s="657"/>
    </row>
    <row r="280" spans="8:9" ht="14.25" customHeight="1">
      <c r="H280" s="657"/>
      <c r="I280" s="657"/>
    </row>
    <row r="281" spans="8:9" ht="14.25" customHeight="1">
      <c r="H281" s="657"/>
      <c r="I281" s="657"/>
    </row>
    <row r="282" spans="8:9" ht="14.25" customHeight="1">
      <c r="H282" s="657"/>
      <c r="I282" s="657"/>
    </row>
    <row r="283" spans="8:9" ht="14.25" customHeight="1">
      <c r="H283" s="657"/>
      <c r="I283" s="657"/>
    </row>
    <row r="284" spans="8:9" ht="14.25" customHeight="1">
      <c r="H284" s="657"/>
      <c r="I284" s="657"/>
    </row>
    <row r="285" spans="8:9" ht="14.25" customHeight="1">
      <c r="H285" s="657"/>
      <c r="I285" s="657"/>
    </row>
    <row r="286" spans="8:9" ht="14.25" customHeight="1">
      <c r="H286" s="657"/>
      <c r="I286" s="657"/>
    </row>
    <row r="287" spans="8:9" ht="14.25" customHeight="1">
      <c r="H287" s="657"/>
      <c r="I287" s="657"/>
    </row>
    <row r="288" spans="8:9" ht="14.25" customHeight="1">
      <c r="H288" s="657"/>
      <c r="I288" s="657"/>
    </row>
    <row r="289" spans="8:9" ht="14.25" customHeight="1">
      <c r="H289" s="657"/>
      <c r="I289" s="657"/>
    </row>
    <row r="290" spans="8:9" ht="14.25" customHeight="1">
      <c r="H290" s="657"/>
      <c r="I290" s="657"/>
    </row>
    <row r="291" spans="8:9" ht="14.25" customHeight="1">
      <c r="H291" s="657"/>
      <c r="I291" s="657"/>
    </row>
    <row r="292" spans="8:9" ht="14.25" customHeight="1">
      <c r="H292" s="657"/>
      <c r="I292" s="657"/>
    </row>
    <row r="293" spans="8:9" ht="14.25" customHeight="1">
      <c r="H293" s="657"/>
      <c r="I293" s="657"/>
    </row>
    <row r="294" spans="8:9" ht="14.25" customHeight="1">
      <c r="H294" s="657"/>
      <c r="I294" s="657"/>
    </row>
    <row r="295" spans="8:9" ht="14.25" customHeight="1">
      <c r="H295" s="657"/>
      <c r="I295" s="657"/>
    </row>
    <row r="296" spans="8:9" ht="14.25" customHeight="1">
      <c r="H296" s="657"/>
      <c r="I296" s="657"/>
    </row>
    <row r="297" spans="8:9" ht="14.25" customHeight="1">
      <c r="H297" s="657"/>
      <c r="I297" s="657"/>
    </row>
    <row r="298" spans="8:9" ht="14.25" customHeight="1">
      <c r="H298" s="657"/>
      <c r="I298" s="657"/>
    </row>
    <row r="299" spans="8:9" ht="14.25" customHeight="1">
      <c r="H299" s="657"/>
      <c r="I299" s="657"/>
    </row>
    <row r="300" spans="8:9" ht="14.25" customHeight="1">
      <c r="H300" s="657"/>
      <c r="I300" s="657"/>
    </row>
    <row r="301" spans="8:9" ht="14.25" customHeight="1">
      <c r="H301" s="657"/>
      <c r="I301" s="657"/>
    </row>
    <row r="302" spans="8:9" ht="14.25" customHeight="1">
      <c r="H302" s="657"/>
      <c r="I302" s="657"/>
    </row>
    <row r="303" spans="8:9" ht="14.25" customHeight="1">
      <c r="H303" s="657"/>
      <c r="I303" s="657"/>
    </row>
    <row r="304" spans="8:9" ht="14.25" customHeight="1">
      <c r="H304" s="657"/>
      <c r="I304" s="657"/>
    </row>
    <row r="305" spans="8:9" ht="14.25" customHeight="1">
      <c r="H305" s="657"/>
      <c r="I305" s="657"/>
    </row>
    <row r="306" spans="8:9" ht="14.25" customHeight="1">
      <c r="H306" s="657"/>
      <c r="I306" s="657"/>
    </row>
    <row r="307" spans="8:9" ht="14.25" customHeight="1">
      <c r="H307" s="657"/>
      <c r="I307" s="657"/>
    </row>
    <row r="308" spans="8:9" ht="14.25" customHeight="1">
      <c r="H308" s="657"/>
      <c r="I308" s="657"/>
    </row>
    <row r="309" spans="8:9" ht="14.25" customHeight="1">
      <c r="H309" s="657"/>
      <c r="I309" s="657"/>
    </row>
    <row r="310" spans="8:9" ht="14.25" customHeight="1">
      <c r="H310" s="657"/>
      <c r="I310" s="657"/>
    </row>
    <row r="311" spans="8:9" ht="14.25" customHeight="1">
      <c r="H311" s="657"/>
      <c r="I311" s="657"/>
    </row>
    <row r="312" spans="8:9" ht="14.25" customHeight="1">
      <c r="H312" s="657"/>
      <c r="I312" s="657"/>
    </row>
    <row r="313" spans="8:9" ht="14.25" customHeight="1">
      <c r="H313" s="657"/>
      <c r="I313" s="657"/>
    </row>
    <row r="314" spans="8:9" ht="14.25" customHeight="1">
      <c r="H314" s="657"/>
      <c r="I314" s="657"/>
    </row>
    <row r="315" spans="8:9" ht="14.25" customHeight="1">
      <c r="H315" s="657"/>
      <c r="I315" s="657"/>
    </row>
    <row r="316" spans="8:9" ht="14.25" customHeight="1">
      <c r="H316" s="657"/>
      <c r="I316" s="657"/>
    </row>
    <row r="317" spans="8:9" ht="14.25" customHeight="1">
      <c r="H317" s="657"/>
      <c r="I317" s="657"/>
    </row>
    <row r="318" spans="8:9" ht="14.25" customHeight="1">
      <c r="H318" s="657"/>
      <c r="I318" s="657"/>
    </row>
    <row r="319" spans="8:9" ht="14.25" customHeight="1">
      <c r="H319" s="657"/>
      <c r="I319" s="657"/>
    </row>
    <row r="320" spans="8:9" ht="14.25" customHeight="1">
      <c r="H320" s="657"/>
      <c r="I320" s="657"/>
    </row>
    <row r="321" spans="8:9" ht="14.25" customHeight="1">
      <c r="H321" s="657"/>
      <c r="I321" s="657"/>
    </row>
    <row r="322" spans="8:9" ht="14.25" customHeight="1">
      <c r="H322" s="657"/>
      <c r="I322" s="657"/>
    </row>
    <row r="323" spans="8:9" ht="14.25" customHeight="1">
      <c r="H323" s="657"/>
      <c r="I323" s="657"/>
    </row>
    <row r="324" spans="8:9" ht="14.25" customHeight="1">
      <c r="H324" s="657"/>
      <c r="I324" s="657"/>
    </row>
    <row r="325" spans="8:9" ht="14.25" customHeight="1">
      <c r="H325" s="657"/>
      <c r="I325" s="657"/>
    </row>
    <row r="326" spans="8:9" ht="14.25" customHeight="1">
      <c r="H326" s="657"/>
      <c r="I326" s="657"/>
    </row>
    <row r="327" spans="8:9" ht="14.25" customHeight="1">
      <c r="H327" s="657"/>
      <c r="I327" s="657"/>
    </row>
    <row r="328" spans="8:9" ht="14.25" customHeight="1">
      <c r="H328" s="657"/>
      <c r="I328" s="657"/>
    </row>
    <row r="329" spans="8:9" ht="14.25" customHeight="1">
      <c r="H329" s="657"/>
      <c r="I329" s="657"/>
    </row>
    <row r="330" spans="8:9" ht="14.25" customHeight="1">
      <c r="H330" s="657"/>
      <c r="I330" s="657"/>
    </row>
    <row r="331" spans="8:9" ht="14.25" customHeight="1">
      <c r="H331" s="657"/>
      <c r="I331" s="657"/>
    </row>
    <row r="332" spans="8:9" ht="14.25" customHeight="1">
      <c r="H332" s="657"/>
      <c r="I332" s="657"/>
    </row>
    <row r="333" spans="8:9" ht="14.25" customHeight="1">
      <c r="H333" s="657"/>
      <c r="I333" s="657"/>
    </row>
    <row r="334" spans="8:9" ht="14.25" customHeight="1">
      <c r="H334" s="657"/>
      <c r="I334" s="657"/>
    </row>
    <row r="335" spans="8:9" ht="14.25" customHeight="1">
      <c r="H335" s="657"/>
      <c r="I335" s="657"/>
    </row>
    <row r="336" spans="8:9" ht="14.25" customHeight="1">
      <c r="H336" s="657"/>
      <c r="I336" s="657"/>
    </row>
    <row r="337" spans="8:9" ht="14.25" customHeight="1">
      <c r="H337" s="657"/>
      <c r="I337" s="657"/>
    </row>
    <row r="338" spans="8:9" ht="14.25" customHeight="1">
      <c r="H338" s="657"/>
      <c r="I338" s="657"/>
    </row>
    <row r="339" spans="8:9" ht="14.25" customHeight="1">
      <c r="H339" s="657"/>
      <c r="I339" s="657"/>
    </row>
    <row r="340" spans="8:9" ht="14.25" customHeight="1">
      <c r="H340" s="657"/>
      <c r="I340" s="657"/>
    </row>
    <row r="341" spans="8:9" ht="14.25" customHeight="1">
      <c r="H341" s="657"/>
      <c r="I341" s="657"/>
    </row>
    <row r="342" spans="8:9" ht="14.25" customHeight="1">
      <c r="H342" s="657"/>
      <c r="I342" s="657"/>
    </row>
    <row r="343" spans="8:9" ht="14.25" customHeight="1">
      <c r="H343" s="657"/>
      <c r="I343" s="657"/>
    </row>
    <row r="344" spans="8:9" ht="14.25" customHeight="1">
      <c r="H344" s="657"/>
      <c r="I344" s="657"/>
    </row>
    <row r="345" spans="8:9" ht="14.25" customHeight="1">
      <c r="H345" s="657"/>
      <c r="I345" s="657"/>
    </row>
    <row r="346" spans="8:9" ht="14.25" customHeight="1">
      <c r="H346" s="657"/>
      <c r="I346" s="657"/>
    </row>
    <row r="347" spans="8:9" ht="14.25" customHeight="1">
      <c r="H347" s="657"/>
      <c r="I347" s="657"/>
    </row>
    <row r="348" spans="8:9" ht="14.25" customHeight="1">
      <c r="H348" s="657"/>
      <c r="I348" s="657"/>
    </row>
    <row r="349" spans="8:9" ht="14.25" customHeight="1">
      <c r="H349" s="657"/>
      <c r="I349" s="657"/>
    </row>
    <row r="350" spans="8:9" ht="14.25" customHeight="1">
      <c r="H350" s="657"/>
      <c r="I350" s="657"/>
    </row>
    <row r="351" spans="8:9" ht="14.25" customHeight="1">
      <c r="H351" s="657"/>
      <c r="I351" s="657"/>
    </row>
    <row r="352" spans="8:9" ht="14.25" customHeight="1">
      <c r="H352" s="657"/>
      <c r="I352" s="657"/>
    </row>
    <row r="353" spans="8:9" ht="14.25" customHeight="1">
      <c r="H353" s="657"/>
      <c r="I353" s="657"/>
    </row>
    <row r="354" spans="8:9" ht="14.25" customHeight="1">
      <c r="H354" s="657"/>
      <c r="I354" s="657"/>
    </row>
    <row r="355" spans="8:9" ht="14.25" customHeight="1">
      <c r="H355" s="657"/>
      <c r="I355" s="657"/>
    </row>
    <row r="356" spans="8:9" ht="14.25" customHeight="1">
      <c r="H356" s="657"/>
      <c r="I356" s="657"/>
    </row>
    <row r="357" spans="8:9" ht="14.25" customHeight="1">
      <c r="H357" s="657"/>
      <c r="I357" s="657"/>
    </row>
    <row r="358" spans="8:9" ht="14.25" customHeight="1">
      <c r="H358" s="657"/>
      <c r="I358" s="657"/>
    </row>
    <row r="359" spans="8:9" ht="14.25" customHeight="1">
      <c r="H359" s="657"/>
      <c r="I359" s="657"/>
    </row>
    <row r="360" spans="8:9" ht="14.25" customHeight="1">
      <c r="H360" s="657"/>
      <c r="I360" s="657"/>
    </row>
    <row r="361" spans="8:9" ht="14.25" customHeight="1">
      <c r="H361" s="657"/>
      <c r="I361" s="657"/>
    </row>
    <row r="362" spans="8:9" ht="14.25" customHeight="1">
      <c r="H362" s="657"/>
      <c r="I362" s="657"/>
    </row>
    <row r="363" spans="8:9" ht="14.25" customHeight="1">
      <c r="H363" s="657"/>
      <c r="I363" s="657"/>
    </row>
    <row r="364" spans="8:9" ht="14.25" customHeight="1">
      <c r="H364" s="657"/>
      <c r="I364" s="657"/>
    </row>
    <row r="365" spans="8:9" ht="14.25" customHeight="1">
      <c r="H365" s="657"/>
      <c r="I365" s="657"/>
    </row>
    <row r="366" spans="8:9" ht="14.25" customHeight="1">
      <c r="H366" s="657"/>
      <c r="I366" s="657"/>
    </row>
    <row r="367" spans="8:9" ht="14.25" customHeight="1">
      <c r="H367" s="657"/>
      <c r="I367" s="657"/>
    </row>
    <row r="368" spans="8:9" ht="14.25" customHeight="1">
      <c r="H368" s="657"/>
      <c r="I368" s="657"/>
    </row>
    <row r="369" spans="8:9" ht="14.25" customHeight="1">
      <c r="H369" s="657"/>
      <c r="I369" s="657"/>
    </row>
    <row r="370" spans="8:9" ht="14.25" customHeight="1">
      <c r="H370" s="657"/>
      <c r="I370" s="657"/>
    </row>
    <row r="371" spans="8:9" ht="14.25" customHeight="1">
      <c r="H371" s="657"/>
      <c r="I371" s="657"/>
    </row>
    <row r="372" spans="8:9" ht="14.25" customHeight="1">
      <c r="H372" s="657"/>
      <c r="I372" s="657"/>
    </row>
    <row r="373" spans="8:9" ht="14.25" customHeight="1">
      <c r="H373" s="657"/>
      <c r="I373" s="657"/>
    </row>
    <row r="374" spans="8:9" ht="14.25" customHeight="1">
      <c r="H374" s="657"/>
      <c r="I374" s="657"/>
    </row>
    <row r="375" spans="8:9" ht="14.25" customHeight="1">
      <c r="H375" s="657"/>
      <c r="I375" s="657"/>
    </row>
    <row r="376" spans="8:9" ht="14.25" customHeight="1">
      <c r="H376" s="657"/>
      <c r="I376" s="657"/>
    </row>
    <row r="377" spans="8:9" ht="14.25" customHeight="1">
      <c r="H377" s="657"/>
      <c r="I377" s="657"/>
    </row>
    <row r="378" spans="8:9" ht="14.25" customHeight="1">
      <c r="H378" s="657"/>
      <c r="I378" s="657"/>
    </row>
    <row r="379" spans="8:9" ht="14.25" customHeight="1">
      <c r="H379" s="657"/>
      <c r="I379" s="657"/>
    </row>
    <row r="380" spans="8:9" ht="14.25" customHeight="1">
      <c r="H380" s="657"/>
      <c r="I380" s="657"/>
    </row>
    <row r="381" spans="8:9" ht="14.25" customHeight="1">
      <c r="H381" s="657"/>
      <c r="I381" s="657"/>
    </row>
    <row r="382" spans="8:9" ht="14.25" customHeight="1">
      <c r="H382" s="657"/>
      <c r="I382" s="657"/>
    </row>
    <row r="383" spans="8:9" ht="14.25" customHeight="1">
      <c r="H383" s="657"/>
      <c r="I383" s="657"/>
    </row>
    <row r="384" spans="8:9" ht="14.25" customHeight="1">
      <c r="H384" s="657"/>
      <c r="I384" s="657"/>
    </row>
    <row r="385" spans="8:9" ht="14.25" customHeight="1">
      <c r="H385" s="657"/>
      <c r="I385" s="657"/>
    </row>
    <row r="386" spans="8:9" ht="14.25" customHeight="1">
      <c r="H386" s="657"/>
      <c r="I386" s="657"/>
    </row>
    <row r="387" spans="8:9" ht="14.25" customHeight="1">
      <c r="H387" s="657"/>
      <c r="I387" s="657"/>
    </row>
    <row r="388" spans="8:9" ht="14.25" customHeight="1">
      <c r="H388" s="657"/>
      <c r="I388" s="657"/>
    </row>
    <row r="389" spans="8:9" ht="14.25" customHeight="1">
      <c r="H389" s="657"/>
      <c r="I389" s="657"/>
    </row>
    <row r="390" spans="8:9" ht="14.25" customHeight="1">
      <c r="H390" s="657"/>
      <c r="I390" s="657"/>
    </row>
    <row r="391" spans="8:9" ht="14.25" customHeight="1">
      <c r="H391" s="657"/>
      <c r="I391" s="657"/>
    </row>
    <row r="392" spans="8:9" ht="14.25" customHeight="1">
      <c r="H392" s="657"/>
      <c r="I392" s="657"/>
    </row>
    <row r="393" spans="8:9" ht="14.25" customHeight="1">
      <c r="H393" s="657"/>
      <c r="I393" s="657"/>
    </row>
    <row r="394" spans="8:9" ht="14.25" customHeight="1">
      <c r="H394" s="657"/>
      <c r="I394" s="657"/>
    </row>
    <row r="395" spans="8:9" ht="14.25" customHeight="1">
      <c r="H395" s="657"/>
      <c r="I395" s="657"/>
    </row>
    <row r="396" spans="8:9" ht="14.25" customHeight="1">
      <c r="H396" s="657"/>
      <c r="I396" s="657"/>
    </row>
    <row r="397" spans="8:9" ht="14.25" customHeight="1">
      <c r="H397" s="657"/>
      <c r="I397" s="657"/>
    </row>
    <row r="398" spans="8:9" ht="14.25" customHeight="1">
      <c r="H398" s="657"/>
      <c r="I398" s="657"/>
    </row>
    <row r="399" spans="8:9" ht="14.25" customHeight="1">
      <c r="H399" s="657"/>
      <c r="I399" s="657"/>
    </row>
    <row r="400" spans="8:9" ht="14.25" customHeight="1">
      <c r="H400" s="657"/>
      <c r="I400" s="657"/>
    </row>
    <row r="401" spans="8:9" ht="14.25" customHeight="1">
      <c r="H401" s="657"/>
      <c r="I401" s="657"/>
    </row>
    <row r="402" spans="8:9" ht="14.25" customHeight="1">
      <c r="H402" s="657"/>
      <c r="I402" s="657"/>
    </row>
    <row r="403" spans="8:9" ht="14.25" customHeight="1">
      <c r="H403" s="657"/>
      <c r="I403" s="657"/>
    </row>
    <row r="404" spans="8:9" ht="14.25" customHeight="1">
      <c r="H404" s="657"/>
      <c r="I404" s="657"/>
    </row>
    <row r="405" spans="8:9" ht="14.25" customHeight="1">
      <c r="H405" s="657"/>
      <c r="I405" s="657"/>
    </row>
    <row r="406" spans="8:9" ht="14.25" customHeight="1">
      <c r="H406" s="657"/>
      <c r="I406" s="657"/>
    </row>
    <row r="407" spans="8:9" ht="14.25" customHeight="1">
      <c r="H407" s="657"/>
      <c r="I407" s="657"/>
    </row>
    <row r="408" spans="8:9" ht="14.25" customHeight="1">
      <c r="H408" s="657"/>
      <c r="I408" s="657"/>
    </row>
    <row r="409" spans="8:9" ht="14.25" customHeight="1">
      <c r="H409" s="657"/>
      <c r="I409" s="657"/>
    </row>
    <row r="410" spans="8:9" ht="14.25" customHeight="1">
      <c r="H410" s="657"/>
      <c r="I410" s="657"/>
    </row>
    <row r="411" spans="8:9" ht="14.25" customHeight="1">
      <c r="H411" s="657"/>
      <c r="I411" s="657"/>
    </row>
    <row r="412" spans="8:9" ht="14.25" customHeight="1">
      <c r="H412" s="657"/>
      <c r="I412" s="657"/>
    </row>
    <row r="413" spans="8:9" ht="14.25" customHeight="1">
      <c r="H413" s="657"/>
      <c r="I413" s="657"/>
    </row>
    <row r="414" spans="8:9" ht="14.25" customHeight="1">
      <c r="H414" s="657"/>
      <c r="I414" s="657"/>
    </row>
    <row r="415" spans="8:9" ht="14.25" customHeight="1">
      <c r="H415" s="657"/>
      <c r="I415" s="657"/>
    </row>
    <row r="416" spans="8:9" ht="14.25" customHeight="1">
      <c r="H416" s="657"/>
      <c r="I416" s="657"/>
    </row>
    <row r="417" spans="8:9" ht="14.25" customHeight="1">
      <c r="H417" s="657"/>
      <c r="I417" s="657"/>
    </row>
    <row r="418" spans="8:9" ht="14.25" customHeight="1">
      <c r="H418" s="657"/>
      <c r="I418" s="657"/>
    </row>
    <row r="419" spans="8:9" ht="14.25" customHeight="1">
      <c r="H419" s="657"/>
      <c r="I419" s="657"/>
    </row>
    <row r="420" spans="8:9" ht="14.25" customHeight="1">
      <c r="H420" s="657"/>
      <c r="I420" s="657"/>
    </row>
    <row r="421" spans="8:9" ht="14.25" customHeight="1">
      <c r="H421" s="657"/>
      <c r="I421" s="657"/>
    </row>
    <row r="422" spans="8:9" ht="14.25" customHeight="1">
      <c r="H422" s="657"/>
      <c r="I422" s="657"/>
    </row>
    <row r="423" spans="8:9" ht="14.25" customHeight="1">
      <c r="H423" s="657"/>
      <c r="I423" s="657"/>
    </row>
    <row r="424" spans="8:9" ht="14.25" customHeight="1">
      <c r="H424" s="657"/>
      <c r="I424" s="657"/>
    </row>
    <row r="425" spans="8:9" ht="14.25" customHeight="1">
      <c r="H425" s="657"/>
      <c r="I425" s="657"/>
    </row>
    <row r="426" spans="8:9" ht="14.25" customHeight="1">
      <c r="H426" s="657"/>
      <c r="I426" s="657"/>
    </row>
    <row r="427" spans="8:9" ht="14.25" customHeight="1">
      <c r="H427" s="657"/>
      <c r="I427" s="657"/>
    </row>
    <row r="428" spans="8:9" ht="14.25" customHeight="1">
      <c r="H428" s="657"/>
      <c r="I428" s="657"/>
    </row>
    <row r="429" spans="8:9" ht="14.25" customHeight="1">
      <c r="H429" s="657"/>
      <c r="I429" s="657"/>
    </row>
    <row r="430" spans="8:9" ht="14.25" customHeight="1">
      <c r="H430" s="657"/>
      <c r="I430" s="657"/>
    </row>
    <row r="431" spans="8:9" ht="14.25" customHeight="1">
      <c r="H431" s="657"/>
      <c r="I431" s="657"/>
    </row>
    <row r="432" spans="8:9" ht="14.25" customHeight="1">
      <c r="H432" s="657"/>
      <c r="I432" s="657"/>
    </row>
    <row r="433" spans="8:9" ht="14.25" customHeight="1">
      <c r="H433" s="657"/>
      <c r="I433" s="657"/>
    </row>
    <row r="434" spans="8:9" ht="14.25" customHeight="1">
      <c r="H434" s="657"/>
      <c r="I434" s="657"/>
    </row>
    <row r="435" spans="8:9" ht="14.25" customHeight="1">
      <c r="H435" s="657"/>
      <c r="I435" s="657"/>
    </row>
    <row r="436" spans="8:9" ht="14.25" customHeight="1">
      <c r="H436" s="657"/>
      <c r="I436" s="657"/>
    </row>
    <row r="437" spans="8:9" ht="14.25" customHeight="1">
      <c r="H437" s="657"/>
      <c r="I437" s="657"/>
    </row>
    <row r="438" spans="8:9" ht="14.25" customHeight="1">
      <c r="H438" s="657"/>
      <c r="I438" s="657"/>
    </row>
    <row r="439" spans="8:9" ht="14.25" customHeight="1">
      <c r="H439" s="657"/>
      <c r="I439" s="657"/>
    </row>
    <row r="440" spans="8:9" ht="14.25" customHeight="1">
      <c r="H440" s="657"/>
      <c r="I440" s="657"/>
    </row>
    <row r="441" spans="8:9" ht="14.25" customHeight="1">
      <c r="H441" s="657"/>
      <c r="I441" s="657"/>
    </row>
    <row r="442" spans="8:9" ht="14.25" customHeight="1">
      <c r="H442" s="657"/>
      <c r="I442" s="657"/>
    </row>
    <row r="443" spans="8:9" ht="14.25" customHeight="1">
      <c r="H443" s="657"/>
      <c r="I443" s="657"/>
    </row>
    <row r="444" spans="8:9" ht="14.25" customHeight="1">
      <c r="H444" s="657"/>
      <c r="I444" s="657"/>
    </row>
    <row r="445" spans="8:9" ht="14.25" customHeight="1">
      <c r="H445" s="657"/>
      <c r="I445" s="657"/>
    </row>
    <row r="446" spans="8:9" ht="14.25" customHeight="1">
      <c r="H446" s="657"/>
      <c r="I446" s="657"/>
    </row>
    <row r="447" spans="8:9" ht="14.25" customHeight="1">
      <c r="H447" s="657"/>
      <c r="I447" s="657"/>
    </row>
    <row r="448" spans="8:9" ht="14.25" customHeight="1">
      <c r="H448" s="657"/>
      <c r="I448" s="657"/>
    </row>
    <row r="449" spans="8:9" ht="14.25" customHeight="1">
      <c r="H449" s="657"/>
      <c r="I449" s="657"/>
    </row>
    <row r="450" spans="8:9" ht="14.25" customHeight="1">
      <c r="H450" s="657"/>
      <c r="I450" s="657"/>
    </row>
    <row r="451" spans="8:9" ht="14.25" customHeight="1">
      <c r="H451" s="657"/>
      <c r="I451" s="657"/>
    </row>
    <row r="452" spans="8:9" ht="14.25" customHeight="1">
      <c r="H452" s="657"/>
      <c r="I452" s="657"/>
    </row>
    <row r="453" spans="8:9" ht="14.25" customHeight="1">
      <c r="H453" s="657"/>
      <c r="I453" s="657"/>
    </row>
    <row r="454" spans="8:9" ht="14.25" customHeight="1">
      <c r="H454" s="657"/>
      <c r="I454" s="657"/>
    </row>
    <row r="455" spans="8:9" ht="14.25" customHeight="1">
      <c r="H455" s="657"/>
      <c r="I455" s="657"/>
    </row>
    <row r="456" spans="8:9" ht="14.25" customHeight="1">
      <c r="H456" s="657"/>
      <c r="I456" s="657"/>
    </row>
    <row r="457" spans="8:9" ht="14.25" customHeight="1">
      <c r="H457" s="657"/>
      <c r="I457" s="657"/>
    </row>
    <row r="458" spans="8:9" ht="14.25" customHeight="1">
      <c r="H458" s="657"/>
      <c r="I458" s="657"/>
    </row>
    <row r="459" spans="8:9" ht="14.25" customHeight="1">
      <c r="H459" s="657"/>
      <c r="I459" s="657"/>
    </row>
    <row r="460" spans="8:9" ht="14.25" customHeight="1">
      <c r="H460" s="657"/>
      <c r="I460" s="657"/>
    </row>
    <row r="461" spans="8:9" ht="14.25" customHeight="1">
      <c r="H461" s="657"/>
      <c r="I461" s="657"/>
    </row>
    <row r="462" spans="8:9" ht="14.25" customHeight="1">
      <c r="H462" s="657"/>
      <c r="I462" s="657"/>
    </row>
    <row r="463" spans="8:9" ht="14.25" customHeight="1">
      <c r="H463" s="657"/>
      <c r="I463" s="657"/>
    </row>
    <row r="464" spans="8:9" ht="14.25" customHeight="1">
      <c r="H464" s="657"/>
      <c r="I464" s="657"/>
    </row>
    <row r="465" spans="8:9" ht="14.25" customHeight="1">
      <c r="H465" s="657"/>
      <c r="I465" s="657"/>
    </row>
    <row r="466" spans="8:9" ht="14.25" customHeight="1">
      <c r="H466" s="657"/>
      <c r="I466" s="657"/>
    </row>
    <row r="467" spans="8:9" ht="14.25" customHeight="1">
      <c r="H467" s="657"/>
      <c r="I467" s="657"/>
    </row>
    <row r="468" spans="8:9" ht="14.25" customHeight="1">
      <c r="H468" s="657"/>
      <c r="I468" s="657"/>
    </row>
    <row r="469" spans="8:9" ht="14.25" customHeight="1">
      <c r="H469" s="657"/>
      <c r="I469" s="657"/>
    </row>
    <row r="470" spans="8:9" ht="14.25" customHeight="1">
      <c r="H470" s="657"/>
      <c r="I470" s="657"/>
    </row>
    <row r="471" spans="8:9" ht="14.25" customHeight="1">
      <c r="H471" s="657"/>
      <c r="I471" s="657"/>
    </row>
    <row r="472" spans="8:9" ht="14.25" customHeight="1">
      <c r="H472" s="657"/>
      <c r="I472" s="657"/>
    </row>
    <row r="473" spans="8:9" ht="14.25" customHeight="1">
      <c r="H473" s="657"/>
      <c r="I473" s="657"/>
    </row>
    <row r="474" spans="8:9" ht="14.25" customHeight="1">
      <c r="H474" s="657"/>
      <c r="I474" s="657"/>
    </row>
    <row r="475" spans="8:9" ht="14.25" customHeight="1">
      <c r="H475" s="657"/>
      <c r="I475" s="657"/>
    </row>
    <row r="476" spans="8:9" ht="14.25" customHeight="1">
      <c r="H476" s="657"/>
      <c r="I476" s="657"/>
    </row>
    <row r="477" spans="8:9" ht="14.25" customHeight="1">
      <c r="H477" s="657"/>
      <c r="I477" s="657"/>
    </row>
    <row r="478" spans="8:9" ht="14.25" customHeight="1">
      <c r="H478" s="657"/>
      <c r="I478" s="657"/>
    </row>
    <row r="479" spans="8:9" ht="14.25" customHeight="1">
      <c r="H479" s="657"/>
      <c r="I479" s="657"/>
    </row>
    <row r="480" spans="8:9" ht="14.25" customHeight="1">
      <c r="H480" s="657"/>
      <c r="I480" s="657"/>
    </row>
    <row r="481" spans="8:9" ht="14.25" customHeight="1">
      <c r="H481" s="657"/>
      <c r="I481" s="657"/>
    </row>
    <row r="482" spans="8:9" ht="14.25" customHeight="1">
      <c r="H482" s="657"/>
      <c r="I482" s="657"/>
    </row>
    <row r="483" spans="8:9" ht="14.25" customHeight="1">
      <c r="H483" s="657"/>
      <c r="I483" s="657"/>
    </row>
    <row r="484" spans="8:9" ht="14.25" customHeight="1">
      <c r="H484" s="657"/>
      <c r="I484" s="657"/>
    </row>
    <row r="485" spans="8:9" ht="14.25" customHeight="1">
      <c r="H485" s="657"/>
      <c r="I485" s="657"/>
    </row>
    <row r="486" spans="8:9" ht="14.25" customHeight="1">
      <c r="H486" s="657"/>
      <c r="I486" s="657"/>
    </row>
    <row r="487" spans="8:9" ht="14.25" customHeight="1">
      <c r="H487" s="657"/>
      <c r="I487" s="657"/>
    </row>
    <row r="488" spans="8:9" ht="14.25" customHeight="1">
      <c r="H488" s="657"/>
      <c r="I488" s="657"/>
    </row>
    <row r="489" spans="8:9" ht="14.25" customHeight="1">
      <c r="H489" s="657"/>
      <c r="I489" s="657"/>
    </row>
    <row r="490" spans="8:9" ht="14.25" customHeight="1">
      <c r="H490" s="657"/>
      <c r="I490" s="657"/>
    </row>
    <row r="491" spans="8:9" ht="14.25" customHeight="1">
      <c r="H491" s="657"/>
      <c r="I491" s="657"/>
    </row>
    <row r="492" spans="8:9" ht="14.25" customHeight="1">
      <c r="H492" s="657"/>
      <c r="I492" s="657"/>
    </row>
    <row r="493" spans="8:9" ht="14.25" customHeight="1">
      <c r="H493" s="657"/>
      <c r="I493" s="657"/>
    </row>
    <row r="494" spans="8:9" ht="14.25" customHeight="1">
      <c r="H494" s="657"/>
      <c r="I494" s="657"/>
    </row>
    <row r="495" spans="8:9" ht="14.25" customHeight="1">
      <c r="H495" s="657"/>
      <c r="I495" s="657"/>
    </row>
    <row r="496" spans="8:9" ht="14.25" customHeight="1">
      <c r="H496" s="657"/>
      <c r="I496" s="657"/>
    </row>
    <row r="497" spans="8:9" ht="14.25" customHeight="1">
      <c r="H497" s="657"/>
      <c r="I497" s="657"/>
    </row>
    <row r="498" spans="8:9" ht="14.25" customHeight="1">
      <c r="H498" s="657"/>
      <c r="I498" s="657"/>
    </row>
    <row r="499" spans="8:9" ht="14.25" customHeight="1">
      <c r="H499" s="657"/>
      <c r="I499" s="657"/>
    </row>
    <row r="500" spans="8:9" ht="14.25" customHeight="1">
      <c r="H500" s="657"/>
      <c r="I500" s="657"/>
    </row>
    <row r="501" spans="8:9" ht="14.25" customHeight="1">
      <c r="H501" s="657"/>
      <c r="I501" s="657"/>
    </row>
    <row r="502" spans="8:9" ht="14.25" customHeight="1">
      <c r="H502" s="657"/>
      <c r="I502" s="657"/>
    </row>
    <row r="503" spans="8:9" ht="14.25" customHeight="1">
      <c r="H503" s="657"/>
      <c r="I503" s="657"/>
    </row>
    <row r="504" spans="8:9" ht="14.25" customHeight="1">
      <c r="H504" s="657"/>
      <c r="I504" s="657"/>
    </row>
    <row r="505" spans="8:9" ht="14.25" customHeight="1">
      <c r="H505" s="657"/>
      <c r="I505" s="657"/>
    </row>
    <row r="506" spans="8:9" ht="14.25" customHeight="1">
      <c r="H506" s="657"/>
      <c r="I506" s="657"/>
    </row>
    <row r="507" spans="8:9" ht="14.25" customHeight="1">
      <c r="H507" s="657"/>
      <c r="I507" s="657"/>
    </row>
    <row r="508" spans="8:9" ht="14.25" customHeight="1">
      <c r="H508" s="657"/>
      <c r="I508" s="657"/>
    </row>
    <row r="509" spans="8:9" ht="14.25" customHeight="1">
      <c r="H509" s="657"/>
      <c r="I509" s="657"/>
    </row>
    <row r="510" spans="8:9" ht="14.25" customHeight="1">
      <c r="H510" s="657"/>
      <c r="I510" s="657"/>
    </row>
    <row r="511" spans="8:9" ht="14.25" customHeight="1">
      <c r="H511" s="657"/>
      <c r="I511" s="657"/>
    </row>
    <row r="512" spans="8:9" ht="14.25" customHeight="1">
      <c r="H512" s="657"/>
      <c r="I512" s="657"/>
    </row>
    <row r="513" spans="8:9" ht="14.25" customHeight="1">
      <c r="H513" s="657"/>
      <c r="I513" s="657"/>
    </row>
    <row r="514" spans="8:9" ht="14.25" customHeight="1">
      <c r="H514" s="657"/>
      <c r="I514" s="657"/>
    </row>
    <row r="515" spans="8:9" ht="14.25" customHeight="1">
      <c r="H515" s="657"/>
      <c r="I515" s="657"/>
    </row>
    <row r="516" spans="8:9" ht="14.25" customHeight="1">
      <c r="H516" s="657"/>
      <c r="I516" s="657"/>
    </row>
    <row r="517" spans="8:9" ht="14.25" customHeight="1">
      <c r="H517" s="657"/>
      <c r="I517" s="657"/>
    </row>
    <row r="518" spans="8:9" ht="14.25" customHeight="1">
      <c r="H518" s="657"/>
      <c r="I518" s="657"/>
    </row>
    <row r="519" spans="8:9" ht="14.25" customHeight="1">
      <c r="H519" s="657"/>
      <c r="I519" s="657"/>
    </row>
    <row r="520" spans="8:9" ht="14.25" customHeight="1">
      <c r="H520" s="657"/>
      <c r="I520" s="657"/>
    </row>
    <row r="521" spans="8:9" ht="14.25" customHeight="1">
      <c r="H521" s="657"/>
      <c r="I521" s="657"/>
    </row>
    <row r="522" spans="8:9" ht="14.25" customHeight="1">
      <c r="H522" s="657"/>
      <c r="I522" s="657"/>
    </row>
    <row r="523" spans="8:9" ht="14.25" customHeight="1">
      <c r="H523" s="657"/>
      <c r="I523" s="657"/>
    </row>
    <row r="524" spans="8:9" ht="14.25" customHeight="1">
      <c r="H524" s="657"/>
      <c r="I524" s="657"/>
    </row>
    <row r="525" spans="8:9" ht="14.25" customHeight="1">
      <c r="H525" s="657"/>
      <c r="I525" s="657"/>
    </row>
    <row r="526" spans="8:9" ht="14.25" customHeight="1">
      <c r="H526" s="657"/>
      <c r="I526" s="657"/>
    </row>
    <row r="527" spans="8:9" ht="14.25" customHeight="1">
      <c r="H527" s="657"/>
      <c r="I527" s="657"/>
    </row>
    <row r="528" spans="8:9" ht="14.25" customHeight="1">
      <c r="H528" s="657"/>
      <c r="I528" s="657"/>
    </row>
    <row r="529" spans="8:9" ht="14.25" customHeight="1">
      <c r="H529" s="657"/>
      <c r="I529" s="657"/>
    </row>
    <row r="530" spans="8:9" ht="14.25" customHeight="1">
      <c r="H530" s="657"/>
      <c r="I530" s="657"/>
    </row>
    <row r="531" spans="8:9" ht="14.25" customHeight="1">
      <c r="H531" s="657"/>
      <c r="I531" s="657"/>
    </row>
    <row r="532" spans="8:9" ht="14.25" customHeight="1">
      <c r="H532" s="657"/>
      <c r="I532" s="657"/>
    </row>
    <row r="533" spans="8:9" ht="14.25" customHeight="1">
      <c r="H533" s="657"/>
      <c r="I533" s="657"/>
    </row>
    <row r="534" spans="8:9" ht="14.25" customHeight="1">
      <c r="H534" s="657"/>
      <c r="I534" s="657"/>
    </row>
    <row r="535" spans="8:9" ht="14.25" customHeight="1">
      <c r="H535" s="657"/>
      <c r="I535" s="657"/>
    </row>
    <row r="536" spans="8:9" ht="14.25" customHeight="1">
      <c r="H536" s="657"/>
      <c r="I536" s="657"/>
    </row>
    <row r="537" spans="8:9" ht="14.25" customHeight="1">
      <c r="H537" s="657"/>
      <c r="I537" s="657"/>
    </row>
    <row r="538" spans="8:9" ht="14.25" customHeight="1">
      <c r="H538" s="657"/>
      <c r="I538" s="657"/>
    </row>
    <row r="539" spans="8:9" ht="14.25" customHeight="1">
      <c r="H539" s="657"/>
      <c r="I539" s="657"/>
    </row>
    <row r="540" spans="8:9" ht="14.25" customHeight="1">
      <c r="H540" s="657"/>
      <c r="I540" s="657"/>
    </row>
    <row r="541" spans="8:9" ht="14.25" customHeight="1">
      <c r="H541" s="657"/>
      <c r="I541" s="657"/>
    </row>
    <row r="542" spans="8:9" ht="14.25" customHeight="1">
      <c r="H542" s="657"/>
      <c r="I542" s="657"/>
    </row>
    <row r="543" spans="8:9" ht="14.25" customHeight="1">
      <c r="H543" s="657"/>
      <c r="I543" s="657"/>
    </row>
    <row r="544" spans="8:9" ht="14.25" customHeight="1">
      <c r="H544" s="657"/>
      <c r="I544" s="657"/>
    </row>
    <row r="545" spans="8:9" ht="14.25" customHeight="1">
      <c r="H545" s="657"/>
      <c r="I545" s="657"/>
    </row>
    <row r="546" spans="8:9" ht="14.25" customHeight="1">
      <c r="H546" s="657"/>
      <c r="I546" s="657"/>
    </row>
    <row r="547" spans="8:9" ht="14.25" customHeight="1">
      <c r="H547" s="657"/>
      <c r="I547" s="657"/>
    </row>
    <row r="548" spans="8:9" ht="14.25" customHeight="1">
      <c r="H548" s="657"/>
      <c r="I548" s="657"/>
    </row>
    <row r="549" spans="8:9" ht="14.25" customHeight="1">
      <c r="H549" s="657"/>
      <c r="I549" s="657"/>
    </row>
    <row r="550" spans="8:9" ht="14.25" customHeight="1">
      <c r="H550" s="657"/>
      <c r="I550" s="657"/>
    </row>
    <row r="551" spans="8:9" ht="14.25" customHeight="1">
      <c r="H551" s="657"/>
      <c r="I551" s="657"/>
    </row>
    <row r="552" spans="8:9" ht="14.25" customHeight="1">
      <c r="H552" s="657"/>
      <c r="I552" s="657"/>
    </row>
    <row r="553" spans="8:9" ht="14.25" customHeight="1">
      <c r="H553" s="657"/>
      <c r="I553" s="657"/>
    </row>
    <row r="554" spans="8:9" ht="14.25" customHeight="1">
      <c r="H554" s="657"/>
      <c r="I554" s="657"/>
    </row>
    <row r="555" spans="8:9" ht="14.25" customHeight="1">
      <c r="H555" s="657"/>
      <c r="I555" s="657"/>
    </row>
    <row r="556" spans="8:9" ht="14.25" customHeight="1">
      <c r="H556" s="657"/>
      <c r="I556" s="657"/>
    </row>
    <row r="557" spans="8:9" ht="14.25" customHeight="1">
      <c r="H557" s="657"/>
      <c r="I557" s="657"/>
    </row>
    <row r="558" spans="8:9" ht="14.25" customHeight="1">
      <c r="H558" s="657"/>
      <c r="I558" s="657"/>
    </row>
    <row r="559" spans="8:9" ht="14.25" customHeight="1">
      <c r="H559" s="657"/>
      <c r="I559" s="657"/>
    </row>
    <row r="560" spans="8:9" ht="14.25" customHeight="1">
      <c r="H560" s="657"/>
      <c r="I560" s="657"/>
    </row>
    <row r="561" spans="8:9" ht="14.25" customHeight="1">
      <c r="H561" s="657"/>
      <c r="I561" s="657"/>
    </row>
    <row r="562" spans="8:9" ht="14.25" customHeight="1">
      <c r="H562" s="657"/>
      <c r="I562" s="657"/>
    </row>
    <row r="563" spans="8:9" ht="14.25" customHeight="1">
      <c r="H563" s="657"/>
      <c r="I563" s="657"/>
    </row>
    <row r="564" spans="8:9" ht="14.25" customHeight="1">
      <c r="H564" s="657"/>
      <c r="I564" s="657"/>
    </row>
    <row r="565" spans="8:9" ht="14.25" customHeight="1">
      <c r="H565" s="657"/>
      <c r="I565" s="657"/>
    </row>
    <row r="566" spans="8:9" ht="14.25" customHeight="1">
      <c r="H566" s="657"/>
      <c r="I566" s="657"/>
    </row>
    <row r="567" spans="8:9" ht="14.25" customHeight="1">
      <c r="H567" s="657"/>
      <c r="I567" s="657"/>
    </row>
    <row r="568" spans="8:9" ht="14.25" customHeight="1">
      <c r="H568" s="657"/>
      <c r="I568" s="657"/>
    </row>
    <row r="569" spans="8:9" ht="14.25" customHeight="1">
      <c r="H569" s="657"/>
      <c r="I569" s="657"/>
    </row>
    <row r="570" spans="8:9" ht="14.25" customHeight="1">
      <c r="H570" s="657"/>
      <c r="I570" s="657"/>
    </row>
    <row r="571" spans="8:9" ht="14.25" customHeight="1">
      <c r="H571" s="657"/>
      <c r="I571" s="657"/>
    </row>
    <row r="572" spans="8:9" ht="14.25" customHeight="1">
      <c r="H572" s="657"/>
      <c r="I572" s="657"/>
    </row>
    <row r="573" spans="8:9" ht="14.25" customHeight="1">
      <c r="H573" s="657"/>
      <c r="I573" s="657"/>
    </row>
    <row r="574" spans="8:9" ht="14.25" customHeight="1">
      <c r="H574" s="657"/>
      <c r="I574" s="657"/>
    </row>
    <row r="575" spans="8:9" ht="14.25" customHeight="1">
      <c r="H575" s="657"/>
      <c r="I575" s="657"/>
    </row>
    <row r="576" spans="8:9" ht="14.25" customHeight="1">
      <c r="H576" s="657"/>
      <c r="I576" s="657"/>
    </row>
    <row r="577" spans="8:9" ht="14.25" customHeight="1">
      <c r="H577" s="657"/>
      <c r="I577" s="657"/>
    </row>
    <row r="578" spans="8:9" ht="14.25" customHeight="1">
      <c r="H578" s="657"/>
      <c r="I578" s="657"/>
    </row>
    <row r="579" spans="8:9" ht="14.25" customHeight="1">
      <c r="H579" s="657"/>
      <c r="I579" s="657"/>
    </row>
    <row r="580" spans="8:9" ht="14.25" customHeight="1">
      <c r="H580" s="657"/>
      <c r="I580" s="657"/>
    </row>
    <row r="581" spans="8:9" ht="14.25" customHeight="1">
      <c r="H581" s="657"/>
      <c r="I581" s="657"/>
    </row>
    <row r="582" spans="8:9" ht="14.25" customHeight="1">
      <c r="H582" s="657"/>
      <c r="I582" s="657"/>
    </row>
    <row r="583" spans="8:9" ht="14.25" customHeight="1">
      <c r="H583" s="657"/>
      <c r="I583" s="657"/>
    </row>
    <row r="584" spans="8:9" ht="14.25" customHeight="1">
      <c r="H584" s="657"/>
      <c r="I584" s="657"/>
    </row>
    <row r="585" spans="8:9" ht="14.25" customHeight="1">
      <c r="H585" s="657"/>
      <c r="I585" s="657"/>
    </row>
    <row r="586" spans="8:9" ht="14.25" customHeight="1">
      <c r="H586" s="657"/>
      <c r="I586" s="657"/>
    </row>
    <row r="587" spans="8:9" ht="14.25" customHeight="1">
      <c r="H587" s="657"/>
      <c r="I587" s="657"/>
    </row>
    <row r="588" spans="8:9" ht="14.25" customHeight="1">
      <c r="H588" s="657"/>
      <c r="I588" s="657"/>
    </row>
    <row r="589" spans="8:9" ht="14.25" customHeight="1">
      <c r="H589" s="657"/>
      <c r="I589" s="657"/>
    </row>
    <row r="590" spans="8:9" ht="14.25" customHeight="1">
      <c r="H590" s="657"/>
      <c r="I590" s="657"/>
    </row>
    <row r="591" spans="8:9" ht="14.25" customHeight="1">
      <c r="H591" s="657"/>
      <c r="I591" s="657"/>
    </row>
    <row r="592" spans="8:9" ht="14.25" customHeight="1">
      <c r="H592" s="657"/>
      <c r="I592" s="657"/>
    </row>
    <row r="593" spans="8:9" ht="14.25" customHeight="1">
      <c r="H593" s="657"/>
      <c r="I593" s="657"/>
    </row>
    <row r="594" spans="8:9" ht="14.25" customHeight="1">
      <c r="H594" s="657"/>
      <c r="I594" s="657"/>
    </row>
    <row r="595" spans="8:9" ht="14.25" customHeight="1">
      <c r="H595" s="657"/>
      <c r="I595" s="657"/>
    </row>
    <row r="596" spans="8:9" ht="14.25" customHeight="1">
      <c r="H596" s="657"/>
      <c r="I596" s="657"/>
    </row>
    <row r="597" spans="8:9" ht="14.25" customHeight="1">
      <c r="H597" s="657"/>
      <c r="I597" s="657"/>
    </row>
    <row r="598" spans="8:9" ht="14.25" customHeight="1">
      <c r="H598" s="657"/>
      <c r="I598" s="657"/>
    </row>
    <row r="599" spans="8:9" ht="14.25" customHeight="1">
      <c r="H599" s="657"/>
      <c r="I599" s="657"/>
    </row>
    <row r="600" spans="8:9" ht="14.25" customHeight="1">
      <c r="H600" s="657"/>
      <c r="I600" s="657"/>
    </row>
    <row r="601" spans="8:9" ht="14.25" customHeight="1">
      <c r="H601" s="657"/>
      <c r="I601" s="657"/>
    </row>
    <row r="602" spans="8:9" ht="14.25" customHeight="1">
      <c r="H602" s="657"/>
      <c r="I602" s="657"/>
    </row>
    <row r="603" spans="8:9" ht="14.25" customHeight="1">
      <c r="H603" s="657"/>
      <c r="I603" s="657"/>
    </row>
    <row r="604" spans="8:9" ht="14.25" customHeight="1">
      <c r="H604" s="657"/>
      <c r="I604" s="657"/>
    </row>
    <row r="605" spans="8:9" ht="14.25" customHeight="1">
      <c r="H605" s="657"/>
      <c r="I605" s="657"/>
    </row>
    <row r="606" spans="8:9" ht="14.25" customHeight="1">
      <c r="H606" s="657"/>
      <c r="I606" s="657"/>
    </row>
    <row r="607" spans="8:9" ht="14.25" customHeight="1">
      <c r="H607" s="657"/>
      <c r="I607" s="657"/>
    </row>
    <row r="608" spans="8:9" ht="14.25" customHeight="1">
      <c r="H608" s="657"/>
      <c r="I608" s="657"/>
    </row>
    <row r="609" spans="8:9" ht="14.25" customHeight="1">
      <c r="H609" s="657"/>
      <c r="I609" s="657"/>
    </row>
    <row r="610" spans="8:9" ht="14.25" customHeight="1">
      <c r="H610" s="657"/>
      <c r="I610" s="657"/>
    </row>
    <row r="611" spans="8:9" ht="14.25" customHeight="1">
      <c r="H611" s="657"/>
      <c r="I611" s="657"/>
    </row>
    <row r="612" spans="8:9" ht="14.25" customHeight="1">
      <c r="H612" s="657"/>
      <c r="I612" s="657"/>
    </row>
    <row r="613" spans="8:9" ht="14.25" customHeight="1">
      <c r="H613" s="657"/>
      <c r="I613" s="657"/>
    </row>
    <row r="614" spans="8:9" ht="14.25" customHeight="1">
      <c r="H614" s="657"/>
      <c r="I614" s="657"/>
    </row>
    <row r="615" spans="8:9" ht="14.25" customHeight="1">
      <c r="H615" s="657"/>
      <c r="I615" s="657"/>
    </row>
    <row r="616" spans="8:9" ht="14.25" customHeight="1">
      <c r="H616" s="657"/>
      <c r="I616" s="657"/>
    </row>
    <row r="617" spans="8:9" ht="14.25" customHeight="1">
      <c r="H617" s="657"/>
      <c r="I617" s="657"/>
    </row>
    <row r="618" spans="8:9" ht="14.25" customHeight="1">
      <c r="H618" s="657"/>
      <c r="I618" s="657"/>
    </row>
    <row r="619" spans="8:9" ht="14.25" customHeight="1">
      <c r="H619" s="657"/>
      <c r="I619" s="657"/>
    </row>
    <row r="620" spans="8:9" ht="14.25" customHeight="1">
      <c r="H620" s="657"/>
      <c r="I620" s="657"/>
    </row>
    <row r="621" spans="8:9" ht="14.25" customHeight="1">
      <c r="H621" s="657"/>
      <c r="I621" s="657"/>
    </row>
    <row r="622" spans="8:9" ht="14.25" customHeight="1">
      <c r="H622" s="657"/>
      <c r="I622" s="657"/>
    </row>
    <row r="623" spans="8:9" ht="14.25" customHeight="1">
      <c r="H623" s="657"/>
      <c r="I623" s="657"/>
    </row>
    <row r="624" spans="8:9" ht="14.25" customHeight="1">
      <c r="H624" s="657"/>
      <c r="I624" s="657"/>
    </row>
    <row r="625" spans="8:9" ht="14.25" customHeight="1">
      <c r="H625" s="657"/>
      <c r="I625" s="657"/>
    </row>
    <row r="626" spans="8:9" ht="14.25" customHeight="1">
      <c r="H626" s="657"/>
      <c r="I626" s="657"/>
    </row>
    <row r="627" spans="8:9" ht="14.25" customHeight="1">
      <c r="H627" s="657"/>
      <c r="I627" s="657"/>
    </row>
    <row r="628" spans="8:9" ht="14.25" customHeight="1">
      <c r="H628" s="657"/>
      <c r="I628" s="657"/>
    </row>
    <row r="629" spans="8:9" ht="14.25" customHeight="1">
      <c r="H629" s="657"/>
      <c r="I629" s="657"/>
    </row>
    <row r="630" spans="8:9" ht="14.25" customHeight="1">
      <c r="H630" s="657"/>
      <c r="I630" s="657"/>
    </row>
    <row r="631" spans="8:9" ht="14.25" customHeight="1">
      <c r="H631" s="657"/>
      <c r="I631" s="657"/>
    </row>
    <row r="632" spans="8:9" ht="14.25" customHeight="1">
      <c r="H632" s="657"/>
      <c r="I632" s="657"/>
    </row>
    <row r="633" spans="8:9" ht="14.25" customHeight="1">
      <c r="H633" s="657"/>
      <c r="I633" s="657"/>
    </row>
    <row r="634" spans="8:9" ht="14.25" customHeight="1">
      <c r="H634" s="657"/>
      <c r="I634" s="657"/>
    </row>
    <row r="635" spans="8:9" ht="14.25" customHeight="1">
      <c r="H635" s="657"/>
      <c r="I635" s="657"/>
    </row>
    <row r="636" spans="8:9" ht="14.25" customHeight="1">
      <c r="H636" s="657"/>
      <c r="I636" s="657"/>
    </row>
    <row r="637" spans="8:9" ht="14.25" customHeight="1">
      <c r="H637" s="657"/>
      <c r="I637" s="657"/>
    </row>
    <row r="638" spans="8:9" ht="14.25" customHeight="1">
      <c r="H638" s="657"/>
      <c r="I638" s="657"/>
    </row>
    <row r="639" spans="8:9" ht="14.25" customHeight="1">
      <c r="H639" s="657"/>
      <c r="I639" s="657"/>
    </row>
    <row r="640" spans="8:9" ht="14.25" customHeight="1">
      <c r="H640" s="657"/>
      <c r="I640" s="657"/>
    </row>
    <row r="641" spans="8:9" ht="14.25" customHeight="1">
      <c r="H641" s="657"/>
      <c r="I641" s="657"/>
    </row>
    <row r="642" spans="8:9" ht="14.25" customHeight="1">
      <c r="H642" s="657"/>
      <c r="I642" s="657"/>
    </row>
    <row r="643" spans="8:9" ht="14.25" customHeight="1">
      <c r="H643" s="657"/>
      <c r="I643" s="657"/>
    </row>
    <row r="644" spans="8:9" ht="14.25" customHeight="1">
      <c r="H644" s="657"/>
      <c r="I644" s="657"/>
    </row>
    <row r="645" spans="8:9" ht="14.25" customHeight="1">
      <c r="H645" s="657"/>
      <c r="I645" s="657"/>
    </row>
    <row r="646" spans="8:9" ht="14.25" customHeight="1">
      <c r="H646" s="657"/>
      <c r="I646" s="657"/>
    </row>
    <row r="647" spans="8:9" ht="14.25" customHeight="1">
      <c r="H647" s="657"/>
      <c r="I647" s="657"/>
    </row>
    <row r="648" spans="8:9" ht="14.25" customHeight="1">
      <c r="H648" s="657"/>
      <c r="I648" s="657"/>
    </row>
    <row r="649" spans="8:9" ht="14.25" customHeight="1">
      <c r="H649" s="657"/>
      <c r="I649" s="657"/>
    </row>
    <row r="650" spans="8:9" ht="14.25" customHeight="1">
      <c r="H650" s="657"/>
      <c r="I650" s="657"/>
    </row>
    <row r="651" spans="8:9" ht="14.25" customHeight="1">
      <c r="H651" s="657"/>
      <c r="I651" s="657"/>
    </row>
    <row r="652" spans="8:9" ht="14.25" customHeight="1">
      <c r="H652" s="657"/>
      <c r="I652" s="657"/>
    </row>
    <row r="653" spans="8:9" ht="14.25" customHeight="1">
      <c r="H653" s="657"/>
      <c r="I653" s="657"/>
    </row>
    <row r="654" spans="8:9" ht="14.25" customHeight="1">
      <c r="H654" s="657"/>
      <c r="I654" s="657"/>
    </row>
    <row r="655" spans="8:9" ht="14.25" customHeight="1">
      <c r="H655" s="657"/>
      <c r="I655" s="657"/>
    </row>
    <row r="656" spans="8:9" ht="14.25" customHeight="1">
      <c r="H656" s="657"/>
      <c r="I656" s="657"/>
    </row>
    <row r="657" spans="8:9" ht="14.25" customHeight="1">
      <c r="H657" s="657"/>
      <c r="I657" s="657"/>
    </row>
    <row r="658" spans="8:9" ht="14.25" customHeight="1">
      <c r="H658" s="657"/>
      <c r="I658" s="657"/>
    </row>
    <row r="659" spans="8:9" ht="14.25" customHeight="1">
      <c r="H659" s="657"/>
      <c r="I659" s="657"/>
    </row>
    <row r="660" spans="8:9" ht="14.25" customHeight="1">
      <c r="H660" s="657"/>
      <c r="I660" s="657"/>
    </row>
    <row r="661" spans="8:9" ht="14.25" customHeight="1">
      <c r="H661" s="657"/>
      <c r="I661" s="657"/>
    </row>
    <row r="662" spans="8:9" ht="14.25" customHeight="1">
      <c r="H662" s="657"/>
      <c r="I662" s="657"/>
    </row>
    <row r="663" spans="8:9" ht="14.25" customHeight="1">
      <c r="H663" s="657"/>
      <c r="I663" s="657"/>
    </row>
    <row r="664" spans="8:9" ht="14.25" customHeight="1">
      <c r="H664" s="657"/>
      <c r="I664" s="657"/>
    </row>
    <row r="665" spans="8:9" ht="14.25" customHeight="1">
      <c r="H665" s="657"/>
      <c r="I665" s="657"/>
    </row>
    <row r="666" spans="8:9" ht="14.25" customHeight="1">
      <c r="H666" s="657"/>
      <c r="I666" s="657"/>
    </row>
    <row r="667" spans="8:9" ht="14.25" customHeight="1">
      <c r="H667" s="657"/>
      <c r="I667" s="657"/>
    </row>
    <row r="668" spans="8:9" ht="14.25" customHeight="1">
      <c r="H668" s="657"/>
      <c r="I668" s="657"/>
    </row>
    <row r="669" spans="8:9" ht="14.25" customHeight="1">
      <c r="H669" s="657"/>
      <c r="I669" s="657"/>
    </row>
    <row r="670" spans="8:9" ht="14.25" customHeight="1">
      <c r="H670" s="657"/>
      <c r="I670" s="657"/>
    </row>
    <row r="671" spans="8:9" ht="14.25" customHeight="1">
      <c r="H671" s="657"/>
      <c r="I671" s="657"/>
    </row>
    <row r="672" spans="8:9" ht="14.25" customHeight="1">
      <c r="H672" s="657"/>
      <c r="I672" s="657"/>
    </row>
    <row r="673" spans="8:9" ht="14.25" customHeight="1">
      <c r="H673" s="657"/>
      <c r="I673" s="657"/>
    </row>
    <row r="674" spans="8:9" ht="14.25" customHeight="1">
      <c r="H674" s="657"/>
      <c r="I674" s="657"/>
    </row>
    <row r="675" spans="8:9" ht="14.25" customHeight="1">
      <c r="H675" s="657"/>
      <c r="I675" s="657"/>
    </row>
    <row r="676" spans="8:9" ht="14.25" customHeight="1">
      <c r="H676" s="657"/>
      <c r="I676" s="657"/>
    </row>
    <row r="677" spans="8:9" ht="14.25" customHeight="1">
      <c r="H677" s="657"/>
      <c r="I677" s="657"/>
    </row>
    <row r="678" spans="8:9" ht="14.25" customHeight="1">
      <c r="H678" s="657"/>
      <c r="I678" s="657"/>
    </row>
    <row r="679" spans="8:9" ht="14.25" customHeight="1">
      <c r="H679" s="657"/>
      <c r="I679" s="657"/>
    </row>
    <row r="680" spans="8:9" ht="14.25" customHeight="1">
      <c r="H680" s="657"/>
      <c r="I680" s="657"/>
    </row>
    <row r="681" spans="8:9" ht="14.25" customHeight="1">
      <c r="H681" s="657"/>
      <c r="I681" s="657"/>
    </row>
    <row r="682" spans="8:9" ht="14.25" customHeight="1">
      <c r="H682" s="657"/>
      <c r="I682" s="657"/>
    </row>
    <row r="683" spans="8:9" ht="14.25" customHeight="1">
      <c r="H683" s="657"/>
      <c r="I683" s="657"/>
    </row>
    <row r="684" spans="8:9" ht="14.25" customHeight="1">
      <c r="H684" s="657"/>
      <c r="I684" s="657"/>
    </row>
    <row r="685" spans="8:9" ht="14.25" customHeight="1">
      <c r="H685" s="657"/>
      <c r="I685" s="657"/>
    </row>
    <row r="686" spans="8:9" ht="14.25" customHeight="1">
      <c r="H686" s="657"/>
      <c r="I686" s="657"/>
    </row>
    <row r="687" spans="8:9" ht="14.25" customHeight="1">
      <c r="H687" s="657"/>
      <c r="I687" s="657"/>
    </row>
    <row r="688" spans="8:9" ht="14.25" customHeight="1">
      <c r="H688" s="657"/>
      <c r="I688" s="657"/>
    </row>
    <row r="689" spans="8:9" ht="14.25" customHeight="1">
      <c r="H689" s="657"/>
      <c r="I689" s="657"/>
    </row>
    <row r="690" spans="8:9" ht="14.25" customHeight="1">
      <c r="H690" s="657"/>
      <c r="I690" s="657"/>
    </row>
    <row r="691" spans="8:9" ht="14.25" customHeight="1">
      <c r="H691" s="657"/>
      <c r="I691" s="657"/>
    </row>
    <row r="692" spans="8:9" ht="14.25" customHeight="1">
      <c r="H692" s="657"/>
      <c r="I692" s="657"/>
    </row>
    <row r="693" spans="8:9" ht="14.25" customHeight="1">
      <c r="H693" s="657"/>
      <c r="I693" s="657"/>
    </row>
    <row r="694" spans="8:9" ht="14.25" customHeight="1">
      <c r="H694" s="657"/>
      <c r="I694" s="657"/>
    </row>
    <row r="695" spans="8:9" ht="14.25" customHeight="1">
      <c r="H695" s="657"/>
      <c r="I695" s="657"/>
    </row>
    <row r="696" spans="8:9" ht="14.25" customHeight="1">
      <c r="H696" s="657"/>
      <c r="I696" s="657"/>
    </row>
    <row r="697" spans="8:9" ht="14.25" customHeight="1">
      <c r="H697" s="657"/>
      <c r="I697" s="657"/>
    </row>
    <row r="698" spans="8:9" ht="14.25" customHeight="1">
      <c r="H698" s="657"/>
      <c r="I698" s="657"/>
    </row>
    <row r="699" spans="8:9" ht="14.25" customHeight="1">
      <c r="H699" s="657"/>
      <c r="I699" s="657"/>
    </row>
    <row r="700" spans="8:9" ht="14.25" customHeight="1">
      <c r="H700" s="657"/>
      <c r="I700" s="657"/>
    </row>
    <row r="701" spans="8:9" ht="14.25" customHeight="1">
      <c r="H701" s="657"/>
      <c r="I701" s="657"/>
    </row>
    <row r="702" spans="8:9" ht="14.25" customHeight="1">
      <c r="H702" s="657"/>
      <c r="I702" s="657"/>
    </row>
    <row r="703" spans="8:9" ht="14.25" customHeight="1">
      <c r="H703" s="657"/>
      <c r="I703" s="657"/>
    </row>
    <row r="704" spans="8:9" ht="14.25" customHeight="1">
      <c r="H704" s="657"/>
      <c r="I704" s="657"/>
    </row>
    <row r="705" spans="8:9" ht="14.25" customHeight="1">
      <c r="H705" s="657"/>
      <c r="I705" s="657"/>
    </row>
    <row r="706" spans="8:9" ht="14.25" customHeight="1">
      <c r="H706" s="657"/>
      <c r="I706" s="657"/>
    </row>
    <row r="707" spans="8:9" ht="14.25" customHeight="1">
      <c r="H707" s="657"/>
      <c r="I707" s="657"/>
    </row>
    <row r="708" spans="8:9" ht="14.25" customHeight="1">
      <c r="H708" s="657"/>
      <c r="I708" s="657"/>
    </row>
    <row r="709" spans="8:9" ht="14.25" customHeight="1">
      <c r="H709" s="657"/>
      <c r="I709" s="657"/>
    </row>
    <row r="710" spans="8:9" ht="14.25" customHeight="1">
      <c r="H710" s="657"/>
      <c r="I710" s="657"/>
    </row>
    <row r="711" spans="8:9" ht="14.25" customHeight="1">
      <c r="H711" s="657"/>
      <c r="I711" s="657"/>
    </row>
    <row r="712" spans="8:9" ht="14.25" customHeight="1">
      <c r="H712" s="657"/>
      <c r="I712" s="657"/>
    </row>
    <row r="713" spans="8:9" ht="14.25" customHeight="1">
      <c r="H713" s="657"/>
      <c r="I713" s="657"/>
    </row>
    <row r="714" spans="8:9" ht="14.25" customHeight="1">
      <c r="H714" s="657"/>
      <c r="I714" s="657"/>
    </row>
    <row r="715" spans="8:9" ht="14.25" customHeight="1">
      <c r="H715" s="657"/>
      <c r="I715" s="657"/>
    </row>
    <row r="716" spans="8:9" ht="14.25" customHeight="1">
      <c r="H716" s="657"/>
      <c r="I716" s="657"/>
    </row>
    <row r="717" spans="8:9" ht="14.25" customHeight="1">
      <c r="H717" s="657"/>
      <c r="I717" s="657"/>
    </row>
    <row r="718" spans="8:9" ht="14.25" customHeight="1">
      <c r="H718" s="657"/>
      <c r="I718" s="657"/>
    </row>
    <row r="719" spans="8:9" ht="14.25" customHeight="1">
      <c r="H719" s="657"/>
      <c r="I719" s="657"/>
    </row>
    <row r="720" spans="8:9" ht="14.25" customHeight="1">
      <c r="H720" s="657"/>
      <c r="I720" s="657"/>
    </row>
    <row r="721" spans="8:9" ht="14.25" customHeight="1">
      <c r="H721" s="657"/>
      <c r="I721" s="657"/>
    </row>
    <row r="722" spans="8:9" ht="14.25" customHeight="1">
      <c r="H722" s="657"/>
      <c r="I722" s="657"/>
    </row>
    <row r="723" spans="8:9" ht="14.25" customHeight="1">
      <c r="H723" s="657"/>
      <c r="I723" s="657"/>
    </row>
    <row r="724" spans="8:9" ht="14.25" customHeight="1">
      <c r="H724" s="657"/>
      <c r="I724" s="657"/>
    </row>
    <row r="725" spans="8:9" ht="14.25" customHeight="1">
      <c r="H725" s="657"/>
      <c r="I725" s="657"/>
    </row>
    <row r="726" spans="8:9" ht="14.25" customHeight="1">
      <c r="H726" s="657"/>
      <c r="I726" s="657"/>
    </row>
    <row r="727" spans="8:9" ht="14.25" customHeight="1">
      <c r="H727" s="657"/>
      <c r="I727" s="657"/>
    </row>
    <row r="728" spans="8:9" ht="14.25" customHeight="1">
      <c r="H728" s="657"/>
      <c r="I728" s="657"/>
    </row>
    <row r="729" spans="8:9" ht="14.25" customHeight="1">
      <c r="H729" s="657"/>
      <c r="I729" s="657"/>
    </row>
    <row r="730" spans="8:9" ht="14.25" customHeight="1">
      <c r="H730" s="657"/>
      <c r="I730" s="657"/>
    </row>
    <row r="731" spans="8:9" ht="14.25" customHeight="1">
      <c r="H731" s="657"/>
      <c r="I731" s="657"/>
    </row>
    <row r="732" spans="8:9" ht="14.25" customHeight="1">
      <c r="H732" s="657"/>
      <c r="I732" s="657"/>
    </row>
    <row r="733" spans="8:9" ht="14.25" customHeight="1">
      <c r="H733" s="657"/>
      <c r="I733" s="657"/>
    </row>
    <row r="734" spans="8:9" ht="14.25" customHeight="1">
      <c r="H734" s="657"/>
      <c r="I734" s="657"/>
    </row>
    <row r="735" spans="8:9" ht="14.25" customHeight="1">
      <c r="H735" s="657"/>
      <c r="I735" s="657"/>
    </row>
    <row r="736" spans="8:9" ht="14.25" customHeight="1">
      <c r="H736" s="657"/>
      <c r="I736" s="657"/>
    </row>
    <row r="737" spans="8:9" ht="14.25" customHeight="1">
      <c r="H737" s="657"/>
      <c r="I737" s="657"/>
    </row>
    <row r="738" spans="8:9" ht="14.25" customHeight="1">
      <c r="H738" s="657"/>
      <c r="I738" s="657"/>
    </row>
    <row r="739" spans="8:9" ht="14.25" customHeight="1">
      <c r="H739" s="657"/>
      <c r="I739" s="657"/>
    </row>
    <row r="740" spans="8:9" ht="14.25" customHeight="1">
      <c r="H740" s="657"/>
      <c r="I740" s="657"/>
    </row>
    <row r="741" spans="8:9" ht="14.25" customHeight="1">
      <c r="H741" s="657"/>
      <c r="I741" s="657"/>
    </row>
    <row r="742" spans="8:9" ht="14.25" customHeight="1">
      <c r="H742" s="657"/>
      <c r="I742" s="657"/>
    </row>
    <row r="743" spans="8:9" ht="14.25" customHeight="1">
      <c r="H743" s="657"/>
      <c r="I743" s="657"/>
    </row>
    <row r="744" spans="8:9" ht="14.25" customHeight="1">
      <c r="H744" s="657"/>
      <c r="I744" s="657"/>
    </row>
    <row r="745" spans="8:9" ht="14.25" customHeight="1">
      <c r="H745" s="657"/>
      <c r="I745" s="657"/>
    </row>
    <row r="746" spans="8:9" ht="14.25" customHeight="1">
      <c r="H746" s="657"/>
      <c r="I746" s="657"/>
    </row>
    <row r="747" spans="8:9" ht="14.25" customHeight="1">
      <c r="H747" s="657"/>
      <c r="I747" s="657"/>
    </row>
    <row r="748" spans="8:9" ht="14.25" customHeight="1">
      <c r="H748" s="657"/>
      <c r="I748" s="657"/>
    </row>
    <row r="749" spans="8:9" ht="14.25" customHeight="1">
      <c r="H749" s="657"/>
      <c r="I749" s="657"/>
    </row>
    <row r="750" spans="8:9" ht="14.25" customHeight="1">
      <c r="H750" s="657"/>
      <c r="I750" s="657"/>
    </row>
    <row r="751" spans="8:9" ht="14.25" customHeight="1">
      <c r="H751" s="657"/>
      <c r="I751" s="657"/>
    </row>
    <row r="752" spans="8:9" ht="14.25" customHeight="1">
      <c r="H752" s="657"/>
      <c r="I752" s="657"/>
    </row>
    <row r="753" spans="8:9" ht="14.25" customHeight="1">
      <c r="H753" s="657"/>
      <c r="I753" s="657"/>
    </row>
    <row r="754" spans="8:9" ht="14.25" customHeight="1">
      <c r="H754" s="657"/>
      <c r="I754" s="657"/>
    </row>
    <row r="755" spans="8:9" ht="14.25" customHeight="1">
      <c r="H755" s="657"/>
      <c r="I755" s="657"/>
    </row>
    <row r="756" spans="8:9" ht="14.25" customHeight="1">
      <c r="H756" s="657"/>
      <c r="I756" s="657"/>
    </row>
    <row r="757" spans="8:9" ht="14.25" customHeight="1">
      <c r="H757" s="657"/>
      <c r="I757" s="657"/>
    </row>
    <row r="758" spans="8:9" ht="14.25" customHeight="1">
      <c r="H758" s="657"/>
      <c r="I758" s="657"/>
    </row>
    <row r="759" spans="8:9" ht="14.25" customHeight="1">
      <c r="H759" s="657"/>
      <c r="I759" s="657"/>
    </row>
    <row r="760" spans="8:9" ht="14.25" customHeight="1">
      <c r="H760" s="657"/>
      <c r="I760" s="657"/>
    </row>
    <row r="761" spans="8:9" ht="14.25" customHeight="1">
      <c r="H761" s="657"/>
      <c r="I761" s="657"/>
    </row>
    <row r="762" spans="8:9" ht="14.25" customHeight="1">
      <c r="H762" s="657"/>
      <c r="I762" s="657"/>
    </row>
    <row r="763" spans="8:9" ht="14.25" customHeight="1">
      <c r="H763" s="657"/>
      <c r="I763" s="657"/>
    </row>
    <row r="764" spans="8:9" ht="14.25" customHeight="1">
      <c r="H764" s="657"/>
      <c r="I764" s="657"/>
    </row>
    <row r="765" spans="8:9" ht="14.25" customHeight="1">
      <c r="H765" s="657"/>
      <c r="I765" s="657"/>
    </row>
    <row r="766" spans="8:9" ht="14.25" customHeight="1">
      <c r="H766" s="657"/>
      <c r="I766" s="657"/>
    </row>
    <row r="767" spans="8:9" ht="14.25" customHeight="1">
      <c r="H767" s="657"/>
      <c r="I767" s="657"/>
    </row>
    <row r="768" spans="8:9" ht="14.25" customHeight="1">
      <c r="H768" s="657"/>
      <c r="I768" s="657"/>
    </row>
    <row r="769" spans="8:9" ht="14.25" customHeight="1">
      <c r="H769" s="657"/>
      <c r="I769" s="657"/>
    </row>
    <row r="770" spans="8:9" ht="14.25" customHeight="1">
      <c r="H770" s="657"/>
      <c r="I770" s="657"/>
    </row>
    <row r="771" spans="8:9" ht="14.25" customHeight="1">
      <c r="H771" s="657"/>
      <c r="I771" s="657"/>
    </row>
    <row r="772" spans="8:9" ht="14.25" customHeight="1">
      <c r="H772" s="657"/>
      <c r="I772" s="657"/>
    </row>
    <row r="773" spans="8:9" ht="14.25" customHeight="1">
      <c r="H773" s="657"/>
      <c r="I773" s="657"/>
    </row>
  </sheetData>
  <sheetProtection password="CC14" sheet="1"/>
  <mergeCells count="3">
    <mergeCell ref="C4:E4"/>
    <mergeCell ref="C5:E5"/>
    <mergeCell ref="C3:E3"/>
  </mergeCells>
  <phoneticPr fontId="0" type="noConversion"/>
  <printOptions horizontalCentered="1"/>
  <pageMargins left="0.59" right="0.75" top="0.36" bottom="0.56000000000000005" header="0.23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38"/>
  </sheetPr>
  <dimension ref="A1:O102"/>
  <sheetViews>
    <sheetView zoomScaleNormal="100" workbookViewId="0"/>
  </sheetViews>
  <sheetFormatPr defaultRowHeight="12.75"/>
  <cols>
    <col min="2" max="2" width="6.28515625" customWidth="1"/>
    <col min="3" max="3" width="43.85546875" customWidth="1"/>
    <col min="4" max="4" width="12.85546875" style="1" customWidth="1"/>
    <col min="5" max="5" width="14.5703125" bestFit="1" customWidth="1"/>
    <col min="6" max="6" width="2.5703125" style="338" customWidth="1"/>
    <col min="7" max="7" width="18.42578125" hidden="1" customWidth="1"/>
    <col min="8" max="8" width="14" hidden="1" customWidth="1"/>
    <col min="9" max="9" width="13.5703125" hidden="1" customWidth="1"/>
    <col min="10" max="10" width="41.85546875" hidden="1" customWidth="1"/>
    <col min="11" max="11" width="15.5703125" bestFit="1" customWidth="1"/>
    <col min="12" max="12" width="11.28515625" bestFit="1" customWidth="1"/>
    <col min="13" max="13" width="15.5703125" style="419" bestFit="1" customWidth="1"/>
    <col min="14" max="14" width="10.28515625" bestFit="1" customWidth="1"/>
    <col min="15" max="15" width="11.28515625" style="351" bestFit="1" customWidth="1"/>
  </cols>
  <sheetData>
    <row r="1" spans="1:15" ht="15.75">
      <c r="B1" s="212" t="s">
        <v>52</v>
      </c>
    </row>
    <row r="2" spans="1:15" ht="15.75">
      <c r="B2" s="331" t="s">
        <v>68</v>
      </c>
    </row>
    <row r="3" spans="1:15">
      <c r="B3" s="4"/>
    </row>
    <row r="4" spans="1:15" ht="15.75">
      <c r="A4" s="4"/>
      <c r="B4" s="331"/>
    </row>
    <row r="5" spans="1:15" ht="15.75">
      <c r="A5" s="4"/>
      <c r="B5" s="331"/>
    </row>
    <row r="6" spans="1:15" ht="15">
      <c r="B6" s="895" t="s">
        <v>439</v>
      </c>
      <c r="C6" s="895"/>
      <c r="D6" s="895"/>
      <c r="E6" s="895"/>
      <c r="F6" s="592"/>
      <c r="G6" s="592"/>
    </row>
    <row r="7" spans="1:15" s="349" customFormat="1" ht="10.5" customHeight="1">
      <c r="B7" s="352"/>
      <c r="C7" s="332"/>
      <c r="D7" s="587"/>
      <c r="E7" s="353"/>
      <c r="F7" s="354"/>
      <c r="M7" s="545"/>
      <c r="O7" s="355"/>
    </row>
    <row r="8" spans="1:15" s="349" customFormat="1">
      <c r="B8" s="896" t="s">
        <v>67</v>
      </c>
      <c r="C8" s="896"/>
      <c r="D8" s="896"/>
      <c r="E8" s="896"/>
      <c r="F8" s="593"/>
      <c r="G8" s="593"/>
      <c r="M8" s="545"/>
      <c r="O8" s="355"/>
    </row>
    <row r="9" spans="1:15">
      <c r="D9" s="897" t="s">
        <v>379</v>
      </c>
      <c r="E9" s="897"/>
      <c r="F9" s="594"/>
      <c r="G9" s="594"/>
    </row>
    <row r="10" spans="1:15">
      <c r="D10" s="588">
        <v>2010</v>
      </c>
      <c r="E10" s="333">
        <v>2009</v>
      </c>
      <c r="F10" s="356"/>
      <c r="G10" s="333">
        <v>2008</v>
      </c>
    </row>
    <row r="11" spans="1:15">
      <c r="D11" s="588"/>
      <c r="E11" s="333"/>
      <c r="F11" s="356"/>
      <c r="G11" s="333"/>
      <c r="K11" s="419"/>
    </row>
    <row r="12" spans="1:15">
      <c r="B12" s="350" t="s">
        <v>440</v>
      </c>
      <c r="D12" s="405"/>
      <c r="E12" s="357"/>
      <c r="F12" s="343"/>
      <c r="G12" s="357"/>
      <c r="I12" s="350" t="s">
        <v>970</v>
      </c>
      <c r="K12" s="419"/>
    </row>
    <row r="13" spans="1:15">
      <c r="B13" t="s">
        <v>441</v>
      </c>
      <c r="D13" s="357">
        <v>213185878.54536361</v>
      </c>
      <c r="E13" s="357">
        <v>169039930.6992276</v>
      </c>
      <c r="F13" s="343"/>
      <c r="G13" s="357">
        <v>242548417</v>
      </c>
      <c r="H13" s="348" t="e">
        <f>+#REF!-E13</f>
        <v>#REF!</v>
      </c>
      <c r="I13" t="s">
        <v>971</v>
      </c>
      <c r="K13" s="419"/>
      <c r="L13" s="348"/>
    </row>
    <row r="14" spans="1:15">
      <c r="B14" t="s">
        <v>442</v>
      </c>
      <c r="D14" s="357">
        <v>0</v>
      </c>
      <c r="E14" s="357"/>
      <c r="F14" s="343"/>
      <c r="G14" s="357"/>
      <c r="H14" s="348" t="e">
        <f>+#REF!-E14</f>
        <v>#REF!</v>
      </c>
      <c r="I14" t="s">
        <v>401</v>
      </c>
      <c r="K14" s="419"/>
      <c r="L14" s="348"/>
    </row>
    <row r="15" spans="1:15">
      <c r="B15" t="s">
        <v>443</v>
      </c>
      <c r="C15" t="s">
        <v>444</v>
      </c>
      <c r="D15" s="357">
        <v>21003830.079166681</v>
      </c>
      <c r="E15" s="357">
        <v>16805956</v>
      </c>
      <c r="F15" s="343"/>
      <c r="G15" s="357">
        <v>9903851</v>
      </c>
      <c r="H15" s="348" t="e">
        <f>+#REF!-E15</f>
        <v>#REF!</v>
      </c>
      <c r="I15" t="s">
        <v>443</v>
      </c>
      <c r="J15" t="s">
        <v>399</v>
      </c>
      <c r="K15" s="419"/>
      <c r="L15" s="348"/>
    </row>
    <row r="16" spans="1:15">
      <c r="C16" t="s">
        <v>445</v>
      </c>
      <c r="D16" s="357">
        <v>-20459623.269999988</v>
      </c>
      <c r="E16" s="583">
        <v>-91536463.579999998</v>
      </c>
      <c r="F16" s="343"/>
      <c r="G16" s="357">
        <v>22463527</v>
      </c>
      <c r="H16" s="348" t="e">
        <f>+#REF!-E16</f>
        <v>#REF!</v>
      </c>
      <c r="J16" t="s">
        <v>998</v>
      </c>
      <c r="K16" s="419"/>
      <c r="L16" s="348"/>
    </row>
    <row r="17" spans="1:15" s="1" customFormat="1">
      <c r="A17"/>
      <c r="C17" s="1" t="s">
        <v>446</v>
      </c>
      <c r="D17" s="405">
        <v>0</v>
      </c>
      <c r="E17" s="405"/>
      <c r="F17" s="406"/>
      <c r="G17" s="405"/>
      <c r="H17" s="348" t="e">
        <f>+#REF!-E17</f>
        <v>#REF!</v>
      </c>
      <c r="I17"/>
      <c r="J17" t="s">
        <v>972</v>
      </c>
      <c r="K17" s="583"/>
      <c r="L17" s="348"/>
      <c r="M17" s="583"/>
      <c r="O17" s="407"/>
    </row>
    <row r="18" spans="1:15">
      <c r="C18" t="s">
        <v>447</v>
      </c>
      <c r="D18" s="357">
        <v>-2357010.5699999998</v>
      </c>
      <c r="E18" s="357"/>
      <c r="F18" s="343"/>
      <c r="G18" s="357"/>
      <c r="H18" s="348" t="e">
        <f>+#REF!-E18</f>
        <v>#REF!</v>
      </c>
      <c r="J18" t="s">
        <v>973</v>
      </c>
      <c r="K18" s="419"/>
      <c r="L18" s="348"/>
    </row>
    <row r="19" spans="1:15">
      <c r="C19" t="s">
        <v>448</v>
      </c>
      <c r="D19" s="357">
        <v>6479675.9500000225</v>
      </c>
      <c r="E19" s="357"/>
      <c r="F19" s="343"/>
      <c r="G19" s="357">
        <f>23174238-2495524</f>
        <v>20678714</v>
      </c>
      <c r="H19" s="348" t="e">
        <f>+#REF!-E19</f>
        <v>#REF!</v>
      </c>
      <c r="J19" t="s">
        <v>974</v>
      </c>
      <c r="K19" s="419"/>
      <c r="L19" s="348"/>
    </row>
    <row r="20" spans="1:15">
      <c r="C20" t="s">
        <v>449</v>
      </c>
      <c r="D20" s="357">
        <v>0</v>
      </c>
      <c r="E20" s="357"/>
      <c r="F20" s="343"/>
      <c r="G20" s="357">
        <f>516880+4760569</f>
        <v>5277449</v>
      </c>
      <c r="H20" s="348" t="e">
        <f>+#REF!-E20</f>
        <v>#REF!</v>
      </c>
      <c r="J20" s="1" t="s">
        <v>400</v>
      </c>
      <c r="K20" s="419"/>
      <c r="L20" s="348"/>
    </row>
    <row r="21" spans="1:15">
      <c r="C21" t="s">
        <v>450</v>
      </c>
      <c r="D21" s="357">
        <v>-103404018.94579634</v>
      </c>
      <c r="E21" s="357">
        <v>-124417307.80764672</v>
      </c>
      <c r="F21" s="343"/>
      <c r="G21" s="357">
        <f>388707115-19550554</f>
        <v>369156561</v>
      </c>
      <c r="H21" s="348" t="e">
        <f>+#REF!-E21</f>
        <v>#REF!</v>
      </c>
      <c r="J21" t="s">
        <v>975</v>
      </c>
      <c r="K21" s="419"/>
      <c r="L21" s="348"/>
    </row>
    <row r="22" spans="1:15">
      <c r="C22" t="s">
        <v>451</v>
      </c>
      <c r="D22" s="357">
        <v>-54474614.149999134</v>
      </c>
      <c r="E22" s="357">
        <v>51628265.510000706</v>
      </c>
      <c r="F22" s="343"/>
      <c r="G22" s="357">
        <v>13976319</v>
      </c>
      <c r="H22" s="348" t="e">
        <f>+#REF!-E22</f>
        <v>#REF!</v>
      </c>
      <c r="J22" t="s">
        <v>977</v>
      </c>
      <c r="K22" s="419"/>
      <c r="L22" s="348"/>
    </row>
    <row r="23" spans="1:15">
      <c r="C23" t="s">
        <v>452</v>
      </c>
      <c r="D23" s="358">
        <v>408566126.162099</v>
      </c>
      <c r="E23" s="358">
        <v>-393573892.22999877</v>
      </c>
      <c r="F23" s="343"/>
      <c r="G23" s="358">
        <f>55009156-12160453+28680146</f>
        <v>71528849</v>
      </c>
      <c r="H23" s="348" t="e">
        <f>+#REF!-E23</f>
        <v>#REF!</v>
      </c>
      <c r="J23" t="s">
        <v>978</v>
      </c>
      <c r="K23" s="419"/>
      <c r="L23" s="348"/>
    </row>
    <row r="24" spans="1:15">
      <c r="B24" t="s">
        <v>453</v>
      </c>
      <c r="D24" s="357">
        <v>255354365.25547025</v>
      </c>
      <c r="E24" s="357">
        <v>-541093442.1076448</v>
      </c>
      <c r="F24" s="343"/>
      <c r="G24" s="357">
        <f>SUM(G15:G23)</f>
        <v>512985270</v>
      </c>
      <c r="H24" s="348" t="e">
        <f>+#REF!-E24</f>
        <v>#REF!</v>
      </c>
      <c r="I24" t="s">
        <v>979</v>
      </c>
      <c r="K24" s="419"/>
      <c r="L24" s="348"/>
    </row>
    <row r="25" spans="1:15">
      <c r="C25" t="s">
        <v>454</v>
      </c>
      <c r="D25" s="357">
        <v>-6479675.9500000225</v>
      </c>
      <c r="E25" s="357">
        <v>4322805.53</v>
      </c>
      <c r="F25" s="343"/>
      <c r="G25" s="357">
        <v>-25236272</v>
      </c>
      <c r="H25" s="348" t="e">
        <f>+#REF!-E25</f>
        <v>#REF!</v>
      </c>
      <c r="J25" t="s">
        <v>980</v>
      </c>
      <c r="K25" s="419"/>
      <c r="L25" s="348"/>
      <c r="M25" s="595"/>
      <c r="N25" s="348"/>
    </row>
    <row r="26" spans="1:15">
      <c r="C26" t="s">
        <v>455</v>
      </c>
      <c r="D26" s="357">
        <v>-29240454</v>
      </c>
      <c r="E26" s="357">
        <v>-34885125.632579699</v>
      </c>
      <c r="F26" s="343"/>
      <c r="G26" s="357">
        <v>-28331194</v>
      </c>
      <c r="H26" s="348" t="e">
        <f>+#REF!-E26</f>
        <v>#REF!</v>
      </c>
      <c r="J26" t="s">
        <v>981</v>
      </c>
      <c r="K26" s="419"/>
      <c r="L26" s="348"/>
    </row>
    <row r="27" spans="1:15">
      <c r="B27" s="359" t="s">
        <v>456</v>
      </c>
      <c r="D27" s="360">
        <v>432820113.85083383</v>
      </c>
      <c r="E27" s="360">
        <v>-402615831.51099694</v>
      </c>
      <c r="F27" s="343"/>
      <c r="G27" s="360">
        <f>G24+G25+G26+G13</f>
        <v>701966221</v>
      </c>
      <c r="H27" s="348" t="e">
        <f>+#REF!-E27</f>
        <v>#REF!</v>
      </c>
      <c r="I27" s="359" t="s">
        <v>982</v>
      </c>
      <c r="K27" s="419"/>
      <c r="L27" s="348"/>
    </row>
    <row r="28" spans="1:15">
      <c r="B28" s="359"/>
      <c r="D28" s="357"/>
      <c r="E28" s="357"/>
      <c r="F28" s="343"/>
      <c r="G28" s="357"/>
      <c r="H28" s="419"/>
      <c r="K28" s="419"/>
      <c r="M28" s="544"/>
    </row>
    <row r="29" spans="1:15">
      <c r="B29" s="350" t="s">
        <v>457</v>
      </c>
      <c r="D29" s="357"/>
      <c r="E29" s="357"/>
      <c r="F29" s="343"/>
      <c r="G29" s="357"/>
      <c r="I29" s="350" t="s">
        <v>983</v>
      </c>
      <c r="K29" s="419"/>
    </row>
    <row r="30" spans="1:15">
      <c r="B30" t="s">
        <v>458</v>
      </c>
      <c r="D30" s="357">
        <v>0</v>
      </c>
      <c r="E30" s="357"/>
      <c r="F30" s="343"/>
      <c r="G30" s="357"/>
      <c r="I30" t="s">
        <v>984</v>
      </c>
      <c r="K30" s="419"/>
    </row>
    <row r="31" spans="1:15">
      <c r="B31" t="s">
        <v>459</v>
      </c>
      <c r="D31" s="357">
        <v>-20643789.430833355</v>
      </c>
      <c r="E31" s="357">
        <v>-35741408.43</v>
      </c>
      <c r="F31" s="343"/>
      <c r="G31" s="357">
        <v>-20718432</v>
      </c>
      <c r="I31" t="s">
        <v>985</v>
      </c>
      <c r="J31" s="361"/>
      <c r="K31" s="419"/>
    </row>
    <row r="32" spans="1:15">
      <c r="B32" t="s">
        <v>460</v>
      </c>
      <c r="D32" s="357">
        <v>0</v>
      </c>
      <c r="E32" s="357"/>
      <c r="F32" s="343"/>
      <c r="G32" s="357">
        <v>-6421757</v>
      </c>
      <c r="I32" t="s">
        <v>999</v>
      </c>
      <c r="J32" s="359"/>
      <c r="K32" s="419"/>
    </row>
    <row r="33" spans="2:15">
      <c r="B33" t="s">
        <v>461</v>
      </c>
      <c r="D33" s="357">
        <v>0</v>
      </c>
      <c r="E33" s="357"/>
      <c r="F33" s="343"/>
      <c r="G33" s="357"/>
      <c r="I33" t="s">
        <v>986</v>
      </c>
      <c r="J33" s="359"/>
      <c r="K33" s="419"/>
      <c r="M33" s="544"/>
    </row>
    <row r="34" spans="2:15">
      <c r="B34" t="s">
        <v>462</v>
      </c>
      <c r="C34" s="361"/>
      <c r="D34" s="357">
        <v>2357010.5699999998</v>
      </c>
      <c r="E34" s="357"/>
      <c r="F34" s="343"/>
      <c r="G34" s="357">
        <v>2495524</v>
      </c>
      <c r="I34" t="s">
        <v>987</v>
      </c>
      <c r="J34" s="359"/>
      <c r="K34" s="419"/>
    </row>
    <row r="35" spans="2:15">
      <c r="B35" t="s">
        <v>463</v>
      </c>
      <c r="C35" s="359"/>
      <c r="D35" s="357">
        <v>0</v>
      </c>
      <c r="E35" s="357"/>
      <c r="F35" s="343"/>
      <c r="G35" s="357"/>
      <c r="I35" t="s">
        <v>988</v>
      </c>
      <c r="K35" s="419"/>
    </row>
    <row r="36" spans="2:15">
      <c r="B36" s="359" t="s">
        <v>464</v>
      </c>
      <c r="C36" s="359"/>
      <c r="D36" s="360">
        <v>-18286778.860833354</v>
      </c>
      <c r="E36" s="360">
        <v>-35741408.43</v>
      </c>
      <c r="F36" s="343"/>
      <c r="G36" s="360">
        <f>SUM(G30:G35)</f>
        <v>-24644665</v>
      </c>
      <c r="I36" s="359" t="s">
        <v>402</v>
      </c>
      <c r="K36" s="419"/>
      <c r="M36" s="544"/>
    </row>
    <row r="37" spans="2:15">
      <c r="C37" s="359"/>
      <c r="D37" s="357"/>
      <c r="E37" s="357"/>
      <c r="F37" s="343"/>
      <c r="G37" s="357"/>
      <c r="K37" s="419"/>
    </row>
    <row r="38" spans="2:15">
      <c r="B38" s="350" t="s">
        <v>465</v>
      </c>
      <c r="D38" s="357"/>
      <c r="E38" s="357"/>
      <c r="F38" s="343"/>
      <c r="G38" s="357"/>
      <c r="I38" s="350" t="s">
        <v>989</v>
      </c>
      <c r="K38" s="419"/>
    </row>
    <row r="39" spans="2:15">
      <c r="B39" t="s">
        <v>466</v>
      </c>
      <c r="D39" s="357">
        <v>0</v>
      </c>
      <c r="E39" s="357"/>
      <c r="F39" s="343"/>
      <c r="G39" s="357"/>
      <c r="I39" t="s">
        <v>990</v>
      </c>
      <c r="K39" s="419"/>
    </row>
    <row r="40" spans="2:15">
      <c r="B40" t="s">
        <v>467</v>
      </c>
      <c r="D40" s="357">
        <v>-412129830.06999993</v>
      </c>
      <c r="E40" s="357">
        <v>351791729.90999997</v>
      </c>
      <c r="F40" s="343"/>
      <c r="G40" s="357">
        <v>-754149186.83999991</v>
      </c>
      <c r="I40" t="s">
        <v>991</v>
      </c>
      <c r="K40" s="419"/>
    </row>
    <row r="41" spans="2:15">
      <c r="B41" t="s">
        <v>468</v>
      </c>
      <c r="D41" s="357">
        <v>0</v>
      </c>
      <c r="E41" s="357"/>
      <c r="F41" s="343"/>
      <c r="G41" s="357"/>
      <c r="I41" t="s">
        <v>992</v>
      </c>
      <c r="K41" s="419"/>
      <c r="M41" s="596"/>
      <c r="N41" s="362"/>
    </row>
    <row r="42" spans="2:15">
      <c r="B42" t="s">
        <v>469</v>
      </c>
      <c r="D42" s="357">
        <v>0</v>
      </c>
      <c r="E42" s="357"/>
      <c r="F42" s="343"/>
      <c r="G42" s="357"/>
      <c r="I42" t="s">
        <v>993</v>
      </c>
      <c r="J42" s="350"/>
      <c r="K42" s="419"/>
      <c r="M42" s="596"/>
      <c r="N42" s="362"/>
    </row>
    <row r="43" spans="2:15">
      <c r="B43" s="359" t="s">
        <v>470</v>
      </c>
      <c r="D43" s="360">
        <v>-412129830.06999993</v>
      </c>
      <c r="E43" s="360">
        <v>351791729.90999997</v>
      </c>
      <c r="F43" s="343"/>
      <c r="G43" s="360">
        <f>SUM(G39:G42)</f>
        <v>-754149186.83999991</v>
      </c>
      <c r="I43" s="359" t="s">
        <v>994</v>
      </c>
      <c r="J43" s="330"/>
      <c r="K43" s="419"/>
      <c r="M43" s="596"/>
      <c r="N43" s="362"/>
    </row>
    <row r="44" spans="2:15">
      <c r="D44" s="357"/>
      <c r="E44" s="357"/>
      <c r="F44" s="343"/>
      <c r="G44" s="357"/>
      <c r="J44" s="330"/>
      <c r="K44" s="419"/>
      <c r="M44" s="597"/>
      <c r="N44" s="346"/>
    </row>
    <row r="45" spans="2:15">
      <c r="B45" s="350" t="s">
        <v>471</v>
      </c>
      <c r="C45" s="350"/>
      <c r="D45" s="363">
        <v>2403504.9200005531</v>
      </c>
      <c r="E45" s="363">
        <v>-86565726.860996962</v>
      </c>
      <c r="F45" s="363">
        <f>F43+F36+F27</f>
        <v>0</v>
      </c>
      <c r="G45" s="363">
        <f>G43+G36+G27</f>
        <v>-76827630.839999914</v>
      </c>
      <c r="I45" s="350" t="s">
        <v>995</v>
      </c>
      <c r="K45" s="419"/>
      <c r="L45" s="348"/>
      <c r="N45" s="364"/>
      <c r="O45" s="357"/>
    </row>
    <row r="46" spans="2:15">
      <c r="B46" s="350" t="s">
        <v>472</v>
      </c>
      <c r="C46" s="330"/>
      <c r="D46" s="363">
        <v>45942311.470000148</v>
      </c>
      <c r="E46" s="363">
        <v>132508038.7099981</v>
      </c>
      <c r="F46" s="343"/>
      <c r="G46" s="357">
        <v>209335670.09999999</v>
      </c>
      <c r="I46" s="350" t="s">
        <v>996</v>
      </c>
      <c r="K46" s="419"/>
    </row>
    <row r="47" spans="2:15" ht="13.5" thickBot="1">
      <c r="B47" s="350" t="s">
        <v>473</v>
      </c>
      <c r="C47" s="330"/>
      <c r="D47" s="345">
        <v>48345816.390000701</v>
      </c>
      <c r="E47" s="345">
        <v>45942311.849001139</v>
      </c>
      <c r="F47" s="345">
        <f>+F45+F46</f>
        <v>0</v>
      </c>
      <c r="G47" s="345">
        <f>+G45+G46</f>
        <v>132508039.26000008</v>
      </c>
      <c r="I47" s="350" t="s">
        <v>997</v>
      </c>
      <c r="K47" s="419"/>
    </row>
    <row r="48" spans="2:15" ht="13.5" thickTop="1"/>
    <row r="49" spans="4:11">
      <c r="D49" s="589"/>
      <c r="E49" s="365"/>
      <c r="F49" s="400"/>
      <c r="G49" s="401"/>
      <c r="H49" s="401"/>
      <c r="I49" s="401"/>
      <c r="J49" s="401"/>
      <c r="K49" s="401"/>
    </row>
    <row r="50" spans="4:11">
      <c r="D50" s="589"/>
      <c r="E50" s="365"/>
      <c r="F50" s="400"/>
      <c r="G50" s="402"/>
      <c r="H50" s="401"/>
      <c r="I50" s="401"/>
      <c r="J50" s="401"/>
      <c r="K50" s="401"/>
    </row>
    <row r="51" spans="4:11">
      <c r="D51" s="405"/>
      <c r="E51" s="357"/>
      <c r="F51" s="400"/>
      <c r="G51" s="401"/>
      <c r="H51" s="401"/>
      <c r="I51" s="401"/>
      <c r="J51" s="401"/>
      <c r="K51" s="401"/>
    </row>
    <row r="52" spans="4:11">
      <c r="D52" s="405"/>
      <c r="E52" s="357"/>
      <c r="F52" s="400"/>
      <c r="G52" s="403"/>
      <c r="H52" s="401"/>
      <c r="I52" s="401"/>
      <c r="J52" s="401"/>
      <c r="K52" s="401"/>
    </row>
    <row r="53" spans="4:11">
      <c r="D53" s="405"/>
      <c r="E53" s="357"/>
      <c r="F53" s="400"/>
      <c r="G53" s="404"/>
      <c r="H53" s="404">
        <v>21801438.687646475</v>
      </c>
      <c r="I53" s="401"/>
      <c r="J53" s="365"/>
      <c r="K53" s="401"/>
    </row>
    <row r="54" spans="4:11">
      <c r="D54" s="405"/>
      <c r="E54" s="357"/>
      <c r="F54" s="400"/>
      <c r="G54" s="401"/>
      <c r="H54" s="401"/>
      <c r="I54" s="401"/>
      <c r="J54" s="401"/>
      <c r="K54" s="401"/>
    </row>
    <row r="55" spans="4:11">
      <c r="D55" s="590"/>
      <c r="E55" s="401"/>
      <c r="F55" s="400"/>
      <c r="G55" s="401"/>
      <c r="H55" s="401"/>
      <c r="I55" s="401"/>
      <c r="J55" s="401"/>
      <c r="K55" s="401"/>
    </row>
    <row r="56" spans="4:11">
      <c r="D56" s="589"/>
      <c r="E56" s="365"/>
      <c r="F56" s="400"/>
      <c r="G56" s="401"/>
      <c r="H56" s="401"/>
      <c r="I56" s="401"/>
      <c r="J56" s="401"/>
      <c r="K56" s="401"/>
    </row>
    <row r="57" spans="4:11">
      <c r="D57" s="589"/>
      <c r="E57" s="365"/>
      <c r="F57" s="400"/>
      <c r="G57" s="401"/>
      <c r="H57" s="401"/>
      <c r="I57" s="401"/>
      <c r="J57" s="401"/>
      <c r="K57" s="401"/>
    </row>
    <row r="58" spans="4:11">
      <c r="D58" s="591"/>
      <c r="E58" s="404"/>
      <c r="F58" s="400"/>
      <c r="G58" s="401"/>
      <c r="H58" s="401"/>
      <c r="I58" s="401"/>
      <c r="J58" s="401"/>
      <c r="K58" s="401"/>
    </row>
    <row r="59" spans="4:11">
      <c r="D59" s="590"/>
      <c r="E59" s="401"/>
      <c r="F59" s="400"/>
      <c r="G59" s="401"/>
      <c r="H59" s="401"/>
      <c r="I59" s="401"/>
      <c r="J59" s="401"/>
      <c r="K59" s="401"/>
    </row>
    <row r="60" spans="4:11">
      <c r="D60" s="590"/>
      <c r="E60" s="401"/>
      <c r="F60" s="400"/>
      <c r="G60" s="401"/>
      <c r="H60" s="401"/>
      <c r="I60" s="401"/>
      <c r="J60" s="401"/>
      <c r="K60" s="401"/>
    </row>
    <row r="61" spans="4:11">
      <c r="D61" s="590"/>
      <c r="E61" s="401"/>
      <c r="F61" s="400"/>
      <c r="G61" s="401"/>
      <c r="H61" s="401"/>
      <c r="I61" s="401"/>
      <c r="J61" s="401"/>
      <c r="K61" s="401"/>
    </row>
    <row r="62" spans="4:11">
      <c r="D62" s="590"/>
      <c r="E62" s="401"/>
      <c r="F62" s="400"/>
      <c r="G62" s="401"/>
      <c r="H62" s="401"/>
      <c r="I62" s="401"/>
      <c r="J62" s="401"/>
      <c r="K62" s="401"/>
    </row>
    <row r="63" spans="4:11">
      <c r="D63" s="590"/>
      <c r="E63" s="401"/>
      <c r="F63" s="400"/>
      <c r="G63" s="401"/>
      <c r="H63" s="401"/>
      <c r="I63" s="401"/>
      <c r="J63" s="401"/>
      <c r="K63" s="401"/>
    </row>
    <row r="64" spans="4:11">
      <c r="D64" s="590"/>
      <c r="E64" s="401"/>
      <c r="F64" s="400"/>
      <c r="G64" s="401"/>
      <c r="H64" s="401"/>
      <c r="I64" s="401"/>
      <c r="J64" s="401"/>
      <c r="K64" s="401"/>
    </row>
    <row r="65" spans="4:11">
      <c r="D65" s="590"/>
      <c r="E65" s="401"/>
      <c r="F65" s="400"/>
      <c r="G65" s="401"/>
      <c r="H65" s="401"/>
      <c r="I65" s="401"/>
      <c r="J65" s="401"/>
      <c r="K65" s="401"/>
    </row>
    <row r="66" spans="4:11">
      <c r="D66" s="590"/>
      <c r="E66" s="401"/>
      <c r="F66" s="400"/>
      <c r="G66" s="401"/>
      <c r="H66" s="401"/>
      <c r="I66" s="401"/>
      <c r="J66" s="401"/>
      <c r="K66" s="401"/>
    </row>
    <row r="67" spans="4:11">
      <c r="D67" s="590"/>
      <c r="E67" s="401"/>
      <c r="F67" s="400"/>
      <c r="G67" s="401"/>
      <c r="H67" s="401"/>
      <c r="I67" s="401"/>
      <c r="J67" s="401"/>
      <c r="K67" s="401"/>
    </row>
    <row r="68" spans="4:11">
      <c r="D68" s="590"/>
      <c r="E68" s="401"/>
      <c r="F68" s="400"/>
      <c r="G68" s="401"/>
      <c r="H68" s="401"/>
      <c r="I68" s="401"/>
      <c r="J68" s="401"/>
      <c r="K68" s="401"/>
    </row>
    <row r="69" spans="4:11">
      <c r="D69" s="590"/>
      <c r="E69" s="401"/>
      <c r="F69" s="400"/>
      <c r="G69" s="401"/>
      <c r="H69" s="401"/>
      <c r="I69" s="401"/>
      <c r="J69" s="401"/>
      <c r="K69" s="401"/>
    </row>
    <row r="70" spans="4:11">
      <c r="D70" s="590"/>
      <c r="E70" s="401"/>
      <c r="F70" s="400"/>
      <c r="G70" s="401"/>
      <c r="H70" s="401"/>
      <c r="I70" s="401"/>
      <c r="J70" s="401"/>
      <c r="K70" s="401"/>
    </row>
    <row r="71" spans="4:11">
      <c r="D71" s="590"/>
      <c r="E71" s="401"/>
      <c r="F71" s="400"/>
      <c r="G71" s="401"/>
      <c r="H71" s="401"/>
      <c r="I71" s="401"/>
      <c r="J71" s="401"/>
      <c r="K71" s="401"/>
    </row>
    <row r="72" spans="4:11">
      <c r="D72" s="590"/>
      <c r="E72" s="401"/>
      <c r="F72" s="400"/>
      <c r="G72" s="401"/>
      <c r="H72" s="401"/>
      <c r="I72" s="401"/>
      <c r="J72" s="401"/>
      <c r="K72" s="401"/>
    </row>
    <row r="73" spans="4:11">
      <c r="D73" s="590"/>
      <c r="E73" s="401"/>
      <c r="F73" s="400"/>
      <c r="G73" s="401"/>
      <c r="H73" s="401"/>
      <c r="I73" s="401"/>
      <c r="J73" s="401"/>
      <c r="K73" s="401"/>
    </row>
    <row r="74" spans="4:11">
      <c r="D74" s="590"/>
      <c r="E74" s="401"/>
      <c r="F74" s="400"/>
      <c r="G74" s="401"/>
      <c r="H74" s="401"/>
      <c r="I74" s="401"/>
      <c r="J74" s="401"/>
      <c r="K74" s="401"/>
    </row>
    <row r="75" spans="4:11">
      <c r="D75" s="590"/>
      <c r="E75" s="401"/>
      <c r="F75" s="400"/>
      <c r="G75" s="401"/>
      <c r="H75" s="401"/>
      <c r="I75" s="401"/>
      <c r="J75" s="401"/>
      <c r="K75" s="401"/>
    </row>
    <row r="76" spans="4:11">
      <c r="D76" s="590"/>
      <c r="E76" s="401"/>
      <c r="F76" s="400"/>
      <c r="G76" s="401"/>
      <c r="H76" s="401"/>
      <c r="I76" s="401"/>
      <c r="J76" s="401"/>
      <c r="K76" s="401"/>
    </row>
    <row r="77" spans="4:11">
      <c r="D77" s="590"/>
      <c r="E77" s="401"/>
      <c r="F77" s="400"/>
      <c r="G77" s="401"/>
      <c r="H77" s="401"/>
      <c r="I77" s="401"/>
      <c r="J77" s="401"/>
      <c r="K77" s="401"/>
    </row>
    <row r="78" spans="4:11">
      <c r="D78" s="590"/>
      <c r="E78" s="401"/>
      <c r="F78" s="400"/>
      <c r="G78" s="401"/>
      <c r="H78" s="401"/>
      <c r="I78" s="401"/>
      <c r="J78" s="401"/>
      <c r="K78" s="401"/>
    </row>
    <row r="79" spans="4:11">
      <c r="D79" s="590"/>
      <c r="E79" s="401"/>
      <c r="F79" s="400"/>
      <c r="G79" s="401"/>
      <c r="H79" s="401"/>
      <c r="I79" s="401"/>
      <c r="J79" s="401"/>
      <c r="K79" s="401"/>
    </row>
    <row r="80" spans="4:11">
      <c r="D80" s="590"/>
      <c r="E80" s="401"/>
      <c r="F80" s="400"/>
      <c r="G80" s="401"/>
      <c r="H80" s="401"/>
      <c r="I80" s="401"/>
      <c r="J80" s="401"/>
      <c r="K80" s="401"/>
    </row>
    <row r="81" spans="4:11">
      <c r="D81" s="590"/>
      <c r="E81" s="401"/>
      <c r="F81" s="400"/>
      <c r="G81" s="401"/>
      <c r="H81" s="401"/>
      <c r="I81" s="401"/>
      <c r="J81" s="401"/>
      <c r="K81" s="401"/>
    </row>
    <row r="82" spans="4:11">
      <c r="D82" s="590"/>
      <c r="E82" s="401"/>
      <c r="F82" s="400"/>
      <c r="G82" s="401"/>
      <c r="H82" s="401"/>
      <c r="I82" s="401"/>
      <c r="J82" s="401"/>
      <c r="K82" s="401"/>
    </row>
    <row r="83" spans="4:11">
      <c r="D83" s="590"/>
      <c r="E83" s="401"/>
      <c r="F83" s="400"/>
      <c r="G83" s="401"/>
      <c r="H83" s="401"/>
      <c r="I83" s="401"/>
      <c r="J83" s="401"/>
      <c r="K83" s="401"/>
    </row>
    <row r="84" spans="4:11">
      <c r="D84" s="590"/>
      <c r="E84" s="401"/>
      <c r="F84" s="400"/>
      <c r="G84" s="401"/>
      <c r="H84" s="401"/>
      <c r="I84" s="401"/>
      <c r="J84" s="401"/>
      <c r="K84" s="401"/>
    </row>
    <row r="85" spans="4:11">
      <c r="D85" s="590"/>
      <c r="E85" s="401"/>
      <c r="F85" s="400"/>
      <c r="G85" s="401"/>
      <c r="H85" s="401"/>
      <c r="I85" s="401"/>
      <c r="J85" s="401"/>
      <c r="K85" s="401"/>
    </row>
    <row r="86" spans="4:11">
      <c r="D86" s="590"/>
      <c r="E86" s="401"/>
      <c r="F86" s="400"/>
      <c r="G86" s="401"/>
      <c r="H86" s="401"/>
      <c r="I86" s="401"/>
      <c r="J86" s="401"/>
      <c r="K86" s="401"/>
    </row>
    <row r="87" spans="4:11">
      <c r="D87" s="590"/>
      <c r="E87" s="401"/>
      <c r="F87" s="400"/>
      <c r="G87" s="401"/>
      <c r="H87" s="401"/>
      <c r="I87" s="401"/>
      <c r="J87" s="401"/>
      <c r="K87" s="401"/>
    </row>
    <row r="88" spans="4:11">
      <c r="D88" s="590"/>
      <c r="E88" s="401"/>
      <c r="F88" s="400"/>
      <c r="G88" s="401"/>
      <c r="H88" s="401"/>
      <c r="I88" s="401"/>
      <c r="J88" s="401"/>
      <c r="K88" s="401"/>
    </row>
    <row r="89" spans="4:11">
      <c r="D89" s="590"/>
      <c r="E89" s="401"/>
      <c r="F89" s="400"/>
      <c r="G89" s="401"/>
      <c r="H89" s="401"/>
      <c r="I89" s="401"/>
      <c r="J89" s="401"/>
      <c r="K89" s="401"/>
    </row>
    <row r="90" spans="4:11">
      <c r="D90" s="590"/>
      <c r="E90" s="401"/>
      <c r="F90" s="400"/>
      <c r="G90" s="401"/>
      <c r="H90" s="401"/>
      <c r="I90" s="401"/>
      <c r="J90" s="401"/>
      <c r="K90" s="401"/>
    </row>
    <row r="91" spans="4:11">
      <c r="D91" s="590"/>
      <c r="E91" s="401"/>
      <c r="F91" s="400"/>
      <c r="G91" s="401"/>
      <c r="H91" s="401"/>
      <c r="I91" s="401"/>
      <c r="J91" s="401"/>
      <c r="K91" s="401"/>
    </row>
    <row r="92" spans="4:11">
      <c r="D92" s="590"/>
      <c r="E92" s="401"/>
      <c r="F92" s="400"/>
      <c r="G92" s="401"/>
      <c r="H92" s="401"/>
      <c r="I92" s="401"/>
      <c r="J92" s="401"/>
      <c r="K92" s="401"/>
    </row>
    <row r="93" spans="4:11">
      <c r="D93" s="590"/>
      <c r="E93" s="401"/>
      <c r="F93" s="400"/>
      <c r="G93" s="401"/>
      <c r="H93" s="401"/>
      <c r="I93" s="401"/>
      <c r="J93" s="401"/>
      <c r="K93" s="401"/>
    </row>
    <row r="94" spans="4:11">
      <c r="D94" s="590"/>
      <c r="E94" s="401"/>
      <c r="F94" s="400"/>
      <c r="G94" s="401"/>
      <c r="H94" s="401"/>
      <c r="I94" s="401"/>
      <c r="J94" s="401"/>
      <c r="K94" s="401"/>
    </row>
    <row r="95" spans="4:11">
      <c r="D95" s="590"/>
      <c r="E95" s="401"/>
      <c r="F95" s="400"/>
      <c r="G95" s="401"/>
      <c r="H95" s="401"/>
      <c r="I95" s="401"/>
      <c r="J95" s="401"/>
      <c r="K95" s="401"/>
    </row>
    <row r="96" spans="4:11">
      <c r="D96" s="590"/>
      <c r="E96" s="401"/>
      <c r="F96" s="400"/>
      <c r="G96" s="401"/>
      <c r="H96" s="401"/>
      <c r="I96" s="401"/>
      <c r="J96" s="401"/>
      <c r="K96" s="401"/>
    </row>
    <row r="97" spans="4:11">
      <c r="D97" s="590"/>
      <c r="E97" s="401"/>
      <c r="F97" s="400"/>
      <c r="G97" s="401"/>
      <c r="H97" s="401"/>
      <c r="I97" s="401"/>
      <c r="J97" s="401"/>
      <c r="K97" s="401"/>
    </row>
    <row r="98" spans="4:11">
      <c r="D98" s="590"/>
      <c r="E98" s="401"/>
      <c r="F98" s="400"/>
      <c r="G98" s="401"/>
      <c r="H98" s="401"/>
      <c r="I98" s="401"/>
      <c r="J98" s="401"/>
      <c r="K98" s="401"/>
    </row>
    <row r="99" spans="4:11">
      <c r="D99" s="590"/>
      <c r="E99" s="401"/>
      <c r="F99" s="400"/>
      <c r="G99" s="401"/>
      <c r="H99" s="401"/>
      <c r="I99" s="401"/>
      <c r="J99" s="401"/>
      <c r="K99" s="401"/>
    </row>
    <row r="100" spans="4:11">
      <c r="D100" s="590"/>
      <c r="E100" s="401"/>
      <c r="F100" s="400"/>
      <c r="G100" s="401"/>
      <c r="H100" s="401"/>
      <c r="I100" s="401"/>
      <c r="J100" s="401"/>
      <c r="K100" s="401"/>
    </row>
    <row r="101" spans="4:11">
      <c r="D101" s="590"/>
      <c r="E101" s="401"/>
      <c r="F101" s="400"/>
      <c r="G101" s="401"/>
      <c r="H101" s="401"/>
      <c r="I101" s="401"/>
      <c r="J101" s="401"/>
      <c r="K101" s="401"/>
    </row>
    <row r="102" spans="4:11">
      <c r="D102" s="590"/>
      <c r="E102" s="401"/>
      <c r="F102" s="400"/>
      <c r="G102" s="401"/>
      <c r="H102" s="401"/>
      <c r="I102" s="401"/>
      <c r="J102" s="401"/>
      <c r="K102" s="401"/>
    </row>
  </sheetData>
  <sheetProtection password="CC14" sheet="1" objects="1"/>
  <mergeCells count="3">
    <mergeCell ref="B6:E6"/>
    <mergeCell ref="B8:E8"/>
    <mergeCell ref="D9:E9"/>
  </mergeCells>
  <phoneticPr fontId="7" type="noConversion"/>
  <pageMargins left="0.38" right="0.42" top="1" bottom="1" header="0.5" footer="0.5"/>
  <pageSetup paperSize="9" scale="99" orientation="portrait" r:id="rId1"/>
  <headerFooter alignWithMargins="0">
    <oddFooter xml:space="preserve">&amp;LBrunilda Reci
Supervizore Finance-Kontabiliteti, Taksash&amp;R
Matevz Zaplotnik
Administrator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38"/>
  </sheetPr>
  <dimension ref="A3:K49"/>
  <sheetViews>
    <sheetView zoomScaleNormal="100" workbookViewId="0"/>
  </sheetViews>
  <sheetFormatPr defaultRowHeight="12.75"/>
  <cols>
    <col min="1" max="1" width="35.140625" customWidth="1"/>
    <col min="2" max="2" width="11.85546875" bestFit="1" customWidth="1"/>
    <col min="3" max="3" width="10.5703125" bestFit="1" customWidth="1"/>
    <col min="4" max="4" width="12.5703125" bestFit="1" customWidth="1"/>
    <col min="5" max="6" width="13" customWidth="1"/>
    <col min="7" max="7" width="16.85546875" bestFit="1" customWidth="1"/>
    <col min="8" max="8" width="14" bestFit="1" customWidth="1"/>
    <col min="10" max="10" width="11.85546875" bestFit="1" customWidth="1"/>
    <col min="11" max="11" width="13.5703125" bestFit="1" customWidth="1"/>
  </cols>
  <sheetData>
    <row r="3" spans="1:7" ht="15.75">
      <c r="A3" s="212" t="s">
        <v>52</v>
      </c>
      <c r="G3" s="330"/>
    </row>
    <row r="4" spans="1:7" ht="15.75">
      <c r="A4" s="331" t="s">
        <v>68</v>
      </c>
    </row>
    <row r="5" spans="1:7" ht="15.75">
      <c r="A5" s="331"/>
    </row>
    <row r="6" spans="1:7" ht="15">
      <c r="A6" s="895" t="s">
        <v>378</v>
      </c>
      <c r="B6" s="895"/>
      <c r="C6" s="895"/>
      <c r="D6" s="895"/>
      <c r="E6" s="895"/>
      <c r="F6" s="895"/>
      <c r="G6" s="895"/>
    </row>
    <row r="7" spans="1:7" ht="15">
      <c r="A7" s="332"/>
      <c r="B7" s="332"/>
      <c r="C7" s="332"/>
      <c r="D7" s="332"/>
      <c r="E7" s="332"/>
      <c r="F7" s="332"/>
      <c r="G7" s="332"/>
    </row>
    <row r="8" spans="1:7">
      <c r="A8" s="896" t="s">
        <v>67</v>
      </c>
      <c r="B8" s="896"/>
      <c r="C8" s="896"/>
      <c r="D8" s="896"/>
      <c r="E8" s="896"/>
      <c r="F8" s="896"/>
      <c r="G8" s="896"/>
    </row>
    <row r="9" spans="1:7">
      <c r="A9" s="333"/>
      <c r="B9" s="333"/>
      <c r="C9" s="333"/>
      <c r="D9" s="333"/>
      <c r="E9" s="333"/>
      <c r="G9" s="334" t="s">
        <v>379</v>
      </c>
    </row>
    <row r="10" spans="1:7" ht="18" hidden="1" customHeight="1">
      <c r="A10" s="898" t="s">
        <v>877</v>
      </c>
      <c r="B10" s="898"/>
      <c r="C10" s="898"/>
      <c r="D10" s="898"/>
      <c r="E10" s="898"/>
      <c r="F10" s="898"/>
      <c r="G10" s="898"/>
    </row>
    <row r="11" spans="1:7" ht="38.25" hidden="1">
      <c r="A11" s="335"/>
      <c r="B11" s="336" t="s">
        <v>878</v>
      </c>
      <c r="C11" s="336" t="s">
        <v>232</v>
      </c>
      <c r="D11" s="336" t="s">
        <v>879</v>
      </c>
      <c r="E11" s="336" t="s">
        <v>880</v>
      </c>
      <c r="F11" s="336" t="s">
        <v>242</v>
      </c>
      <c r="G11" s="337" t="s">
        <v>687</v>
      </c>
    </row>
    <row r="12" spans="1:7" ht="18" hidden="1" customHeight="1">
      <c r="A12" s="341" t="s">
        <v>881</v>
      </c>
      <c r="B12" s="342">
        <v>29000000</v>
      </c>
      <c r="C12" s="342">
        <v>0</v>
      </c>
      <c r="D12" s="342">
        <v>0</v>
      </c>
      <c r="E12" s="342">
        <v>0</v>
      </c>
      <c r="F12" s="342">
        <v>0</v>
      </c>
      <c r="G12" s="342">
        <v>29000000</v>
      </c>
    </row>
    <row r="13" spans="1:7" ht="18" hidden="1" customHeight="1">
      <c r="A13" s="338" t="s">
        <v>882</v>
      </c>
      <c r="B13" s="398">
        <v>0</v>
      </c>
      <c r="C13" s="398">
        <v>0</v>
      </c>
      <c r="D13" s="398">
        <v>0</v>
      </c>
      <c r="E13" s="398">
        <v>0</v>
      </c>
      <c r="F13" s="398">
        <v>39774147</v>
      </c>
      <c r="G13" s="398">
        <v>39774147</v>
      </c>
    </row>
    <row r="14" spans="1:7" ht="18" hidden="1" customHeight="1">
      <c r="A14" s="338" t="s">
        <v>883</v>
      </c>
      <c r="B14" s="398">
        <v>0</v>
      </c>
      <c r="C14" s="398">
        <v>0</v>
      </c>
      <c r="D14" s="398">
        <v>0</v>
      </c>
      <c r="E14" s="398">
        <v>0</v>
      </c>
      <c r="F14" s="398">
        <v>0</v>
      </c>
      <c r="G14" s="398">
        <v>0</v>
      </c>
    </row>
    <row r="15" spans="1:7" ht="18" hidden="1" customHeight="1">
      <c r="A15" s="338" t="s">
        <v>884</v>
      </c>
      <c r="B15" s="398">
        <v>0</v>
      </c>
      <c r="C15" s="398">
        <v>0</v>
      </c>
      <c r="D15" s="398">
        <v>0</v>
      </c>
      <c r="E15" s="398">
        <v>0</v>
      </c>
      <c r="F15" s="398">
        <v>0</v>
      </c>
      <c r="G15" s="398">
        <v>0</v>
      </c>
    </row>
    <row r="16" spans="1:7" ht="18" hidden="1" customHeight="1">
      <c r="A16" s="338" t="s">
        <v>885</v>
      </c>
      <c r="B16" s="398">
        <v>0</v>
      </c>
      <c r="C16" s="398">
        <v>0</v>
      </c>
      <c r="D16" s="398">
        <v>0</v>
      </c>
      <c r="E16" s="398">
        <v>0</v>
      </c>
      <c r="F16" s="398">
        <v>0</v>
      </c>
      <c r="G16" s="398">
        <v>0</v>
      </c>
    </row>
    <row r="17" spans="1:11" ht="18" hidden="1" customHeight="1">
      <c r="A17" s="341" t="s">
        <v>886</v>
      </c>
      <c r="B17" s="342">
        <v>29000000</v>
      </c>
      <c r="C17" s="342">
        <v>0</v>
      </c>
      <c r="D17" s="342">
        <v>0</v>
      </c>
      <c r="E17" s="342">
        <v>0</v>
      </c>
      <c r="F17" s="342">
        <v>39774147</v>
      </c>
      <c r="G17" s="342">
        <v>68774147</v>
      </c>
    </row>
    <row r="18" spans="1:11" ht="9" hidden="1" customHeight="1">
      <c r="A18" s="338"/>
      <c r="B18" s="343"/>
      <c r="C18" s="343"/>
      <c r="D18" s="343"/>
      <c r="E18" s="343"/>
      <c r="F18" s="343"/>
      <c r="G18" s="340"/>
    </row>
    <row r="19" spans="1:11" ht="18" hidden="1" customHeight="1">
      <c r="A19" s="338" t="s">
        <v>882</v>
      </c>
      <c r="B19" s="398">
        <v>0</v>
      </c>
      <c r="C19" s="398">
        <v>0</v>
      </c>
      <c r="D19" s="398">
        <v>0</v>
      </c>
      <c r="E19" s="398">
        <v>0</v>
      </c>
      <c r="F19" s="398">
        <v>215142587.92741901</v>
      </c>
      <c r="G19" s="398">
        <v>215142587.92741901</v>
      </c>
    </row>
    <row r="20" spans="1:11" ht="18" hidden="1" customHeight="1">
      <c r="A20" s="344" t="s">
        <v>887</v>
      </c>
      <c r="B20" s="398">
        <v>0</v>
      </c>
      <c r="C20" s="398">
        <v>0</v>
      </c>
      <c r="D20" s="398">
        <v>0</v>
      </c>
      <c r="E20" s="398">
        <v>1988707</v>
      </c>
      <c r="F20" s="398">
        <v>-1988707</v>
      </c>
      <c r="G20" s="398">
        <v>0</v>
      </c>
    </row>
    <row r="21" spans="1:11" ht="18" hidden="1" customHeight="1">
      <c r="A21" s="338" t="s">
        <v>883</v>
      </c>
      <c r="B21" s="398">
        <v>0</v>
      </c>
      <c r="C21" s="398">
        <v>0</v>
      </c>
      <c r="D21" s="398">
        <v>0</v>
      </c>
      <c r="E21" s="399"/>
      <c r="F21" s="399"/>
      <c r="G21" s="398">
        <v>0</v>
      </c>
    </row>
    <row r="22" spans="1:11" ht="18" hidden="1" customHeight="1">
      <c r="A22" s="338" t="s">
        <v>888</v>
      </c>
      <c r="B22" s="398">
        <v>0</v>
      </c>
      <c r="C22" s="398"/>
      <c r="D22" s="398"/>
      <c r="E22" s="398">
        <v>0</v>
      </c>
      <c r="F22" s="398">
        <v>0</v>
      </c>
      <c r="G22" s="398">
        <v>0</v>
      </c>
    </row>
    <row r="23" spans="1:11" ht="18" hidden="1" customHeight="1">
      <c r="A23" s="338" t="s">
        <v>889</v>
      </c>
      <c r="B23" s="398">
        <v>0</v>
      </c>
      <c r="C23" s="398">
        <v>0</v>
      </c>
      <c r="D23" s="398">
        <v>0</v>
      </c>
      <c r="E23" s="398">
        <v>0</v>
      </c>
      <c r="F23" s="398">
        <v>0</v>
      </c>
      <c r="G23" s="398">
        <v>0</v>
      </c>
    </row>
    <row r="24" spans="1:11" ht="18" hidden="1" customHeight="1" thickBot="1">
      <c r="A24" s="345" t="s">
        <v>438</v>
      </c>
      <c r="B24" s="345">
        <v>29000000</v>
      </c>
      <c r="C24" s="345">
        <v>0</v>
      </c>
      <c r="D24" s="345">
        <v>0</v>
      </c>
      <c r="E24" s="345">
        <v>1988707</v>
      </c>
      <c r="F24" s="345">
        <v>252928027.92741901</v>
      </c>
      <c r="G24" s="345">
        <v>283916734.92741901</v>
      </c>
      <c r="J24" s="346"/>
      <c r="K24" s="347"/>
    </row>
    <row r="25" spans="1:11" ht="13.5" hidden="1" thickTop="1">
      <c r="A25" s="338" t="s">
        <v>882</v>
      </c>
      <c r="B25" s="398">
        <v>0</v>
      </c>
      <c r="C25" s="398">
        <v>0</v>
      </c>
      <c r="D25" s="398">
        <v>0</v>
      </c>
      <c r="E25" s="398">
        <v>0</v>
      </c>
      <c r="F25" s="398">
        <v>192736496.80390108</v>
      </c>
      <c r="G25" s="398">
        <v>192736496.80390108</v>
      </c>
    </row>
    <row r="26" spans="1:11" hidden="1">
      <c r="A26" s="344" t="s">
        <v>887</v>
      </c>
      <c r="B26" s="398">
        <v>0</v>
      </c>
      <c r="C26" s="398">
        <v>0</v>
      </c>
      <c r="D26" s="398">
        <v>0</v>
      </c>
      <c r="E26" s="398">
        <v>-2900000</v>
      </c>
      <c r="F26" s="398">
        <v>2900000</v>
      </c>
      <c r="G26" s="398">
        <v>0</v>
      </c>
    </row>
    <row r="27" spans="1:11" hidden="1">
      <c r="A27" s="338" t="s">
        <v>883</v>
      </c>
      <c r="B27" s="398">
        <v>0</v>
      </c>
      <c r="C27" s="398">
        <v>0</v>
      </c>
      <c r="D27" s="398">
        <v>0</v>
      </c>
      <c r="E27" s="399"/>
      <c r="F27" s="399"/>
      <c r="G27" s="398">
        <v>0</v>
      </c>
    </row>
    <row r="28" spans="1:11" hidden="1">
      <c r="A28" s="338" t="s">
        <v>888</v>
      </c>
      <c r="B28" s="398">
        <v>0</v>
      </c>
      <c r="C28" s="398"/>
      <c r="D28" s="398"/>
      <c r="E28" s="398">
        <v>0</v>
      </c>
      <c r="F28" s="398">
        <v>0</v>
      </c>
      <c r="G28" s="398">
        <v>0</v>
      </c>
    </row>
    <row r="29" spans="1:11" hidden="1">
      <c r="A29" s="338" t="s">
        <v>889</v>
      </c>
      <c r="B29" s="398">
        <v>0</v>
      </c>
      <c r="C29" s="398">
        <v>0</v>
      </c>
      <c r="D29" s="398">
        <v>0</v>
      </c>
      <c r="E29" s="398">
        <v>0</v>
      </c>
      <c r="F29" s="398">
        <v>0</v>
      </c>
      <c r="G29" s="398">
        <v>0</v>
      </c>
    </row>
    <row r="30" spans="1:11" ht="13.5" hidden="1" thickBot="1">
      <c r="A30" s="345" t="s">
        <v>1000</v>
      </c>
      <c r="B30" s="345">
        <v>29000000</v>
      </c>
      <c r="C30" s="345">
        <v>0</v>
      </c>
      <c r="D30" s="345">
        <v>0</v>
      </c>
      <c r="E30" s="345">
        <v>-911293</v>
      </c>
      <c r="F30" s="345">
        <v>448564524.73132008</v>
      </c>
      <c r="G30" s="345">
        <v>476653231.73132008</v>
      </c>
      <c r="H30" s="347"/>
    </row>
    <row r="31" spans="1:11" ht="13.5" hidden="1" thickTop="1"/>
    <row r="32" spans="1:11" hidden="1"/>
    <row r="33" spans="1:7" hidden="1"/>
    <row r="34" spans="1:7">
      <c r="A34" s="898" t="s">
        <v>877</v>
      </c>
      <c r="B34" s="898"/>
      <c r="C34" s="898"/>
      <c r="D34" s="898"/>
      <c r="E34" s="898"/>
      <c r="F34" s="898"/>
      <c r="G34" s="898"/>
    </row>
    <row r="35" spans="1:7" ht="38.25">
      <c r="A35" s="335"/>
      <c r="B35" s="607" t="s">
        <v>878</v>
      </c>
      <c r="C35" s="607" t="s">
        <v>232</v>
      </c>
      <c r="D35" s="607" t="s">
        <v>879</v>
      </c>
      <c r="E35" s="607" t="s">
        <v>880</v>
      </c>
      <c r="F35" s="607" t="s">
        <v>242</v>
      </c>
      <c r="G35" s="608" t="s">
        <v>687</v>
      </c>
    </row>
    <row r="36" spans="1:7" ht="13.5" thickBot="1">
      <c r="A36" s="345" t="s">
        <v>66</v>
      </c>
      <c r="B36" s="418">
        <v>29000000</v>
      </c>
      <c r="C36" s="418">
        <v>0</v>
      </c>
      <c r="D36" s="418">
        <v>0</v>
      </c>
      <c r="E36" s="418">
        <v>2900000</v>
      </c>
      <c r="F36" s="418">
        <v>421056665.6250664</v>
      </c>
      <c r="G36" s="418">
        <v>452956665.6250664</v>
      </c>
    </row>
    <row r="37" spans="1:7" ht="13.5" thickTop="1">
      <c r="A37" s="338" t="s">
        <v>882</v>
      </c>
      <c r="B37" s="417">
        <v>0</v>
      </c>
      <c r="C37" s="417">
        <v>0</v>
      </c>
      <c r="D37" s="417">
        <v>0</v>
      </c>
      <c r="E37" s="417">
        <v>0</v>
      </c>
      <c r="F37" s="417">
        <v>192736496.80390638</v>
      </c>
      <c r="G37" s="417">
        <v>192736496.80390638</v>
      </c>
    </row>
    <row r="38" spans="1:7">
      <c r="A38" s="344" t="s">
        <v>887</v>
      </c>
      <c r="B38" s="417">
        <v>0</v>
      </c>
      <c r="C38" s="417">
        <v>0</v>
      </c>
      <c r="D38" s="417">
        <v>0</v>
      </c>
      <c r="E38" s="417">
        <v>-2900000</v>
      </c>
      <c r="F38" s="417">
        <v>2900000</v>
      </c>
      <c r="G38" s="417">
        <v>0</v>
      </c>
    </row>
    <row r="39" spans="1:7">
      <c r="A39" s="338" t="s">
        <v>883</v>
      </c>
      <c r="B39" s="417">
        <v>0</v>
      </c>
      <c r="C39" s="417">
        <v>0</v>
      </c>
      <c r="D39" s="417">
        <v>0</v>
      </c>
      <c r="E39" s="417"/>
      <c r="F39" s="417"/>
      <c r="G39" s="417">
        <v>0</v>
      </c>
    </row>
    <row r="40" spans="1:7">
      <c r="A40" s="338" t="s">
        <v>888</v>
      </c>
      <c r="B40" s="417">
        <v>0</v>
      </c>
      <c r="C40" s="417"/>
      <c r="D40" s="417"/>
      <c r="E40" s="417">
        <v>0</v>
      </c>
      <c r="F40" s="417">
        <v>0</v>
      </c>
      <c r="G40" s="417">
        <v>0</v>
      </c>
    </row>
    <row r="41" spans="1:7">
      <c r="A41" s="338" t="s">
        <v>889</v>
      </c>
      <c r="B41" s="417">
        <v>0</v>
      </c>
      <c r="C41" s="417">
        <v>0</v>
      </c>
      <c r="D41" s="417">
        <v>0</v>
      </c>
      <c r="E41" s="417">
        <v>0</v>
      </c>
      <c r="F41" s="417">
        <v>0</v>
      </c>
      <c r="G41" s="417">
        <v>0</v>
      </c>
    </row>
    <row r="42" spans="1:7" ht="13.5" thickBot="1">
      <c r="A42" s="345" t="s">
        <v>1000</v>
      </c>
      <c r="B42" s="416">
        <v>29000000</v>
      </c>
      <c r="C42" s="416">
        <v>0</v>
      </c>
      <c r="D42" s="416">
        <v>0</v>
      </c>
      <c r="E42" s="416">
        <v>0</v>
      </c>
      <c r="F42" s="416">
        <v>616693162.42897272</v>
      </c>
      <c r="G42" s="416">
        <v>645693162.42897272</v>
      </c>
    </row>
    <row r="43" spans="1:7" ht="13.5" thickTop="1"/>
    <row r="45" spans="1:7">
      <c r="B45" s="431"/>
      <c r="E45" s="431"/>
      <c r="F45" s="431"/>
      <c r="G45" s="431"/>
    </row>
    <row r="46" spans="1:7">
      <c r="A46" s="275"/>
      <c r="B46" s="429"/>
      <c r="C46" s="275"/>
      <c r="D46" s="275"/>
      <c r="E46" s="429"/>
      <c r="F46" s="429"/>
      <c r="G46" s="429"/>
    </row>
    <row r="47" spans="1:7">
      <c r="A47" s="275"/>
      <c r="B47" s="275"/>
      <c r="C47" s="275"/>
      <c r="D47" s="275"/>
      <c r="E47" s="275"/>
    </row>
    <row r="48" spans="1:7">
      <c r="A48" s="275"/>
      <c r="B48" s="430"/>
      <c r="C48" s="430"/>
      <c r="D48" s="430"/>
      <c r="E48" s="430"/>
    </row>
    <row r="49" spans="1:5">
      <c r="A49" s="275"/>
      <c r="B49" s="275"/>
      <c r="C49" s="275"/>
      <c r="D49" s="275"/>
      <c r="E49" s="275"/>
    </row>
  </sheetData>
  <sheetProtection password="CC14" sheet="1"/>
  <mergeCells count="4">
    <mergeCell ref="A10:G10"/>
    <mergeCell ref="A6:G6"/>
    <mergeCell ref="A8:G8"/>
    <mergeCell ref="A34:G34"/>
  </mergeCells>
  <phoneticPr fontId="7" type="noConversion"/>
  <printOptions horizontalCentered="1"/>
  <pageMargins left="0.75" right="0.75" top="1" bottom="1" header="0.5" footer="0.5"/>
  <pageSetup paperSize="9" orientation="landscape" r:id="rId1"/>
  <headerFooter alignWithMargins="0">
    <oddFooter xml:space="preserve">&amp;LBrunilda Reci
Supervizore Finance-Kontabiliteti, Taksash
&amp;RMatevz Zaplotnik
Administrator 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38"/>
    <pageSetUpPr fitToPage="1"/>
  </sheetPr>
  <dimension ref="A1:M44"/>
  <sheetViews>
    <sheetView workbookViewId="0"/>
  </sheetViews>
  <sheetFormatPr defaultRowHeight="12.75"/>
  <cols>
    <col min="1" max="1" width="4.85546875" style="6" customWidth="1"/>
    <col min="2" max="2" width="36.42578125" style="6" bestFit="1" customWidth="1"/>
    <col min="3" max="3" width="22.85546875" style="6" customWidth="1"/>
    <col min="4" max="4" width="2.5703125" style="6" hidden="1" customWidth="1"/>
    <col min="5" max="5" width="6" style="6" hidden="1" customWidth="1"/>
    <col min="6" max="6" width="9.140625" style="6" hidden="1" customWidth="1"/>
    <col min="7" max="7" width="9.140625" style="6"/>
    <col min="8" max="8" width="20.5703125" style="6" customWidth="1"/>
    <col min="9" max="9" width="17.7109375" style="6" bestFit="1" customWidth="1"/>
    <col min="10" max="12" width="9.140625" style="6"/>
    <col min="13" max="13" width="13.28515625" style="293" bestFit="1" customWidth="1"/>
    <col min="14" max="16384" width="9.140625" style="6"/>
  </cols>
  <sheetData>
    <row r="1" spans="1:9" ht="15.75">
      <c r="A1" s="279"/>
      <c r="B1" s="212" t="s">
        <v>52</v>
      </c>
    </row>
    <row r="2" spans="1:9" ht="15.75">
      <c r="A2" s="279"/>
      <c r="B2" s="331" t="s">
        <v>68</v>
      </c>
    </row>
    <row r="3" spans="1:9">
      <c r="A3" s="279"/>
      <c r="B3" s="276"/>
    </row>
    <row r="4" spans="1:9" ht="15.75">
      <c r="A4" s="276"/>
      <c r="B4" s="276"/>
      <c r="C4" s="280"/>
    </row>
    <row r="6" spans="1:9">
      <c r="B6" s="281" t="s">
        <v>522</v>
      </c>
    </row>
    <row r="7" spans="1:9" ht="14.25">
      <c r="B7" s="900" t="s">
        <v>69</v>
      </c>
      <c r="C7" s="900"/>
      <c r="D7" s="900"/>
      <c r="E7" s="900"/>
      <c r="F7" s="900"/>
      <c r="G7" s="900"/>
      <c r="H7" s="900"/>
    </row>
    <row r="8" spans="1:9" ht="15.75">
      <c r="C8" s="289"/>
      <c r="D8" s="289"/>
      <c r="E8" s="289"/>
      <c r="F8" s="289"/>
      <c r="G8" s="289"/>
      <c r="H8" s="289"/>
    </row>
    <row r="9" spans="1:9" ht="15.75">
      <c r="C9" s="289"/>
      <c r="D9" s="289"/>
      <c r="E9" s="289"/>
      <c r="F9" s="289"/>
      <c r="G9" s="289"/>
      <c r="H9" s="289"/>
    </row>
    <row r="10" spans="1:9" ht="15.75">
      <c r="C10" s="289"/>
      <c r="D10" s="289"/>
      <c r="E10" s="289"/>
      <c r="F10" s="289"/>
      <c r="G10" s="289"/>
      <c r="H10" s="289"/>
    </row>
    <row r="12" spans="1:9" ht="43.5" customHeight="1">
      <c r="A12" s="267" t="s">
        <v>129</v>
      </c>
      <c r="B12" s="268" t="s">
        <v>345</v>
      </c>
      <c r="C12" s="901" t="s">
        <v>128</v>
      </c>
      <c r="D12" s="901"/>
      <c r="E12" s="901"/>
      <c r="F12" s="901"/>
      <c r="G12" s="268" t="s">
        <v>120</v>
      </c>
      <c r="H12" s="860" t="s">
        <v>859</v>
      </c>
      <c r="I12" s="860" t="s">
        <v>969</v>
      </c>
    </row>
    <row r="13" spans="1:9">
      <c r="A13" s="269" t="s">
        <v>122</v>
      </c>
      <c r="B13" s="432" t="s">
        <v>393</v>
      </c>
      <c r="C13" s="899" t="s">
        <v>347</v>
      </c>
      <c r="D13" s="899"/>
      <c r="E13" s="899"/>
      <c r="F13" s="899"/>
      <c r="G13" s="290" t="s">
        <v>534</v>
      </c>
      <c r="H13" s="291">
        <v>50051586.359999999</v>
      </c>
      <c r="I13" s="291">
        <v>50051586.359999999</v>
      </c>
    </row>
    <row r="14" spans="1:9">
      <c r="A14" s="269" t="s">
        <v>123</v>
      </c>
      <c r="B14" s="432" t="s">
        <v>394</v>
      </c>
      <c r="C14" s="899" t="s">
        <v>347</v>
      </c>
      <c r="D14" s="899"/>
      <c r="E14" s="899"/>
      <c r="F14" s="899"/>
      <c r="G14" s="290" t="s">
        <v>121</v>
      </c>
      <c r="H14" s="291">
        <v>-5.01</v>
      </c>
      <c r="I14" s="296">
        <v>-695.24000010488089</v>
      </c>
    </row>
    <row r="15" spans="1:9">
      <c r="A15" s="269" t="s">
        <v>124</v>
      </c>
      <c r="B15" s="432" t="s">
        <v>395</v>
      </c>
      <c r="C15" s="899" t="s">
        <v>347</v>
      </c>
      <c r="D15" s="899"/>
      <c r="E15" s="899"/>
      <c r="F15" s="899"/>
      <c r="G15" s="290" t="s">
        <v>346</v>
      </c>
      <c r="H15" s="291">
        <v>-5.01</v>
      </c>
      <c r="I15" s="296">
        <v>-521.03999999999928</v>
      </c>
    </row>
    <row r="16" spans="1:9">
      <c r="A16" s="269" t="s">
        <v>125</v>
      </c>
      <c r="B16" s="269" t="s">
        <v>396</v>
      </c>
      <c r="C16" s="899" t="s">
        <v>348</v>
      </c>
      <c r="D16" s="899"/>
      <c r="E16" s="899"/>
      <c r="F16" s="899"/>
      <c r="G16" s="290" t="s">
        <v>534</v>
      </c>
      <c r="H16" s="291">
        <v>435713.99</v>
      </c>
      <c r="I16" s="291">
        <v>435713.99</v>
      </c>
    </row>
    <row r="17" spans="1:9">
      <c r="A17" s="269" t="s">
        <v>126</v>
      </c>
      <c r="B17" s="269" t="s">
        <v>397</v>
      </c>
      <c r="C17" s="899" t="s">
        <v>348</v>
      </c>
      <c r="D17" s="899"/>
      <c r="E17" s="899"/>
      <c r="F17" s="899"/>
      <c r="G17" s="290" t="s">
        <v>121</v>
      </c>
      <c r="H17" s="291">
        <v>0</v>
      </c>
      <c r="I17" s="855">
        <f>H17</f>
        <v>0</v>
      </c>
    </row>
    <row r="18" spans="1:9">
      <c r="A18" s="269" t="s">
        <v>127</v>
      </c>
      <c r="B18" s="269" t="s">
        <v>398</v>
      </c>
      <c r="C18" s="899" t="s">
        <v>348</v>
      </c>
      <c r="D18" s="899"/>
      <c r="E18" s="899"/>
      <c r="F18" s="899"/>
      <c r="G18" s="290" t="s">
        <v>346</v>
      </c>
      <c r="H18" s="291">
        <v>0</v>
      </c>
      <c r="I18" s="855">
        <f>H18</f>
        <v>0</v>
      </c>
    </row>
    <row r="19" spans="1:9">
      <c r="A19" s="269" t="s">
        <v>860</v>
      </c>
      <c r="B19" s="269" t="s">
        <v>71</v>
      </c>
      <c r="C19" s="899" t="s">
        <v>72</v>
      </c>
      <c r="D19" s="899"/>
      <c r="E19" s="899"/>
      <c r="F19" s="899"/>
      <c r="G19" s="290" t="s">
        <v>534</v>
      </c>
      <c r="H19" s="291">
        <v>-1750975.25</v>
      </c>
      <c r="I19" s="855">
        <f>H19</f>
        <v>-1750975.25</v>
      </c>
    </row>
    <row r="20" spans="1:9" ht="14.25" customHeight="1">
      <c r="A20" s="286"/>
      <c r="B20" s="286"/>
      <c r="C20" s="553"/>
      <c r="D20" s="553"/>
      <c r="E20" s="553"/>
      <c r="F20" s="553"/>
      <c r="G20" s="553"/>
      <c r="H20" s="423"/>
      <c r="I20" s="423"/>
    </row>
    <row r="21" spans="1:9" ht="14.25" customHeight="1">
      <c r="A21" s="286"/>
      <c r="B21" s="286"/>
      <c r="C21" s="266"/>
      <c r="D21" s="266"/>
      <c r="E21" s="266"/>
      <c r="F21" s="266"/>
      <c r="G21" s="266"/>
      <c r="H21" s="292"/>
      <c r="I21" s="445"/>
    </row>
    <row r="22" spans="1:9">
      <c r="A22" s="269" t="s">
        <v>861</v>
      </c>
      <c r="B22" s="269" t="s">
        <v>526</v>
      </c>
      <c r="C22" s="899" t="s">
        <v>348</v>
      </c>
      <c r="D22" s="899"/>
      <c r="E22" s="899"/>
      <c r="F22" s="899"/>
      <c r="G22" s="290" t="s">
        <v>534</v>
      </c>
      <c r="H22" s="296">
        <v>-2140267.9600000381</v>
      </c>
      <c r="I22" s="296">
        <v>-2140267.9600000381</v>
      </c>
    </row>
    <row r="23" spans="1:9">
      <c r="C23" s="266"/>
      <c r="D23" s="266"/>
      <c r="E23" s="266"/>
      <c r="F23" s="266"/>
      <c r="G23" s="266"/>
      <c r="H23" s="292"/>
      <c r="I23" s="293"/>
    </row>
    <row r="24" spans="1:9">
      <c r="C24" s="266"/>
      <c r="D24" s="266"/>
      <c r="E24" s="266"/>
      <c r="F24" s="266"/>
      <c r="G24" s="554"/>
      <c r="H24" s="554"/>
      <c r="I24" s="293"/>
    </row>
    <row r="25" spans="1:9">
      <c r="C25" s="266"/>
      <c r="D25" s="266"/>
      <c r="E25" s="266"/>
      <c r="F25" s="266"/>
      <c r="G25" s="266"/>
      <c r="H25" s="292"/>
      <c r="I25" s="293"/>
    </row>
    <row r="26" spans="1:9">
      <c r="C26" s="266"/>
      <c r="D26" s="266"/>
      <c r="E26" s="266"/>
      <c r="F26" s="266"/>
      <c r="G26" s="266"/>
      <c r="H26" s="292"/>
      <c r="I26" s="293"/>
    </row>
    <row r="27" spans="1:9">
      <c r="C27" s="266"/>
      <c r="D27" s="266"/>
      <c r="E27" s="266"/>
      <c r="F27" s="266"/>
      <c r="G27" s="266"/>
      <c r="H27" s="292"/>
      <c r="I27" s="321"/>
    </row>
    <row r="28" spans="1:9">
      <c r="C28" s="266"/>
      <c r="D28" s="266"/>
      <c r="E28" s="266"/>
      <c r="F28" s="266"/>
      <c r="G28" s="266"/>
      <c r="H28" s="292"/>
      <c r="I28" s="293"/>
    </row>
    <row r="29" spans="1:9" ht="15">
      <c r="A29" s="277"/>
    </row>
    <row r="38" spans="2:7" ht="15">
      <c r="B38" s="285"/>
      <c r="C38" s="285"/>
      <c r="D38" s="285"/>
      <c r="E38" s="285"/>
      <c r="F38" s="285"/>
      <c r="G38" s="285"/>
    </row>
    <row r="43" spans="2:7" ht="15">
      <c r="B43" s="278"/>
    </row>
    <row r="44" spans="2:7" ht="15">
      <c r="B44" s="278"/>
    </row>
  </sheetData>
  <sheetProtection password="CC14" sheet="1"/>
  <mergeCells count="10">
    <mergeCell ref="C22:F22"/>
    <mergeCell ref="C19:F19"/>
    <mergeCell ref="C18:F18"/>
    <mergeCell ref="B7:H7"/>
    <mergeCell ref="C13:F13"/>
    <mergeCell ref="C14:F14"/>
    <mergeCell ref="C17:F17"/>
    <mergeCell ref="C16:F16"/>
    <mergeCell ref="C15:F15"/>
    <mergeCell ref="C12:F12"/>
  </mergeCells>
  <phoneticPr fontId="7" type="noConversion"/>
  <pageMargins left="0.38" right="0.36" top="1" bottom="1" header="0.5" footer="0.5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38"/>
    <pageSetUpPr fitToPage="1"/>
  </sheetPr>
  <dimension ref="A1:I26"/>
  <sheetViews>
    <sheetView workbookViewId="0"/>
  </sheetViews>
  <sheetFormatPr defaultRowHeight="12.75"/>
  <cols>
    <col min="1" max="1" width="51.85546875" style="6" bestFit="1" customWidth="1"/>
    <col min="2" max="2" width="4" style="6" bestFit="1" customWidth="1"/>
    <col min="3" max="3" width="14.28515625" style="6" bestFit="1" customWidth="1"/>
    <col min="4" max="4" width="11.7109375" style="6" bestFit="1" customWidth="1"/>
    <col min="5" max="23" width="9.140625" style="6"/>
    <col min="24" max="24" width="20" style="6" customWidth="1"/>
    <col min="25" max="25" width="16.5703125" style="6" customWidth="1"/>
    <col min="26" max="26" width="16.42578125" style="6" customWidth="1"/>
    <col min="27" max="16384" width="9.140625" style="6"/>
  </cols>
  <sheetData>
    <row r="1" spans="1:9">
      <c r="B1" s="321"/>
      <c r="E1" s="293"/>
    </row>
    <row r="2" spans="1:9" ht="15.75">
      <c r="A2" s="212" t="s">
        <v>52</v>
      </c>
      <c r="B2" s="321"/>
      <c r="E2" s="293"/>
    </row>
    <row r="3" spans="1:9" ht="15.75">
      <c r="A3" s="331" t="s">
        <v>68</v>
      </c>
      <c r="B3" s="321"/>
      <c r="E3" s="293"/>
    </row>
    <row r="4" spans="1:9">
      <c r="A4" s="279"/>
      <c r="B4" s="321"/>
      <c r="E4" s="293"/>
    </row>
    <row r="5" spans="1:9">
      <c r="A5" s="279"/>
      <c r="B5" s="321"/>
      <c r="E5" s="293"/>
    </row>
    <row r="6" spans="1:9" ht="37.5" customHeight="1">
      <c r="B6" s="321"/>
      <c r="E6" s="293"/>
    </row>
    <row r="7" spans="1:9">
      <c r="A7" s="281" t="s">
        <v>523</v>
      </c>
    </row>
    <row r="8" spans="1:9" ht="14.25">
      <c r="A8" s="900" t="s">
        <v>524</v>
      </c>
      <c r="B8" s="900"/>
    </row>
    <row r="9" spans="1:9" ht="15.75">
      <c r="A9" s="289"/>
      <c r="B9" s="289"/>
      <c r="C9" s="289"/>
      <c r="D9" s="289"/>
    </row>
    <row r="10" spans="1:9" ht="15.75">
      <c r="A10" s="328" t="s">
        <v>386</v>
      </c>
      <c r="B10" s="289"/>
      <c r="C10" s="289"/>
      <c r="D10" s="289"/>
    </row>
    <row r="11" spans="1:9" ht="38.25">
      <c r="A11" s="421" t="s">
        <v>388</v>
      </c>
      <c r="B11" s="422"/>
      <c r="C11" s="861" t="s">
        <v>390</v>
      </c>
      <c r="D11" s="861" t="s">
        <v>512</v>
      </c>
      <c r="E11" s="286"/>
    </row>
    <row r="12" spans="1:9">
      <c r="A12" s="325" t="s">
        <v>391</v>
      </c>
      <c r="B12" s="325" t="s">
        <v>121</v>
      </c>
      <c r="C12" s="481">
        <v>144950.09</v>
      </c>
      <c r="D12" s="611">
        <v>20114723.989300001</v>
      </c>
      <c r="E12" s="286"/>
    </row>
    <row r="13" spans="1:9">
      <c r="A13" s="325" t="s">
        <v>387</v>
      </c>
      <c r="B13" s="325" t="s">
        <v>121</v>
      </c>
      <c r="C13" s="481">
        <v>768.99</v>
      </c>
      <c r="D13" s="611">
        <v>106712.74230000001</v>
      </c>
      <c r="E13" s="286"/>
      <c r="I13" s="293"/>
    </row>
    <row r="14" spans="1:9">
      <c r="A14" s="901" t="s">
        <v>525</v>
      </c>
      <c r="B14" s="901"/>
      <c r="C14" s="560">
        <v>145719.07999999999</v>
      </c>
      <c r="D14" s="612">
        <v>20221436.731600001</v>
      </c>
      <c r="E14" s="286"/>
      <c r="I14" s="293"/>
    </row>
    <row r="15" spans="1:9">
      <c r="C15" s="8"/>
    </row>
    <row r="16" spans="1:9">
      <c r="D16" s="309"/>
    </row>
    <row r="17" spans="1:4">
      <c r="D17" s="309"/>
    </row>
    <row r="18" spans="1:4" ht="15">
      <c r="A18" s="284"/>
    </row>
    <row r="19" spans="1:4" ht="15">
      <c r="A19" s="284"/>
    </row>
    <row r="20" spans="1:4" ht="15">
      <c r="A20" s="284"/>
    </row>
    <row r="25" spans="1:4" ht="15">
      <c r="A25" s="278"/>
    </row>
    <row r="26" spans="1:4" ht="15">
      <c r="A26" s="277"/>
    </row>
  </sheetData>
  <sheetProtection password="CC14" sheet="1"/>
  <mergeCells count="2">
    <mergeCell ref="A14:B14"/>
    <mergeCell ref="A8:B8"/>
  </mergeCells>
  <phoneticPr fontId="7" type="noConversion"/>
  <printOptions horizontalCentered="1"/>
  <pageMargins left="0.75" right="0.75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38"/>
    <pageSetUpPr fitToPage="1"/>
  </sheetPr>
  <dimension ref="A1:I46"/>
  <sheetViews>
    <sheetView workbookViewId="0"/>
  </sheetViews>
  <sheetFormatPr defaultRowHeight="12.75"/>
  <cols>
    <col min="1" max="1" width="51.85546875" style="6" bestFit="1" customWidth="1"/>
    <col min="2" max="2" width="5.28515625" style="6" customWidth="1"/>
    <col min="3" max="3" width="14.28515625" style="6" bestFit="1" customWidth="1"/>
    <col min="4" max="4" width="11.7109375" style="6" bestFit="1" customWidth="1"/>
    <col min="5" max="23" width="9.140625" style="6"/>
    <col min="24" max="24" width="20" style="6" customWidth="1"/>
    <col min="25" max="25" width="16.5703125" style="6" customWidth="1"/>
    <col min="26" max="26" width="16.42578125" style="6" customWidth="1"/>
    <col min="27" max="16384" width="9.140625" style="6"/>
  </cols>
  <sheetData>
    <row r="1" spans="1:5">
      <c r="B1" s="321"/>
      <c r="E1" s="293"/>
    </row>
    <row r="2" spans="1:5" ht="15.75">
      <c r="A2" s="212" t="s">
        <v>52</v>
      </c>
      <c r="B2" s="321"/>
      <c r="E2" s="293"/>
    </row>
    <row r="3" spans="1:5" ht="15.75">
      <c r="A3" s="331" t="s">
        <v>68</v>
      </c>
      <c r="B3" s="321"/>
      <c r="E3" s="293"/>
    </row>
    <row r="4" spans="1:5">
      <c r="A4" s="279"/>
      <c r="B4" s="321"/>
      <c r="E4" s="293"/>
    </row>
    <row r="5" spans="1:5">
      <c r="A5" s="279"/>
      <c r="B5" s="321"/>
      <c r="E5" s="293"/>
    </row>
    <row r="6" spans="1:5" ht="37.5" customHeight="1">
      <c r="B6" s="321"/>
      <c r="E6" s="293"/>
    </row>
    <row r="7" spans="1:5">
      <c r="A7" s="281" t="s">
        <v>528</v>
      </c>
    </row>
    <row r="8" spans="1:5" ht="14.25">
      <c r="A8" s="900" t="s">
        <v>692</v>
      </c>
      <c r="B8" s="900"/>
    </row>
    <row r="9" spans="1:5" ht="14.25">
      <c r="A9" s="900"/>
      <c r="B9" s="900"/>
    </row>
    <row r="10" spans="1:5">
      <c r="A10" s="281"/>
    </row>
    <row r="11" spans="1:5" ht="22.5" customHeight="1">
      <c r="A11" s="267" t="s">
        <v>115</v>
      </c>
      <c r="B11" s="901" t="s">
        <v>116</v>
      </c>
      <c r="C11" s="901"/>
    </row>
    <row r="12" spans="1:5">
      <c r="A12" s="322" t="s">
        <v>132</v>
      </c>
      <c r="B12" s="903">
        <v>259804527.65000001</v>
      </c>
      <c r="C12" s="903"/>
      <c r="D12" s="321"/>
    </row>
    <row r="13" spans="1:5">
      <c r="A13" s="324" t="s">
        <v>436</v>
      </c>
      <c r="B13" s="903">
        <v>30592511</v>
      </c>
      <c r="C13" s="903"/>
      <c r="D13" s="321"/>
    </row>
    <row r="14" spans="1:5">
      <c r="A14" s="324" t="s">
        <v>867</v>
      </c>
      <c r="B14" s="903">
        <v>90696.070000000065</v>
      </c>
      <c r="C14" s="903"/>
      <c r="D14" s="321"/>
    </row>
    <row r="15" spans="1:5">
      <c r="A15" s="324" t="s">
        <v>527</v>
      </c>
      <c r="B15" s="903">
        <v>1348985</v>
      </c>
      <c r="C15" s="903"/>
      <c r="D15" s="321"/>
    </row>
    <row r="16" spans="1:5">
      <c r="A16" s="324" t="s">
        <v>725</v>
      </c>
      <c r="B16" s="903">
        <v>102421730</v>
      </c>
      <c r="C16" s="903"/>
      <c r="D16" s="321"/>
    </row>
    <row r="17" spans="1:9">
      <c r="A17" s="324" t="s">
        <v>135</v>
      </c>
      <c r="B17" s="903">
        <v>496597.61</v>
      </c>
      <c r="C17" s="903"/>
    </row>
    <row r="18" spans="1:9" ht="24.75" customHeight="1">
      <c r="A18" s="267" t="s">
        <v>130</v>
      </c>
      <c r="B18" s="902">
        <v>394755047</v>
      </c>
      <c r="C18" s="902"/>
    </row>
    <row r="20" spans="1:9">
      <c r="B20" s="905"/>
      <c r="C20" s="905"/>
    </row>
    <row r="21" spans="1:9">
      <c r="B21" s="904"/>
      <c r="C21" s="904"/>
    </row>
    <row r="23" spans="1:9" ht="15.75">
      <c r="A23" s="328"/>
      <c r="B23" s="289"/>
      <c r="C23" s="289"/>
      <c r="D23" s="289"/>
    </row>
    <row r="24" spans="1:9">
      <c r="A24" s="325" t="s">
        <v>419</v>
      </c>
      <c r="B24" s="325" t="s">
        <v>534</v>
      </c>
      <c r="C24" s="611">
        <v>808173</v>
      </c>
      <c r="E24" s="286"/>
      <c r="I24" s="293"/>
    </row>
    <row r="25" spans="1:9">
      <c r="A25" s="325" t="s">
        <v>420</v>
      </c>
      <c r="B25" s="325" t="s">
        <v>534</v>
      </c>
      <c r="C25" s="611">
        <v>540812</v>
      </c>
      <c r="E25" s="286"/>
      <c r="I25" s="293"/>
    </row>
    <row r="26" spans="1:9">
      <c r="A26" s="663" t="s">
        <v>529</v>
      </c>
      <c r="B26" s="662"/>
      <c r="C26" s="612">
        <v>1348985</v>
      </c>
      <c r="E26" s="286"/>
      <c r="I26" s="293"/>
    </row>
    <row r="27" spans="1:9">
      <c r="A27" s="325" t="s">
        <v>758</v>
      </c>
      <c r="B27" s="325" t="s">
        <v>534</v>
      </c>
      <c r="C27" s="611">
        <v>50018.61</v>
      </c>
      <c r="E27" s="286"/>
      <c r="I27" s="293"/>
    </row>
    <row r="28" spans="1:9">
      <c r="A28" s="325" t="s">
        <v>759</v>
      </c>
      <c r="B28" s="325" t="s">
        <v>534</v>
      </c>
      <c r="C28" s="611">
        <v>1378.23</v>
      </c>
      <c r="E28" s="286"/>
      <c r="I28" s="8"/>
    </row>
    <row r="29" spans="1:9">
      <c r="A29" s="325" t="s">
        <v>760</v>
      </c>
      <c r="B29" s="325" t="s">
        <v>534</v>
      </c>
      <c r="C29" s="611">
        <v>17400</v>
      </c>
      <c r="E29" s="286"/>
    </row>
    <row r="30" spans="1:9">
      <c r="A30" s="325" t="s">
        <v>761</v>
      </c>
      <c r="B30" s="325" t="s">
        <v>534</v>
      </c>
      <c r="C30" s="611">
        <v>3003.6</v>
      </c>
      <c r="E30" s="286"/>
    </row>
    <row r="31" spans="1:9">
      <c r="A31" s="325" t="s">
        <v>380</v>
      </c>
      <c r="B31" s="325" t="s">
        <v>534</v>
      </c>
      <c r="C31" s="611">
        <v>6831.16</v>
      </c>
      <c r="E31" s="286"/>
    </row>
    <row r="32" spans="1:9">
      <c r="A32" s="325" t="s">
        <v>381</v>
      </c>
      <c r="B32" s="325" t="s">
        <v>534</v>
      </c>
      <c r="C32" s="611">
        <v>6638.07</v>
      </c>
      <c r="E32" s="286"/>
    </row>
    <row r="33" spans="1:5">
      <c r="A33" s="325" t="s">
        <v>380</v>
      </c>
      <c r="B33" s="325" t="s">
        <v>534</v>
      </c>
      <c r="C33" s="611">
        <v>5426.4</v>
      </c>
      <c r="E33" s="286"/>
    </row>
    <row r="34" spans="1:5">
      <c r="A34" s="901" t="s">
        <v>866</v>
      </c>
      <c r="B34" s="901"/>
      <c r="C34" s="612">
        <v>90696.07</v>
      </c>
      <c r="E34" s="286"/>
    </row>
    <row r="35" spans="1:5">
      <c r="C35" s="8"/>
    </row>
    <row r="38" spans="1:5" ht="15">
      <c r="A38" s="284"/>
    </row>
    <row r="39" spans="1:5" ht="15">
      <c r="A39" s="284"/>
    </row>
    <row r="40" spans="1:5" ht="15">
      <c r="A40" s="284"/>
    </row>
    <row r="45" spans="1:5" ht="15">
      <c r="A45" s="278"/>
    </row>
    <row r="46" spans="1:5" ht="15">
      <c r="A46" s="277"/>
    </row>
  </sheetData>
  <sheetProtection password="CC14" sheet="1"/>
  <mergeCells count="13">
    <mergeCell ref="A8:B8"/>
    <mergeCell ref="A9:B9"/>
    <mergeCell ref="A34:B34"/>
    <mergeCell ref="B18:C18"/>
    <mergeCell ref="B17:C17"/>
    <mergeCell ref="B21:C21"/>
    <mergeCell ref="B20:C20"/>
    <mergeCell ref="B16:C16"/>
    <mergeCell ref="B15:C15"/>
    <mergeCell ref="B14:C14"/>
    <mergeCell ref="B13:C13"/>
    <mergeCell ref="B12:C12"/>
    <mergeCell ref="B11:C11"/>
  </mergeCells>
  <phoneticPr fontId="7" type="noConversion"/>
  <printOptions horizontalCentered="1"/>
  <pageMargins left="0.75" right="0.75" top="0.8" bottom="1" header="0.5" footer="0.5"/>
  <pageSetup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indexed="38"/>
  </sheetPr>
  <dimension ref="A2:D33"/>
  <sheetViews>
    <sheetView workbookViewId="0"/>
  </sheetViews>
  <sheetFormatPr defaultRowHeight="12.75"/>
  <cols>
    <col min="2" max="2" width="56.42578125" customWidth="1"/>
    <col min="3" max="3" width="1.42578125" hidden="1" customWidth="1"/>
    <col min="4" max="4" width="13.5703125" bestFit="1" customWidth="1"/>
  </cols>
  <sheetData>
    <row r="2" spans="1:4" ht="15.75">
      <c r="B2" s="212" t="s">
        <v>52</v>
      </c>
    </row>
    <row r="3" spans="1:4" ht="15.75">
      <c r="B3" s="331" t="s">
        <v>68</v>
      </c>
    </row>
    <row r="4" spans="1:4">
      <c r="A4" s="279"/>
    </row>
    <row r="5" spans="1:4">
      <c r="A5" s="279"/>
    </row>
    <row r="8" spans="1:4">
      <c r="B8" s="281" t="s">
        <v>530</v>
      </c>
    </row>
    <row r="9" spans="1:4" ht="15.75">
      <c r="B9" s="906" t="s">
        <v>707</v>
      </c>
      <c r="C9" s="907"/>
      <c r="D9" s="907"/>
    </row>
    <row r="10" spans="1:4">
      <c r="B10" s="555"/>
      <c r="C10" s="555"/>
      <c r="D10" s="6"/>
    </row>
    <row r="11" spans="1:4">
      <c r="B11" s="556" t="s">
        <v>862</v>
      </c>
      <c r="C11" s="556"/>
      <c r="D11" s="557">
        <v>326946210</v>
      </c>
    </row>
    <row r="12" spans="1:4">
      <c r="B12" s="556" t="s">
        <v>421</v>
      </c>
      <c r="C12" s="556"/>
      <c r="D12" s="557">
        <v>445149765.02999973</v>
      </c>
    </row>
    <row r="13" spans="1:4">
      <c r="B13" s="556" t="s">
        <v>863</v>
      </c>
      <c r="C13" s="556"/>
      <c r="D13" s="557">
        <v>398617157</v>
      </c>
    </row>
    <row r="14" spans="1:4">
      <c r="B14" s="556" t="s">
        <v>864</v>
      </c>
      <c r="C14" s="556"/>
      <c r="D14" s="557">
        <v>-107273911.08999999</v>
      </c>
    </row>
    <row r="15" spans="1:4">
      <c r="B15" s="556"/>
      <c r="C15" s="556"/>
      <c r="D15" s="558"/>
    </row>
    <row r="16" spans="1:4">
      <c r="B16" s="267" t="s">
        <v>865</v>
      </c>
      <c r="C16" s="267"/>
      <c r="D16" s="559">
        <v>1063439220.9499985</v>
      </c>
    </row>
    <row r="17" spans="2:4">
      <c r="B17" s="6"/>
      <c r="C17" s="6"/>
      <c r="D17" s="6"/>
    </row>
    <row r="18" spans="2:4">
      <c r="B18" s="6"/>
      <c r="C18" s="6"/>
      <c r="D18" s="6"/>
    </row>
    <row r="19" spans="2:4">
      <c r="B19" s="6"/>
      <c r="C19" s="6"/>
      <c r="D19" s="427"/>
    </row>
    <row r="20" spans="2:4">
      <c r="B20" s="6"/>
      <c r="C20" s="6"/>
      <c r="D20" s="427"/>
    </row>
    <row r="26" spans="2:4" ht="15">
      <c r="B26" s="284"/>
    </row>
    <row r="27" spans="2:4" ht="15">
      <c r="B27" s="284"/>
    </row>
    <row r="28" spans="2:4">
      <c r="B28" s="6"/>
    </row>
    <row r="29" spans="2:4">
      <c r="B29" s="6"/>
    </row>
    <row r="30" spans="2:4">
      <c r="B30" s="6"/>
    </row>
    <row r="31" spans="2:4">
      <c r="B31" s="6"/>
    </row>
    <row r="32" spans="2:4" ht="15">
      <c r="B32" s="278"/>
    </row>
    <row r="33" spans="2:2" ht="15">
      <c r="B33" s="277"/>
    </row>
  </sheetData>
  <sheetProtection password="CC14" sheet="1"/>
  <mergeCells count="1">
    <mergeCell ref="B9:D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59</vt:i4>
      </vt:variant>
    </vt:vector>
  </HeadingPairs>
  <TitlesOfParts>
    <vt:vector size="89" baseType="lpstr">
      <vt:lpstr>KAPAK </vt:lpstr>
      <vt:lpstr>New BS</vt:lpstr>
      <vt:lpstr>New PL</vt:lpstr>
      <vt:lpstr>Cash flow-met.indirekte</vt:lpstr>
      <vt:lpstr>Ndrysh.ne kapital-e pakonsolid.</vt:lpstr>
      <vt:lpstr>Mjete monetare</vt:lpstr>
      <vt:lpstr>kerkesa te arketueshme</vt:lpstr>
      <vt:lpstr>Llog dhe kerkesa e tjera te ark</vt:lpstr>
      <vt:lpstr>Mallra per rishitje</vt:lpstr>
      <vt:lpstr>Inventari </vt:lpstr>
      <vt:lpstr>Ndryshimi i gjendjes inventar</vt:lpstr>
      <vt:lpstr>PROVIGJON 2010</vt:lpstr>
      <vt:lpstr>AAM</vt:lpstr>
      <vt:lpstr>Huate</vt:lpstr>
      <vt:lpstr>Furnitore</vt:lpstr>
      <vt:lpstr>Detyrime te tjera</vt:lpstr>
      <vt:lpstr>Te Ardhura nga shitja</vt:lpstr>
      <vt:lpstr>Pasqyra e shpenzimeve</vt:lpstr>
      <vt:lpstr>Permbledhese e rrogave</vt:lpstr>
      <vt:lpstr>Te ardh e shp fin</vt:lpstr>
      <vt:lpstr>21-deferred tax asset</vt:lpstr>
      <vt:lpstr>Shpenzime te pazbitshme</vt:lpstr>
      <vt:lpstr>Aneks Statistikor</vt:lpstr>
      <vt:lpstr>aktivitet per BM</vt:lpstr>
      <vt:lpstr>Mjete Transporti</vt:lpstr>
      <vt:lpstr>Qerate </vt:lpstr>
      <vt:lpstr>Raporte fin</vt:lpstr>
      <vt:lpstr>Asset 2010 per tatim fitimin</vt:lpstr>
      <vt:lpstr>Rimarrje Provigjoni</vt:lpstr>
      <vt:lpstr>Dekl.Tat.ardh</vt:lpstr>
      <vt:lpstr>'Inventari '!DATA1</vt:lpstr>
      <vt:lpstr>'Inventari '!DATA10</vt:lpstr>
      <vt:lpstr>'Rimarrje Provigjoni'!DATA10</vt:lpstr>
      <vt:lpstr>'Inventari '!DATA11</vt:lpstr>
      <vt:lpstr>'Inventari '!DATA12</vt:lpstr>
      <vt:lpstr>'Inventari '!DATA13</vt:lpstr>
      <vt:lpstr>'Inventari '!DATA14</vt:lpstr>
      <vt:lpstr>'Inventari '!DATA15</vt:lpstr>
      <vt:lpstr>'Inventari '!DATA16</vt:lpstr>
      <vt:lpstr>'Inventari '!DATA17</vt:lpstr>
      <vt:lpstr>'Inventari '!DATA18</vt:lpstr>
      <vt:lpstr>'Rimarrje Provigjoni'!DATA18</vt:lpstr>
      <vt:lpstr>'Rimarrje Provigjoni'!DATA19</vt:lpstr>
      <vt:lpstr>'Inventari '!DATA2</vt:lpstr>
      <vt:lpstr>'Rimarrje Provigjoni'!DATA2</vt:lpstr>
      <vt:lpstr>'Inventari '!DATA3</vt:lpstr>
      <vt:lpstr>'Inventari '!DATA4</vt:lpstr>
      <vt:lpstr>'Inventari '!DATA5</vt:lpstr>
      <vt:lpstr>'Inventari '!DATA6</vt:lpstr>
      <vt:lpstr>'Rimarrje Provigjoni'!DATA6</vt:lpstr>
      <vt:lpstr>'Inventari '!DATA7</vt:lpstr>
      <vt:lpstr>'Inventari '!DATA8</vt:lpstr>
      <vt:lpstr>'Inventari '!DATA9</vt:lpstr>
      <vt:lpstr>'Asset 2010 per tatim fitimin'!Format</vt:lpstr>
      <vt:lpstr>AAM!Print_Area</vt:lpstr>
      <vt:lpstr>'aktivitet per BM'!Print_Area</vt:lpstr>
      <vt:lpstr>'Aneks Statistikor'!Print_Area</vt:lpstr>
      <vt:lpstr>'Cash flow-met.indirekte'!Print_Area</vt:lpstr>
      <vt:lpstr>Dekl.Tat.ardh!Print_Area</vt:lpstr>
      <vt:lpstr>'Detyrime te tjera'!Print_Area</vt:lpstr>
      <vt:lpstr>Furnitore!Print_Area</vt:lpstr>
      <vt:lpstr>Huate!Print_Area</vt:lpstr>
      <vt:lpstr>'Inventari '!Print_Area</vt:lpstr>
      <vt:lpstr>'KAPAK '!Print_Area</vt:lpstr>
      <vt:lpstr>'kerkesa te arketueshme'!Print_Area</vt:lpstr>
      <vt:lpstr>'Llog dhe kerkesa e tjera te ark'!Print_Area</vt:lpstr>
      <vt:lpstr>'Mallra per rishitje'!Print_Area</vt:lpstr>
      <vt:lpstr>'Mjete monetare'!Print_Area</vt:lpstr>
      <vt:lpstr>'Mjete Transporti'!Print_Area</vt:lpstr>
      <vt:lpstr>'Ndrysh.ne kapital-e pakonsolid.'!Print_Area</vt:lpstr>
      <vt:lpstr>'Ndryshimi i gjendjes inventar'!Print_Area</vt:lpstr>
      <vt:lpstr>'New BS'!Print_Area</vt:lpstr>
      <vt:lpstr>'New PL'!Print_Area</vt:lpstr>
      <vt:lpstr>'Pasqyra e shpenzimeve'!Print_Area</vt:lpstr>
      <vt:lpstr>'Qerate '!Print_Area</vt:lpstr>
      <vt:lpstr>'Raporte fin'!Print_Area</vt:lpstr>
      <vt:lpstr>'Rimarrje Provigjoni'!Print_Area</vt:lpstr>
      <vt:lpstr>'Shpenzime te pazbitshme'!Print_Area</vt:lpstr>
      <vt:lpstr>'Te ardh e shp fin'!Print_Area</vt:lpstr>
      <vt:lpstr>'Te Ardhura nga shitja'!Print_Area</vt:lpstr>
      <vt:lpstr>'New BS'!Print_Titles</vt:lpstr>
      <vt:lpstr>'Inventari '!TEST0</vt:lpstr>
      <vt:lpstr>'Rimarrje Provigjoni'!TEST0</vt:lpstr>
      <vt:lpstr>'Inventari '!TESTHKEY</vt:lpstr>
      <vt:lpstr>'Rimarrje Provigjoni'!TESTHKEY</vt:lpstr>
      <vt:lpstr>'Inventari '!TESTKEYS</vt:lpstr>
      <vt:lpstr>'Rimarrje Provigjoni'!TESTKEYS</vt:lpstr>
      <vt:lpstr>'Inventari '!TESTVKEY</vt:lpstr>
      <vt:lpstr>'Rimarrje Provigjoni'!TESTVKEY</vt:lpstr>
    </vt:vector>
  </TitlesOfParts>
  <Company>Philip Morris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IAgastra</dc:creator>
  <cp:lastModifiedBy>Reci, Brunilda</cp:lastModifiedBy>
  <cp:lastPrinted>2011-11-01T13:42:24Z</cp:lastPrinted>
  <dcterms:created xsi:type="dcterms:W3CDTF">2009-03-28T20:44:11Z</dcterms:created>
  <dcterms:modified xsi:type="dcterms:W3CDTF">2011-11-01T13:49:04Z</dcterms:modified>
</cp:coreProperties>
</file>