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77" i="18"/>
  <c r="B77"/>
  <c r="B38"/>
  <c r="B28" l="1"/>
  <c r="B30" s="1"/>
  <c r="D28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<sst xmlns="http://schemas.openxmlformats.org/spreadsheetml/2006/main" count="418" uniqueCount="269">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</sst>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RF%20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3">
          <cell r="B43">
            <v>270645979</v>
          </cell>
          <cell r="D43">
            <v>522267270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tabSelected="1" topLeftCell="A13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2833719140</v>
      </c>
      <c r="C10" s="44"/>
      <c r="D10" s="50">
        <v>4071164712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7">
      <c r="A17" s="52" t="s">
        <v>231</v>
      </c>
      <c r="B17" s="50">
        <v>95325627</v>
      </c>
      <c r="C17" s="44"/>
      <c r="D17" s="50">
        <v>-25925483</v>
      </c>
      <c r="E17" s="43"/>
      <c r="F17" s="36"/>
    </row>
    <row r="18" spans="1:7">
      <c r="A18" s="52" t="s">
        <v>216</v>
      </c>
      <c r="B18" s="50">
        <v>-2518696293</v>
      </c>
      <c r="C18" s="44"/>
      <c r="D18" s="50">
        <v>-3343307573</v>
      </c>
      <c r="E18" s="43"/>
      <c r="F18" s="36"/>
    </row>
    <row r="19" spans="1:7">
      <c r="A19" s="52" t="s">
        <v>232</v>
      </c>
      <c r="B19" s="50">
        <v>-45964916</v>
      </c>
      <c r="C19" s="44"/>
      <c r="D19" s="50">
        <v>-49863473</v>
      </c>
      <c r="E19" s="43"/>
      <c r="F19" s="66"/>
      <c r="G19" s="66"/>
    </row>
    <row r="20" spans="1:7">
      <c r="A20" s="52" t="s">
        <v>233</v>
      </c>
      <c r="B20" s="50">
        <v>-35347324</v>
      </c>
      <c r="C20" s="44"/>
      <c r="D20" s="50">
        <v>-34773748</v>
      </c>
      <c r="E20" s="43"/>
      <c r="F20" s="36"/>
    </row>
    <row r="21" spans="1:7">
      <c r="A21" s="52" t="s">
        <v>234</v>
      </c>
      <c r="B21" s="50">
        <v>-10356447</v>
      </c>
      <c r="C21" s="44"/>
      <c r="D21" s="50">
        <v>-1208890</v>
      </c>
      <c r="E21" s="43"/>
      <c r="F21" s="36"/>
    </row>
    <row r="22" spans="1:7">
      <c r="A22" s="52" t="s">
        <v>235</v>
      </c>
      <c r="B22" s="50">
        <v>-231841</v>
      </c>
      <c r="C22" s="44"/>
      <c r="D22" s="50">
        <v>-1405443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318447946</v>
      </c>
      <c r="C28" s="44"/>
      <c r="D28" s="57">
        <f>SUM(D10:D22,D24:D27)</f>
        <v>614680102</v>
      </c>
      <c r="E28" s="43"/>
      <c r="F28" s="36"/>
    </row>
    <row r="29" spans="1:7" ht="15" customHeight="1">
      <c r="A29" s="52" t="s">
        <v>26</v>
      </c>
      <c r="B29" s="50">
        <v>-47801968</v>
      </c>
      <c r="C29" s="44"/>
      <c r="D29" s="50">
        <v>-92412832</v>
      </c>
      <c r="E29" s="43"/>
      <c r="F29" s="36"/>
    </row>
    <row r="30" spans="1:7" ht="15" customHeight="1">
      <c r="A30" s="53" t="s">
        <v>239</v>
      </c>
      <c r="B30" s="57">
        <f>SUM(B28:B29)</f>
        <v>270645978</v>
      </c>
      <c r="C30" s="45"/>
      <c r="D30" s="57">
        <f>SUM(D28:D29)</f>
        <v>522267270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270645978</v>
      </c>
      <c r="C35" s="48"/>
      <c r="D35" s="58">
        <f>D30+D33</f>
        <v>522267270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65"/>
      <c r="C37" s="53"/>
      <c r="D37" s="53"/>
      <c r="E37" s="43"/>
      <c r="F37" s="36"/>
    </row>
    <row r="38" spans="1:6">
      <c r="A38" s="52" t="s">
        <v>243</v>
      </c>
      <c r="B38" s="50">
        <f>B35</f>
        <v>270645978</v>
      </c>
      <c r="C38" s="44"/>
      <c r="D38" s="50">
        <v>522267269</v>
      </c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270645978</v>
      </c>
      <c r="D50" s="59">
        <f>D35</f>
        <v>522267270</v>
      </c>
    </row>
    <row r="51" spans="1:5">
      <c r="A51" s="53"/>
    </row>
    <row r="52" spans="1:5">
      <c r="A52" s="54" t="s">
        <v>228</v>
      </c>
      <c r="B52" s="35">
        <v>0</v>
      </c>
      <c r="D52" s="35">
        <v>0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270645978</v>
      </c>
      <c r="D71" s="60">
        <f>D69+D50</f>
        <v>522267270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  <row r="77" spans="1:4">
      <c r="B77" s="67">
        <f>B30-'[1]2.Pasqyra e Pozicioni Financiar'!$B$43</f>
        <v>-1</v>
      </c>
      <c r="D77" s="67">
        <f>D50-'[1]2.Pasqyra e Pozicioni Financiar'!$D$43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2020-07-22T06:06:07Z</dcterms:modified>
</cp:coreProperties>
</file>