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G30" i="18"/>
  <c r="F30"/>
  <c r="B28" l="1"/>
  <c r="B30" s="1"/>
  <c r="B77" s="1"/>
  <c r="D28"/>
  <c r="B67" l="1"/>
  <c r="D67"/>
  <c r="D59"/>
  <c r="B59"/>
  <c r="D30"/>
  <c r="D35" s="1"/>
  <c r="D50" s="1"/>
  <c r="D77" s="1"/>
  <c r="B35"/>
  <c r="B50" l="1"/>
  <c r="B69"/>
  <c r="D69"/>
  <c r="D71"/>
  <c r="B71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<sst xmlns="http://schemas.openxmlformats.org/spreadsheetml/2006/main" count="418" uniqueCount="269">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</sst>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RF%20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154155508</v>
          </cell>
          <cell r="D43">
            <v>270645979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showGridLines="0" tabSelected="1" workbookViewId="0">
      <selection activeCell="F20" sqref="F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1723444919</v>
      </c>
      <c r="C10" s="44"/>
      <c r="D10" s="50">
        <v>2833719140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242312</v>
      </c>
      <c r="C16" s="44"/>
      <c r="D16" s="50"/>
      <c r="E16" s="43"/>
      <c r="F16" s="36"/>
    </row>
    <row r="17" spans="1:7">
      <c r="A17" s="52" t="s">
        <v>231</v>
      </c>
      <c r="B17" s="50">
        <v>151830417</v>
      </c>
      <c r="C17" s="44"/>
      <c r="D17" s="50">
        <v>95325627</v>
      </c>
      <c r="E17" s="43"/>
      <c r="F17" s="36"/>
    </row>
    <row r="18" spans="1:7">
      <c r="A18" s="52" t="s">
        <v>216</v>
      </c>
      <c r="B18" s="50">
        <v>-1586901157</v>
      </c>
      <c r="C18" s="44"/>
      <c r="D18" s="50">
        <v>-2518696293</v>
      </c>
      <c r="E18" s="43"/>
      <c r="F18" s="36"/>
    </row>
    <row r="19" spans="1:7">
      <c r="A19" s="52" t="s">
        <v>232</v>
      </c>
      <c r="B19" s="50">
        <v>-42720855</v>
      </c>
      <c r="C19" s="44"/>
      <c r="D19" s="50">
        <v>-45964916</v>
      </c>
      <c r="E19" s="43"/>
      <c r="F19" s="66"/>
      <c r="G19" s="66"/>
    </row>
    <row r="20" spans="1:7">
      <c r="A20" s="52" t="s">
        <v>233</v>
      </c>
      <c r="B20" s="50">
        <v>-36654825</v>
      </c>
      <c r="C20" s="44"/>
      <c r="D20" s="50">
        <v>-35347324</v>
      </c>
      <c r="E20" s="43"/>
      <c r="F20" s="36"/>
    </row>
    <row r="21" spans="1:7">
      <c r="A21" s="52" t="s">
        <v>234</v>
      </c>
      <c r="B21" s="50">
        <v>-27440347</v>
      </c>
      <c r="C21" s="44"/>
      <c r="D21" s="50">
        <v>-10356447</v>
      </c>
      <c r="E21" s="43"/>
      <c r="F21" s="36"/>
    </row>
    <row r="22" spans="1:7">
      <c r="A22" s="52" t="s">
        <v>235</v>
      </c>
      <c r="B22" s="50">
        <v>-374886</v>
      </c>
      <c r="C22" s="44"/>
      <c r="D22" s="50">
        <v>-231841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181425578</v>
      </c>
      <c r="C28" s="44"/>
      <c r="D28" s="57">
        <f>SUM(D10:D22,D24:D27)</f>
        <v>318447946</v>
      </c>
      <c r="E28" s="43"/>
      <c r="F28" s="36"/>
    </row>
    <row r="29" spans="1:7" ht="15" customHeight="1">
      <c r="A29" s="52" t="s">
        <v>26</v>
      </c>
      <c r="B29" s="50">
        <v>-27270070</v>
      </c>
      <c r="C29" s="44"/>
      <c r="D29" s="50">
        <v>-47801968</v>
      </c>
      <c r="E29" s="43"/>
      <c r="F29" s="36"/>
    </row>
    <row r="30" spans="1:7" ht="15" customHeight="1">
      <c r="A30" s="53" t="s">
        <v>239</v>
      </c>
      <c r="B30" s="57">
        <f>SUM(B28:B29)</f>
        <v>154155508</v>
      </c>
      <c r="C30" s="45"/>
      <c r="D30" s="57">
        <f>SUM(D28:D29)</f>
        <v>270645978</v>
      </c>
      <c r="E30" s="43"/>
      <c r="F30" s="68">
        <f>B30-'[1]2.Pasqyra e Pozicioni Financiar'!$B$43</f>
        <v>0</v>
      </c>
      <c r="G30" s="68">
        <f>D30-'[1]2.Pasqyra e Pozicioni Financiar'!$D$43</f>
        <v>-1</v>
      </c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154155508</v>
      </c>
      <c r="C35" s="48"/>
      <c r="D35" s="58">
        <f>D30+D33</f>
        <v>270645978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65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154155508</v>
      </c>
      <c r="D50" s="59">
        <f>D35</f>
        <v>270645978</v>
      </c>
    </row>
    <row r="51" spans="1:5">
      <c r="A51" s="53"/>
    </row>
    <row r="52" spans="1:5">
      <c r="A52" s="54" t="s">
        <v>228</v>
      </c>
      <c r="B52" s="35">
        <v>0</v>
      </c>
      <c r="D52" s="35">
        <v>0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154155508</v>
      </c>
      <c r="D71" s="60">
        <f>D69+D50</f>
        <v>270645978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7">
        <f>B30-'[1]2.Pasqyra e Pozicioni Financiar'!$B$43</f>
        <v>0</v>
      </c>
      <c r="D77" s="67">
        <f>D50-'[1]2.Pasqyra e Pozicioni Financiar'!$D$43</f>
        <v>-1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2021-04-22T13:12:00Z</dcterms:modified>
</cp:coreProperties>
</file>