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8475" windowHeight="5640" activeTab="4"/>
  </bookViews>
  <sheets>
    <sheet name="BK" sheetId="1" r:id="rId1"/>
    <sheet name="ardh-shpenz" sheetId="2" r:id="rId2"/>
    <sheet name="cash-flow" sheetId="3" r:id="rId3"/>
    <sheet name="kap veta" sheetId="4" r:id="rId4"/>
    <sheet name="AQ" sheetId="5" r:id="rId5"/>
  </sheets>
  <definedNames/>
  <calcPr fullCalcOnLoad="1"/>
</workbook>
</file>

<file path=xl/sharedStrings.xml><?xml version="1.0" encoding="utf-8"?>
<sst xmlns="http://schemas.openxmlformats.org/spreadsheetml/2006/main" count="164" uniqueCount="145">
  <si>
    <t>AKTlVET</t>
  </si>
  <si>
    <t>Mjete monetare</t>
  </si>
  <si>
    <t>Totali</t>
  </si>
  <si>
    <t>lnstrumente te tjera borxhi</t>
  </si>
  <si>
    <t>lnvestime te tjera financiare</t>
  </si>
  <si>
    <t>Inventari</t>
  </si>
  <si>
    <t>Prodhim ne proces</t>
  </si>
  <si>
    <t>Aktivet afatgjata</t>
  </si>
  <si>
    <t>Detyrime tatimore</t>
  </si>
  <si>
    <t>Rezerva te tjera</t>
  </si>
  <si>
    <t>Shitjet neto</t>
  </si>
  <si>
    <t>Shpenzime te personelit</t>
  </si>
  <si>
    <t>Te ardhurat dhe shpenzimet financiare</t>
  </si>
  <si>
    <t>Fitimi (humbja) para tatimit</t>
  </si>
  <si>
    <t>Shpenzimet e tatimit mbi fitimin</t>
  </si>
  <si>
    <t>Fitimi (humbja) neto e vitit financiar</t>
  </si>
  <si>
    <t>Interesi i paguar</t>
  </si>
  <si>
    <t>Tatimfitimi i paguar</t>
  </si>
  <si>
    <t>Fluksi i parave nga veprimtarite investuese</t>
  </si>
  <si>
    <t>Dividendet e arketuar</t>
  </si>
  <si>
    <t>Pagesat e detyrimeve te qirase financiare</t>
  </si>
  <si>
    <t>Rritja/renia neto e mjeteve monetare</t>
  </si>
  <si>
    <t>Mjetet monetare ne fund te periudhes kontabel</t>
  </si>
  <si>
    <t>Pasqyra e fluksit te parave - Metoda indirekte</t>
  </si>
  <si>
    <t>Fluksi i parave nga veprimtarite e shfrvtezimit</t>
  </si>
  <si>
    <t>Fitimi para tatimit</t>
  </si>
  <si>
    <t>RreguIIime per:</t>
  </si>
  <si>
    <t>Amortizimin</t>
  </si>
  <si>
    <t>Humbje nga kembimet vaIutore</t>
  </si>
  <si>
    <t>Te ardhura nga investimet</t>
  </si>
  <si>
    <t>Shpenzime per interesa</t>
  </si>
  <si>
    <t>Rritie/renie ne tepricen inventarit</t>
  </si>
  <si>
    <t>Rritielrenie ne tepricen e detyrimeve, per t'u paguar nga aktiviteti</t>
  </si>
  <si>
    <t>Parate e perftuara nga aktivitetet</t>
  </si>
  <si>
    <t>Bleria e shoqerise se kontrolluar X minus parate e arketuara</t>
  </si>
  <si>
    <t>Blerja e aktiveve afatgiata materiale</t>
  </si>
  <si>
    <t>Te ardhura nga shitja e paiisjeve</t>
  </si>
  <si>
    <t>Te ardhura nga huamarrie afatgjata</t>
  </si>
  <si>
    <t>Dividendet e paguar</t>
  </si>
  <si>
    <t>Para;a neto e verdorur ne aktivitetet financiare</t>
  </si>
  <si>
    <t>Kapitali</t>
  </si>
  <si>
    <t>Derivative dhe aktive financiare te mbajtura per tregtim</t>
  </si>
  <si>
    <t>Aktivet afatshkurtra</t>
  </si>
  <si>
    <t>Aktive te tjera financiare afatshkurtra</t>
  </si>
  <si>
    <t>Llogari/Kerkesa te tjera te arketueshme</t>
  </si>
  <si>
    <t>Mallra per rishitje</t>
  </si>
  <si>
    <t>Parapagesat per furnizime</t>
  </si>
  <si>
    <t>Aktivet biologjike afatshkurtra</t>
  </si>
  <si>
    <t>Aktivet afatshkurtra te mbajtura per shitje</t>
  </si>
  <si>
    <t>Parapagimet dhe shpenzimet e shtyra</t>
  </si>
  <si>
    <t>Aktivet totale afatshkurtra</t>
  </si>
  <si>
    <t>Investimet financiare afatgjata</t>
  </si>
  <si>
    <t>Llogari / Kerkesa te arketueshme</t>
  </si>
  <si>
    <t>Aktive afatgjata materiale</t>
  </si>
  <si>
    <t>Aktivet biologjike afatgjata</t>
  </si>
  <si>
    <t>Aktivet afatgjata jomateriale</t>
  </si>
  <si>
    <t>Totali i aktiveve afatgjata</t>
  </si>
  <si>
    <t>TOTALl I AKTIVEVE</t>
  </si>
  <si>
    <t>Huamarjet</t>
  </si>
  <si>
    <t>Huate dhe parapagimet</t>
  </si>
  <si>
    <t>Te pagueshme ndaj furnitoreve</t>
  </si>
  <si>
    <t>Te pagueshme ndaj punonjesve</t>
  </si>
  <si>
    <t>Hua te tjera</t>
  </si>
  <si>
    <t>Parapagime te arketuara</t>
  </si>
  <si>
    <t>Grande dhe te ardhura te shtyra</t>
  </si>
  <si>
    <t>Provizionet afatshkurter</t>
  </si>
  <si>
    <t>Totali i pasiveve Afatshkurter</t>
  </si>
  <si>
    <t>Pasivet Afatgjata</t>
  </si>
  <si>
    <t>Hua Afatgjata</t>
  </si>
  <si>
    <t>Huamarje te tjera Afatgjata</t>
  </si>
  <si>
    <t>Provizione Afatgjata</t>
  </si>
  <si>
    <t>Totali i pasiveve Afatgjata</t>
  </si>
  <si>
    <t>KAPITALI</t>
  </si>
  <si>
    <t>Rezerva Statutore</t>
  </si>
  <si>
    <t>Rezerva Ligjore</t>
  </si>
  <si>
    <t>Fitime te pa shperndara</t>
  </si>
  <si>
    <t>Fitim ( Humbj) e vitit financiar</t>
  </si>
  <si>
    <t>TOTALl I PASIVEVE DHE KAPITALIT</t>
  </si>
  <si>
    <t>Te ardhura te tjera nga veprimtarite e shfrytezimit</t>
  </si>
  <si>
    <t>Ndryshimet ne inventarin e produkteve te gatshme dhe punes ne proces</t>
  </si>
  <si>
    <t>Puna e kryer nga njesia ekonomike raportuese per qellimet e veta dhe e kapitalizuar</t>
  </si>
  <si>
    <t>Mallrat, lendet e para dhe sherbimet</t>
  </si>
  <si>
    <t>Shpenzime te tjera nga veprimtarite e shfrytezimit</t>
  </si>
  <si>
    <t>Renia ne vlere (zhvleresimi) dhe amortizimi</t>
  </si>
  <si>
    <t>Fitimi (humbja) nga veprimtarite e shfrytezimit</t>
  </si>
  <si>
    <t>Te ardhurat dhe shpenzimet financiare nga njesite e kontrolluara</t>
  </si>
  <si>
    <t>Te ardhurat dhe shpenzimet financiare nga pjesmarrjet</t>
  </si>
  <si>
    <t>Rritje/renie ne tepricen e kerkesave te arketueshme nga aktiviteti, si dhe kerkesave te arketueshme te tjera</t>
  </si>
  <si>
    <t>Paraja neto, e perdorur ne aktivitetet investuese</t>
  </si>
  <si>
    <t>Fluksi i parave nga veprimtarite financiare</t>
  </si>
  <si>
    <t>Efekti i ndryshimeve ne politikat kontabel</t>
  </si>
  <si>
    <t>Pozicioni i rregulluar</t>
  </si>
  <si>
    <t>Fitimi neto per periudhen kontabel</t>
  </si>
  <si>
    <t>Rritje e rezerves se kapitalit</t>
  </si>
  <si>
    <t>Emetimi i aksioneve</t>
  </si>
  <si>
    <t>Aksione te thesarit te riblera</t>
  </si>
  <si>
    <t>Kapitali aksionar</t>
  </si>
  <si>
    <t>Rezerva ligjore statutore</t>
  </si>
  <si>
    <t>Fitimi i pashperndare</t>
  </si>
  <si>
    <t>Te tjera detyrime</t>
  </si>
  <si>
    <t>(shumat ne Leke)</t>
  </si>
  <si>
    <t>Aktive te Trupezuara</t>
  </si>
  <si>
    <t xml:space="preserve">Shtesa </t>
  </si>
  <si>
    <t>Pakesime</t>
  </si>
  <si>
    <t>Amortizimi</t>
  </si>
  <si>
    <t>Pasivet Afatshkurter</t>
  </si>
  <si>
    <t>Shtesa llogaritur</t>
  </si>
  <si>
    <t>5a</t>
  </si>
  <si>
    <t>5b</t>
  </si>
  <si>
    <t>5c</t>
  </si>
  <si>
    <t>Shen</t>
  </si>
  <si>
    <t>Mjete transporti</t>
  </si>
  <si>
    <t>Diferenca nga kembimi</t>
  </si>
  <si>
    <t>7a</t>
  </si>
  <si>
    <t>7b</t>
  </si>
  <si>
    <t xml:space="preserve">TOTALl I PASIVEVE </t>
  </si>
  <si>
    <t>Diferenca Konvertimi</t>
  </si>
  <si>
    <t>Interesi i arketuar/( paguar)</t>
  </si>
  <si>
    <t>Te ardhura nga emetimi i kapitalit</t>
  </si>
  <si>
    <t>Paisje Zyre Informatike</t>
  </si>
  <si>
    <r>
      <t>Lendet e para</t>
    </r>
    <r>
      <rPr>
        <i/>
        <sz val="11"/>
        <rFont val="Times New Roman"/>
        <family val="1"/>
      </rPr>
      <t xml:space="preserve"> </t>
    </r>
  </si>
  <si>
    <t>Mjetet monetare ne filIim te periudhes kontabel</t>
  </si>
  <si>
    <t>Ndertesa</t>
  </si>
  <si>
    <t>Shoqeria"COMPUTER CITY"  Shpk</t>
  </si>
  <si>
    <t xml:space="preserve">Shoqeria"COMPUTER CITY"     Shpk </t>
  </si>
  <si>
    <t>Shoqeria "COMPUTER CITY Shpk Tirane</t>
  </si>
  <si>
    <t xml:space="preserve">Shoqeria"COMPUTER CITY"  Shpk </t>
  </si>
  <si>
    <t>Viti 2010</t>
  </si>
  <si>
    <t>VITI 2010</t>
  </si>
  <si>
    <t>Produkte te Gatshme</t>
  </si>
  <si>
    <t>Bilanci   Kontabel  me  31 Dhjetor 2011</t>
  </si>
  <si>
    <t>Viti 2011</t>
  </si>
  <si>
    <t>Llogaria te Ardhura &amp; Shpenzime per vitin e mbyllur me 31 Dhjetor 2011</t>
  </si>
  <si>
    <t>Periudha kontabel     01 Janar-31 Dhjetor 2011</t>
  </si>
  <si>
    <t>VITI 2011</t>
  </si>
  <si>
    <t>Pasqyra e levizjes se kapitaleve te veta  me 31 Dhjetor 2010 dhe 2011</t>
  </si>
  <si>
    <t>Pozicioni me 31dhjetor 2009</t>
  </si>
  <si>
    <t>Pozicioni me 31 dhjetor 2010</t>
  </si>
  <si>
    <t>Pozicioni me 31 Dhjetor 2011</t>
  </si>
  <si>
    <t>Gjendje 01.01.2011</t>
  </si>
  <si>
    <t>Gjendje 31.12.2011</t>
  </si>
  <si>
    <t>Gjendje ne 01.01.2011</t>
  </si>
  <si>
    <t>Gjendje ne 31.12.2011</t>
  </si>
  <si>
    <t>Vlera neto 01.01.2011</t>
  </si>
  <si>
    <t>Vlera neto 31.12.2011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</si>
</sst>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#,##0.00_);\-#,##0.00"/>
    <numFmt numFmtId="183" formatCode="_(* #,##0_);_(* \(#,##0\);_(* &quot;-&quot;??_);_(@_)"/>
  </numFmts>
  <fonts count="55">
    <font>
      <sz val="10"/>
      <name val="Arial"/>
      <family val="0"/>
    </font>
    <font>
      <sz val="10"/>
      <name val="Times New Roman"/>
      <family val="1"/>
    </font>
    <font>
      <i/>
      <sz val="10"/>
      <name val="Times New Roman"/>
      <family val="1"/>
    </font>
    <font>
      <sz val="8"/>
      <name val="Arial"/>
      <family val="0"/>
    </font>
    <font>
      <sz val="13"/>
      <name val="Garamond"/>
      <family val="1"/>
    </font>
    <font>
      <i/>
      <sz val="13"/>
      <name val="Garamond"/>
      <family val="1"/>
    </font>
    <font>
      <sz val="11"/>
      <name val="Garamond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sz val="12"/>
      <name val="Times New Roman"/>
      <family val="1"/>
    </font>
    <font>
      <i/>
      <sz val="12"/>
      <name val="Garamond"/>
      <family val="1"/>
    </font>
    <font>
      <i/>
      <sz val="11"/>
      <name val="Garamond"/>
      <family val="1"/>
    </font>
    <font>
      <b/>
      <sz val="11"/>
      <name val="Garamond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b/>
      <sz val="11"/>
      <name val="CG Times"/>
      <family val="1"/>
    </font>
    <font>
      <sz val="11"/>
      <name val="CG Times"/>
      <family val="1"/>
    </font>
    <font>
      <b/>
      <sz val="12"/>
      <name val="CG Times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9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 wrapText="1"/>
    </xf>
    <xf numFmtId="43" fontId="1" fillId="0" borderId="0" xfId="42" applyFont="1" applyAlignment="1">
      <alignment/>
    </xf>
    <xf numFmtId="43" fontId="1" fillId="0" borderId="0" xfId="0" applyNumberFormat="1" applyFont="1" applyAlignment="1">
      <alignment/>
    </xf>
    <xf numFmtId="43" fontId="1" fillId="0" borderId="0" xfId="42" applyFont="1" applyBorder="1" applyAlignment="1">
      <alignment horizontal="center" wrapText="1"/>
    </xf>
    <xf numFmtId="43" fontId="1" fillId="0" borderId="0" xfId="42" applyFont="1" applyBorder="1" applyAlignment="1">
      <alignment horizontal="left" wrapText="1"/>
    </xf>
    <xf numFmtId="0" fontId="5" fillId="0" borderId="0" xfId="0" applyFont="1" applyAlignment="1">
      <alignment/>
    </xf>
    <xf numFmtId="4" fontId="1" fillId="0" borderId="0" xfId="0" applyNumberFormat="1" applyFont="1" applyAlignment="1">
      <alignment/>
    </xf>
    <xf numFmtId="4" fontId="1" fillId="0" borderId="0" xfId="0" applyNumberFormat="1" applyFont="1" applyBorder="1" applyAlignment="1">
      <alignment/>
    </xf>
    <xf numFmtId="4" fontId="1" fillId="0" borderId="0" xfId="0" applyNumberFormat="1" applyFont="1" applyBorder="1" applyAlignment="1">
      <alignment horizontal="left" wrapText="1"/>
    </xf>
    <xf numFmtId="4" fontId="1" fillId="0" borderId="0" xfId="0" applyNumberFormat="1" applyFont="1" applyBorder="1" applyAlignment="1">
      <alignment horizontal="right" wrapText="1"/>
    </xf>
    <xf numFmtId="0" fontId="2" fillId="0" borderId="0" xfId="0" applyFont="1" applyBorder="1" applyAlignment="1">
      <alignment/>
    </xf>
    <xf numFmtId="40" fontId="6" fillId="0" borderId="0" xfId="0" applyNumberFormat="1" applyFont="1" applyBorder="1" applyAlignment="1">
      <alignment/>
    </xf>
    <xf numFmtId="183" fontId="4" fillId="0" borderId="0" xfId="42" applyNumberFormat="1" applyFont="1" applyAlignment="1">
      <alignment/>
    </xf>
    <xf numFmtId="0" fontId="9" fillId="0" borderId="0" xfId="0" applyFont="1" applyBorder="1" applyAlignment="1">
      <alignment/>
    </xf>
    <xf numFmtId="43" fontId="10" fillId="0" borderId="0" xfId="42" applyFont="1" applyBorder="1" applyAlignment="1">
      <alignment/>
    </xf>
    <xf numFmtId="0" fontId="12" fillId="0" borderId="0" xfId="0" applyFont="1" applyAlignment="1">
      <alignment/>
    </xf>
    <xf numFmtId="43" fontId="12" fillId="0" borderId="0" xfId="42" applyFont="1" applyAlignment="1">
      <alignment/>
    </xf>
    <xf numFmtId="0" fontId="1" fillId="0" borderId="0" xfId="0" applyFont="1" applyAlignment="1">
      <alignment horizontal="center"/>
    </xf>
    <xf numFmtId="0" fontId="13" fillId="0" borderId="0" xfId="0" applyFont="1" applyAlignment="1">
      <alignment/>
    </xf>
    <xf numFmtId="38" fontId="6" fillId="0" borderId="0" xfId="0" applyNumberFormat="1" applyFont="1" applyBorder="1" applyAlignment="1">
      <alignment horizontal="center" vertical="center"/>
    </xf>
    <xf numFmtId="38" fontId="14" fillId="0" borderId="0" xfId="0" applyNumberFormat="1" applyFont="1" applyBorder="1" applyAlignment="1">
      <alignment/>
    </xf>
    <xf numFmtId="38" fontId="6" fillId="0" borderId="0" xfId="0" applyNumberFormat="1" applyFont="1" applyBorder="1" applyAlignment="1">
      <alignment/>
    </xf>
    <xf numFmtId="40" fontId="15" fillId="0" borderId="10" xfId="0" applyNumberFormat="1" applyFont="1" applyBorder="1" applyAlignment="1">
      <alignment/>
    </xf>
    <xf numFmtId="0" fontId="10" fillId="0" borderId="0" xfId="0" applyFont="1" applyAlignment="1">
      <alignment/>
    </xf>
    <xf numFmtId="43" fontId="10" fillId="0" borderId="0" xfId="42" applyFont="1" applyAlignment="1">
      <alignment/>
    </xf>
    <xf numFmtId="43" fontId="10" fillId="0" borderId="10" xfId="42" applyFont="1" applyBorder="1" applyAlignment="1">
      <alignment/>
    </xf>
    <xf numFmtId="43" fontId="1" fillId="0" borderId="0" xfId="0" applyNumberFormat="1" applyFont="1" applyBorder="1" applyAlignment="1">
      <alignment/>
    </xf>
    <xf numFmtId="43" fontId="10" fillId="0" borderId="0" xfId="0" applyNumberFormat="1" applyFont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horizontal="center"/>
    </xf>
    <xf numFmtId="43" fontId="12" fillId="0" borderId="0" xfId="0" applyNumberFormat="1" applyFont="1" applyAlignment="1">
      <alignment/>
    </xf>
    <xf numFmtId="182" fontId="17" fillId="0" borderId="0" xfId="0" applyNumberFormat="1" applyFont="1" applyAlignment="1">
      <alignment horizontal="right" vertical="center"/>
    </xf>
    <xf numFmtId="4" fontId="1" fillId="0" borderId="0" xfId="0" applyNumberFormat="1" applyFont="1" applyAlignment="1">
      <alignment horizontal="right"/>
    </xf>
    <xf numFmtId="4" fontId="1" fillId="0" borderId="0" xfId="0" applyNumberFormat="1" applyFont="1" applyBorder="1" applyAlignment="1">
      <alignment horizontal="right"/>
    </xf>
    <xf numFmtId="0" fontId="18" fillId="0" borderId="0" xfId="0" applyFont="1" applyAlignment="1">
      <alignment/>
    </xf>
    <xf numFmtId="40" fontId="6" fillId="0" borderId="0" xfId="0" applyNumberFormat="1" applyFont="1" applyBorder="1" applyAlignment="1">
      <alignment horizontal="center" vertical="center"/>
    </xf>
    <xf numFmtId="40" fontId="6" fillId="0" borderId="0" xfId="0" applyNumberFormat="1" applyFont="1" applyBorder="1" applyAlignment="1">
      <alignment horizontal="center" vertical="center" wrapText="1"/>
    </xf>
    <xf numFmtId="40" fontId="6" fillId="0" borderId="0" xfId="0" applyNumberFormat="1" applyFont="1" applyBorder="1" applyAlignment="1">
      <alignment horizontal="justify" vertical="center"/>
    </xf>
    <xf numFmtId="43" fontId="0" fillId="0" borderId="0" xfId="42" applyFont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center"/>
    </xf>
    <xf numFmtId="0" fontId="16" fillId="0" borderId="0" xfId="0" applyFont="1" applyBorder="1" applyAlignment="1">
      <alignment/>
    </xf>
    <xf numFmtId="0" fontId="16" fillId="0" borderId="11" xfId="0" applyFont="1" applyBorder="1" applyAlignment="1">
      <alignment horizontal="center"/>
    </xf>
    <xf numFmtId="43" fontId="17" fillId="0" borderId="0" xfId="42" applyFont="1" applyAlignment="1">
      <alignment horizontal="right" vertical="center"/>
    </xf>
    <xf numFmtId="40" fontId="10" fillId="0" borderId="0" xfId="0" applyNumberFormat="1" applyFont="1" applyAlignment="1">
      <alignment/>
    </xf>
    <xf numFmtId="43" fontId="10" fillId="0" borderId="12" xfId="42" applyFont="1" applyBorder="1" applyAlignment="1">
      <alignment/>
    </xf>
    <xf numFmtId="40" fontId="19" fillId="0" borderId="0" xfId="0" applyNumberFormat="1" applyFont="1" applyAlignment="1">
      <alignment/>
    </xf>
    <xf numFmtId="0" fontId="16" fillId="0" borderId="0" xfId="0" applyFont="1" applyBorder="1" applyAlignment="1">
      <alignment horizontal="center"/>
    </xf>
    <xf numFmtId="43" fontId="16" fillId="0" borderId="0" xfId="42" applyFont="1" applyAlignment="1">
      <alignment/>
    </xf>
    <xf numFmtId="0" fontId="16" fillId="0" borderId="0" xfId="0" applyFont="1" applyAlignment="1">
      <alignment/>
    </xf>
    <xf numFmtId="0" fontId="11" fillId="0" borderId="0" xfId="0" applyFont="1" applyAlignment="1">
      <alignment/>
    </xf>
    <xf numFmtId="182" fontId="10" fillId="0" borderId="0" xfId="0" applyNumberFormat="1" applyFont="1" applyAlignment="1">
      <alignment horizontal="right" vertical="center"/>
    </xf>
    <xf numFmtId="40" fontId="10" fillId="0" borderId="0" xfId="0" applyNumberFormat="1" applyFont="1" applyBorder="1" applyAlignment="1">
      <alignment/>
    </xf>
    <xf numFmtId="43" fontId="16" fillId="0" borderId="0" xfId="0" applyNumberFormat="1" applyFont="1" applyAlignment="1">
      <alignment/>
    </xf>
    <xf numFmtId="0" fontId="10" fillId="0" borderId="0" xfId="0" applyFont="1" applyAlignment="1">
      <alignment horizontal="center"/>
    </xf>
    <xf numFmtId="43" fontId="16" fillId="0" borderId="11" xfId="42" applyFont="1" applyBorder="1" applyAlignment="1">
      <alignment horizontal="center"/>
    </xf>
    <xf numFmtId="0" fontId="10" fillId="0" borderId="0" xfId="0" applyFont="1" applyAlignment="1">
      <alignment horizontal="left" vertical="justify"/>
    </xf>
    <xf numFmtId="43" fontId="10" fillId="0" borderId="0" xfId="42" applyFont="1" applyFill="1" applyAlignment="1">
      <alignment/>
    </xf>
    <xf numFmtId="0" fontId="10" fillId="0" borderId="0" xfId="0" applyFont="1" applyBorder="1" applyAlignment="1">
      <alignment horizontal="left" wrapText="1"/>
    </xf>
    <xf numFmtId="0" fontId="16" fillId="0" borderId="0" xfId="0" applyFont="1" applyBorder="1" applyAlignment="1">
      <alignment horizontal="center" wrapText="1"/>
    </xf>
    <xf numFmtId="0" fontId="10" fillId="0" borderId="0" xfId="0" applyFont="1" applyBorder="1" applyAlignment="1">
      <alignment horizontal="center" wrapText="1"/>
    </xf>
    <xf numFmtId="40" fontId="10" fillId="0" borderId="10" xfId="0" applyNumberFormat="1" applyFont="1" applyBorder="1" applyAlignment="1">
      <alignment/>
    </xf>
    <xf numFmtId="0" fontId="20" fillId="0" borderId="0" xfId="0" applyFont="1" applyAlignment="1">
      <alignment/>
    </xf>
    <xf numFmtId="0" fontId="12" fillId="0" borderId="0" xfId="0" applyFont="1" applyAlignment="1">
      <alignment horizontal="center"/>
    </xf>
    <xf numFmtId="4" fontId="16" fillId="0" borderId="11" xfId="0" applyNumberFormat="1" applyFont="1" applyFill="1" applyBorder="1" applyAlignment="1">
      <alignment horizontal="right" wrapText="1"/>
    </xf>
    <xf numFmtId="4" fontId="10" fillId="0" borderId="0" xfId="0" applyNumberFormat="1" applyFont="1" applyBorder="1" applyAlignment="1">
      <alignment/>
    </xf>
    <xf numFmtId="4" fontId="16" fillId="0" borderId="11" xfId="0" applyNumberFormat="1" applyFont="1" applyFill="1" applyBorder="1" applyAlignment="1">
      <alignment horizontal="center" wrapText="1"/>
    </xf>
    <xf numFmtId="4" fontId="10" fillId="0" borderId="0" xfId="0" applyNumberFormat="1" applyFont="1" applyBorder="1" applyAlignment="1">
      <alignment horizontal="right" wrapText="1"/>
    </xf>
    <xf numFmtId="4" fontId="10" fillId="0" borderId="0" xfId="0" applyNumberFormat="1" applyFont="1" applyBorder="1" applyAlignment="1">
      <alignment horizontal="left" wrapText="1"/>
    </xf>
    <xf numFmtId="4" fontId="10" fillId="0" borderId="0" xfId="0" applyNumberFormat="1" applyFont="1" applyBorder="1" applyAlignment="1">
      <alignment horizontal="right"/>
    </xf>
    <xf numFmtId="0" fontId="11" fillId="0" borderId="0" xfId="0" applyFont="1" applyBorder="1" applyAlignment="1">
      <alignment/>
    </xf>
    <xf numFmtId="0" fontId="16" fillId="0" borderId="0" xfId="0" applyFont="1" applyBorder="1" applyAlignment="1">
      <alignment horizontal="left"/>
    </xf>
    <xf numFmtId="4" fontId="10" fillId="0" borderId="13" xfId="0" applyNumberFormat="1" applyFont="1" applyBorder="1" applyAlignment="1">
      <alignment horizontal="right"/>
    </xf>
    <xf numFmtId="4" fontId="10" fillId="0" borderId="13" xfId="0" applyNumberFormat="1" applyFont="1" applyBorder="1" applyAlignment="1">
      <alignment/>
    </xf>
    <xf numFmtId="4" fontId="10" fillId="0" borderId="12" xfId="0" applyNumberFormat="1" applyFont="1" applyBorder="1" applyAlignment="1">
      <alignment horizontal="right" wrapText="1"/>
    </xf>
    <xf numFmtId="4" fontId="16" fillId="0" borderId="0" xfId="0" applyNumberFormat="1" applyFont="1" applyBorder="1" applyAlignment="1">
      <alignment horizontal="right" wrapText="1"/>
    </xf>
    <xf numFmtId="4" fontId="16" fillId="0" borderId="0" xfId="0" applyNumberFormat="1" applyFont="1" applyBorder="1" applyAlignment="1">
      <alignment horizontal="left" wrapText="1"/>
    </xf>
    <xf numFmtId="4" fontId="16" fillId="0" borderId="0" xfId="0" applyNumberFormat="1" applyFont="1" applyBorder="1" applyAlignment="1">
      <alignment horizontal="right"/>
    </xf>
    <xf numFmtId="4" fontId="16" fillId="0" borderId="0" xfId="0" applyNumberFormat="1" applyFont="1" applyBorder="1" applyAlignment="1">
      <alignment/>
    </xf>
    <xf numFmtId="0" fontId="16" fillId="0" borderId="0" xfId="0" applyFont="1" applyBorder="1" applyAlignment="1">
      <alignment horizontal="left" wrapText="1"/>
    </xf>
    <xf numFmtId="43" fontId="10" fillId="0" borderId="13" xfId="42" applyFont="1" applyBorder="1" applyAlignment="1">
      <alignment horizontal="center" wrapText="1"/>
    </xf>
    <xf numFmtId="43" fontId="10" fillId="0" borderId="0" xfId="42" applyFont="1" applyBorder="1" applyAlignment="1">
      <alignment horizontal="center" wrapText="1"/>
    </xf>
    <xf numFmtId="43" fontId="10" fillId="0" borderId="0" xfId="42" applyFont="1" applyBorder="1" applyAlignment="1">
      <alignment horizontal="left" wrapText="1"/>
    </xf>
    <xf numFmtId="43" fontId="10" fillId="0" borderId="10" xfId="42" applyFont="1" applyBorder="1" applyAlignment="1">
      <alignment horizontal="center" wrapText="1"/>
    </xf>
    <xf numFmtId="43" fontId="10" fillId="0" borderId="10" xfId="42" applyFont="1" applyBorder="1" applyAlignment="1">
      <alignment wrapText="1"/>
    </xf>
    <xf numFmtId="43" fontId="10" fillId="0" borderId="0" xfId="42" applyFont="1" applyBorder="1" applyAlignment="1">
      <alignment wrapText="1"/>
    </xf>
    <xf numFmtId="4" fontId="10" fillId="0" borderId="0" xfId="0" applyNumberFormat="1" applyFont="1" applyAlignment="1">
      <alignment/>
    </xf>
    <xf numFmtId="4" fontId="10" fillId="0" borderId="12" xfId="0" applyNumberFormat="1" applyFont="1" applyBorder="1" applyAlignment="1">
      <alignment/>
    </xf>
    <xf numFmtId="4" fontId="10" fillId="0" borderId="14" xfId="0" applyNumberFormat="1" applyFont="1" applyBorder="1" applyAlignment="1">
      <alignment horizontal="right"/>
    </xf>
    <xf numFmtId="4" fontId="10" fillId="0" borderId="14" xfId="0" applyNumberFormat="1" applyFont="1" applyBorder="1" applyAlignment="1">
      <alignment horizontal="left" wrapText="1"/>
    </xf>
    <xf numFmtId="4" fontId="10" fillId="0" borderId="14" xfId="0" applyNumberFormat="1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6"/>
  <sheetViews>
    <sheetView zoomScalePageLayoutView="0" workbookViewId="0" topLeftCell="A55">
      <selection activeCell="H28" sqref="H28"/>
    </sheetView>
  </sheetViews>
  <sheetFormatPr defaultColWidth="9.140625" defaultRowHeight="12.75"/>
  <cols>
    <col min="1" max="1" width="4.57421875" style="18" customWidth="1"/>
    <col min="2" max="2" width="48.140625" style="31" customWidth="1"/>
    <col min="3" max="3" width="4.8515625" style="32" customWidth="1"/>
    <col min="4" max="4" width="19.00390625" style="18" customWidth="1"/>
    <col min="5" max="5" width="3.8515625" style="18" customWidth="1"/>
    <col min="6" max="6" width="16.140625" style="18" bestFit="1" customWidth="1"/>
    <col min="7" max="7" width="9.140625" style="18" customWidth="1"/>
    <col min="8" max="8" width="15.7109375" style="18" bestFit="1" customWidth="1"/>
    <col min="9" max="16384" width="9.140625" style="18" customWidth="1"/>
  </cols>
  <sheetData>
    <row r="1" ht="15.75">
      <c r="A1" s="37" t="s">
        <v>123</v>
      </c>
    </row>
    <row r="2" ht="15.75">
      <c r="A2" s="21" t="s">
        <v>130</v>
      </c>
    </row>
    <row r="3" ht="15.75">
      <c r="A3" s="21" t="s">
        <v>100</v>
      </c>
    </row>
    <row r="4" ht="15.75">
      <c r="A4" s="21"/>
    </row>
    <row r="5" ht="15.75">
      <c r="A5" s="21"/>
    </row>
    <row r="6" ht="15.75">
      <c r="A6" s="21"/>
    </row>
    <row r="7" ht="15.75">
      <c r="A7" s="21"/>
    </row>
    <row r="8" spans="1:6" ht="15.75">
      <c r="A8" s="26"/>
      <c r="B8" s="42"/>
      <c r="C8" s="43"/>
      <c r="D8" s="26"/>
      <c r="E8" s="26"/>
      <c r="F8" s="26"/>
    </row>
    <row r="9" spans="1:6" ht="16.5" thickBot="1">
      <c r="A9" s="44" t="s">
        <v>0</v>
      </c>
      <c r="B9" s="42"/>
      <c r="C9" s="43" t="s">
        <v>110</v>
      </c>
      <c r="D9" s="45" t="s">
        <v>131</v>
      </c>
      <c r="E9" s="26"/>
      <c r="F9" s="45" t="s">
        <v>127</v>
      </c>
    </row>
    <row r="10" spans="1:6" ht="16.5" thickTop="1">
      <c r="A10" s="44" t="s">
        <v>42</v>
      </c>
      <c r="B10" s="42"/>
      <c r="C10" s="43"/>
      <c r="D10" s="26"/>
      <c r="E10" s="26"/>
      <c r="F10" s="26"/>
    </row>
    <row r="11" spans="1:6" ht="15.75">
      <c r="A11" s="26"/>
      <c r="B11" s="42"/>
      <c r="C11" s="43"/>
      <c r="D11" s="27"/>
      <c r="E11" s="26"/>
      <c r="F11" s="27"/>
    </row>
    <row r="12" spans="1:6" ht="15.75">
      <c r="A12" s="26"/>
      <c r="B12" s="42" t="s">
        <v>1</v>
      </c>
      <c r="C12" s="43" t="s">
        <v>107</v>
      </c>
      <c r="D12" s="46">
        <v>2820636</v>
      </c>
      <c r="E12" s="26"/>
      <c r="F12" s="47">
        <v>97678</v>
      </c>
    </row>
    <row r="13" spans="1:6" ht="15.75">
      <c r="A13" s="26"/>
      <c r="B13" s="42" t="s">
        <v>41</v>
      </c>
      <c r="C13" s="43"/>
      <c r="D13" s="27"/>
      <c r="E13" s="26"/>
      <c r="F13" s="27"/>
    </row>
    <row r="14" spans="1:6" ht="15.75">
      <c r="A14" s="26"/>
      <c r="B14" s="44"/>
      <c r="C14" s="43"/>
      <c r="D14" s="48">
        <f>SUM(D12:D13)</f>
        <v>2820636</v>
      </c>
      <c r="E14" s="26"/>
      <c r="F14" s="48">
        <f>SUM(F12:F13)</f>
        <v>97678</v>
      </c>
    </row>
    <row r="15" spans="1:6" ht="15.75">
      <c r="A15" s="42" t="s">
        <v>43</v>
      </c>
      <c r="B15" s="42"/>
      <c r="C15" s="43"/>
      <c r="D15" s="27"/>
      <c r="E15" s="26"/>
      <c r="F15" s="27"/>
    </row>
    <row r="16" spans="1:6" ht="12.75" customHeight="1">
      <c r="A16" s="26"/>
      <c r="B16" s="42" t="s">
        <v>52</v>
      </c>
      <c r="C16" s="43" t="s">
        <v>108</v>
      </c>
      <c r="D16" s="34">
        <v>11711797</v>
      </c>
      <c r="E16" s="26"/>
      <c r="F16" s="49"/>
    </row>
    <row r="17" spans="1:6" ht="12.75" customHeight="1">
      <c r="A17" s="26"/>
      <c r="B17" s="42" t="s">
        <v>44</v>
      </c>
      <c r="C17" s="43" t="s">
        <v>108</v>
      </c>
      <c r="D17" s="34">
        <v>96256</v>
      </c>
      <c r="E17" s="26"/>
      <c r="F17" s="49">
        <v>2425049</v>
      </c>
    </row>
    <row r="18" spans="1:6" ht="12.75" customHeight="1">
      <c r="A18" s="26"/>
      <c r="B18" s="42" t="s">
        <v>3</v>
      </c>
      <c r="C18" s="43"/>
      <c r="D18" s="27"/>
      <c r="E18" s="26"/>
      <c r="F18" s="27"/>
    </row>
    <row r="19" spans="1:6" ht="12.75" customHeight="1">
      <c r="A19" s="26"/>
      <c r="B19" s="42" t="s">
        <v>4</v>
      </c>
      <c r="C19" s="43"/>
      <c r="D19" s="27"/>
      <c r="E19" s="26"/>
      <c r="F19" s="27"/>
    </row>
    <row r="20" spans="1:8" ht="12.75" customHeight="1">
      <c r="A20" s="26"/>
      <c r="B20" s="42"/>
      <c r="C20" s="43"/>
      <c r="D20" s="48">
        <f>SUM(D16:D19)</f>
        <v>11808053</v>
      </c>
      <c r="E20" s="26"/>
      <c r="F20" s="48">
        <f>SUM(F17:F19)</f>
        <v>2425049</v>
      </c>
      <c r="H20" s="33"/>
    </row>
    <row r="21" spans="1:6" ht="15.75">
      <c r="A21" s="42" t="s">
        <v>5</v>
      </c>
      <c r="B21" s="42"/>
      <c r="C21" s="43"/>
      <c r="D21" s="27"/>
      <c r="E21" s="26"/>
      <c r="F21" s="27"/>
    </row>
    <row r="22" spans="1:6" ht="15.75">
      <c r="A22" s="26"/>
      <c r="B22" s="42" t="s">
        <v>120</v>
      </c>
      <c r="C22" s="43"/>
      <c r="D22" s="27"/>
      <c r="E22" s="26"/>
      <c r="F22" s="27"/>
    </row>
    <row r="23" spans="1:6" ht="15.75">
      <c r="A23" s="26"/>
      <c r="B23" s="42" t="s">
        <v>6</v>
      </c>
      <c r="C23" s="43"/>
      <c r="D23" s="27"/>
      <c r="E23" s="26"/>
      <c r="F23" s="27">
        <v>0</v>
      </c>
    </row>
    <row r="24" spans="1:6" ht="15.75">
      <c r="A24" s="26"/>
      <c r="B24" s="42" t="s">
        <v>129</v>
      </c>
      <c r="C24" s="43"/>
      <c r="D24" s="27"/>
      <c r="E24" s="26"/>
      <c r="F24" s="27"/>
    </row>
    <row r="25" spans="1:6" ht="15.75">
      <c r="A25" s="26"/>
      <c r="B25" s="42" t="s">
        <v>45</v>
      </c>
      <c r="C25" s="43" t="s">
        <v>109</v>
      </c>
      <c r="D25" s="27">
        <v>3086650</v>
      </c>
      <c r="E25" s="26"/>
      <c r="F25" s="49">
        <v>5645210</v>
      </c>
    </row>
    <row r="26" spans="1:6" ht="12.75" customHeight="1">
      <c r="A26" s="26"/>
      <c r="B26" s="42" t="s">
        <v>46</v>
      </c>
      <c r="C26" s="43"/>
      <c r="D26" s="27"/>
      <c r="E26" s="26"/>
      <c r="F26" s="27"/>
    </row>
    <row r="27" spans="1:6" ht="12.75" customHeight="1">
      <c r="A27" s="26"/>
      <c r="B27" s="42"/>
      <c r="C27" s="43"/>
      <c r="D27" s="48">
        <f>SUM(D22:D26)</f>
        <v>3086650</v>
      </c>
      <c r="E27" s="26"/>
      <c r="F27" s="48">
        <f>SUM(F22:F26)</f>
        <v>5645210</v>
      </c>
    </row>
    <row r="28" spans="1:6" ht="15.75">
      <c r="A28" s="26"/>
      <c r="B28" s="42" t="s">
        <v>47</v>
      </c>
      <c r="C28" s="43"/>
      <c r="D28" s="27"/>
      <c r="E28" s="26"/>
      <c r="F28" s="27"/>
    </row>
    <row r="29" spans="1:6" ht="15.75">
      <c r="A29" s="26"/>
      <c r="B29" s="42" t="s">
        <v>48</v>
      </c>
      <c r="C29" s="43"/>
      <c r="D29" s="27"/>
      <c r="E29" s="26"/>
      <c r="F29" s="27"/>
    </row>
    <row r="30" spans="1:6" ht="15.75">
      <c r="A30" s="26"/>
      <c r="B30" s="42" t="s">
        <v>49</v>
      </c>
      <c r="C30" s="43"/>
      <c r="D30" s="27"/>
      <c r="E30" s="26"/>
      <c r="F30" s="27"/>
    </row>
    <row r="31" spans="1:6" ht="15.75">
      <c r="A31" s="26"/>
      <c r="B31" s="42" t="s">
        <v>112</v>
      </c>
      <c r="C31" s="43"/>
      <c r="D31" s="27"/>
      <c r="E31" s="26"/>
      <c r="F31" s="42"/>
    </row>
    <row r="32" spans="1:6" ht="15.75">
      <c r="A32" s="26"/>
      <c r="B32" s="42"/>
      <c r="C32" s="43"/>
      <c r="D32" s="48"/>
      <c r="E32" s="26"/>
      <c r="F32" s="48"/>
    </row>
    <row r="33" spans="1:6" ht="16.5" thickBot="1">
      <c r="A33" s="26"/>
      <c r="B33" s="50" t="s">
        <v>50</v>
      </c>
      <c r="C33" s="43"/>
      <c r="D33" s="28">
        <f>+D27+D20+D14+D30</f>
        <v>17715339</v>
      </c>
      <c r="E33" s="28"/>
      <c r="F33" s="28">
        <f>+F27+F20+F14+F30</f>
        <v>8167937</v>
      </c>
    </row>
    <row r="34" spans="1:6" ht="16.5" thickTop="1">
      <c r="A34" s="26"/>
      <c r="B34" s="42"/>
      <c r="C34" s="43"/>
      <c r="D34" s="27"/>
      <c r="E34" s="26"/>
      <c r="F34" s="27"/>
    </row>
    <row r="35" spans="1:6" ht="15.75">
      <c r="A35" s="44" t="s">
        <v>7</v>
      </c>
      <c r="B35" s="42"/>
      <c r="C35" s="43"/>
      <c r="D35" s="27"/>
      <c r="E35" s="26"/>
      <c r="F35" s="27"/>
    </row>
    <row r="36" spans="1:6" ht="15.75">
      <c r="A36" s="26"/>
      <c r="B36" s="42" t="s">
        <v>51</v>
      </c>
      <c r="C36" s="43"/>
      <c r="D36" s="27"/>
      <c r="E36" s="26"/>
      <c r="F36" s="27"/>
    </row>
    <row r="37" spans="1:6" ht="15.75">
      <c r="A37" s="26"/>
      <c r="B37" s="42" t="s">
        <v>53</v>
      </c>
      <c r="C37" s="43">
        <v>6</v>
      </c>
      <c r="D37" s="46">
        <v>150044</v>
      </c>
      <c r="E37" s="26"/>
      <c r="F37" s="47">
        <v>150044</v>
      </c>
    </row>
    <row r="38" spans="1:6" ht="15.75">
      <c r="A38" s="26"/>
      <c r="B38" s="42" t="s">
        <v>54</v>
      </c>
      <c r="C38" s="43"/>
      <c r="D38" s="27"/>
      <c r="E38" s="26"/>
      <c r="F38" s="27"/>
    </row>
    <row r="39" spans="1:6" ht="15.75">
      <c r="A39" s="26"/>
      <c r="B39" s="42" t="s">
        <v>55</v>
      </c>
      <c r="C39" s="43"/>
      <c r="D39" s="27"/>
      <c r="E39" s="26"/>
      <c r="F39" s="27"/>
    </row>
    <row r="40" spans="1:6" ht="16.5" thickBot="1">
      <c r="A40" s="26"/>
      <c r="B40" s="50" t="s">
        <v>56</v>
      </c>
      <c r="C40" s="43"/>
      <c r="D40" s="28">
        <f>SUM(D37:D39)</f>
        <v>150044</v>
      </c>
      <c r="E40" s="26"/>
      <c r="F40" s="28">
        <f>SUM(F37:F39)</f>
        <v>150044</v>
      </c>
    </row>
    <row r="41" spans="1:6" ht="16.5" thickTop="1">
      <c r="A41" s="26"/>
      <c r="B41" s="42"/>
      <c r="C41" s="43"/>
      <c r="D41" s="27"/>
      <c r="E41" s="26"/>
      <c r="F41" s="27"/>
    </row>
    <row r="42" spans="1:8" ht="15.75">
      <c r="A42" s="26"/>
      <c r="B42" s="44" t="s">
        <v>57</v>
      </c>
      <c r="C42" s="43"/>
      <c r="D42" s="51">
        <f>+D33+D40</f>
        <v>17865383</v>
      </c>
      <c r="E42" s="30"/>
      <c r="F42" s="51">
        <f>+F40+F33</f>
        <v>8317981</v>
      </c>
      <c r="H42" s="33"/>
    </row>
    <row r="43" spans="1:8" ht="142.5" customHeight="1">
      <c r="A43" s="26"/>
      <c r="B43" s="44"/>
      <c r="C43" s="43"/>
      <c r="D43" s="51"/>
      <c r="E43" s="30"/>
      <c r="F43" s="51"/>
      <c r="H43" s="33"/>
    </row>
    <row r="44" spans="1:8" ht="15.75">
      <c r="A44" s="26"/>
      <c r="B44" s="44"/>
      <c r="C44" s="43"/>
      <c r="D44" s="51"/>
      <c r="E44" s="30"/>
      <c r="F44" s="51"/>
      <c r="H44" s="33"/>
    </row>
    <row r="45" spans="1:6" ht="20.25" customHeight="1">
      <c r="A45" s="37" t="s">
        <v>123</v>
      </c>
      <c r="C45" s="43"/>
      <c r="D45" s="27"/>
      <c r="E45" s="30"/>
      <c r="F45" s="27"/>
    </row>
    <row r="46" spans="1:6" ht="15.75">
      <c r="A46" s="21" t="s">
        <v>130</v>
      </c>
      <c r="C46" s="43"/>
      <c r="D46" s="27"/>
      <c r="E46" s="26"/>
      <c r="F46" s="27"/>
    </row>
    <row r="47" spans="1:6" ht="42.75" customHeight="1">
      <c r="A47" s="21" t="s">
        <v>100</v>
      </c>
      <c r="C47" s="43"/>
      <c r="D47" s="27"/>
      <c r="E47" s="26"/>
      <c r="F47" s="27"/>
    </row>
    <row r="48" spans="1:6" ht="15.75">
      <c r="A48" s="52" t="s">
        <v>105</v>
      </c>
      <c r="B48" s="42"/>
      <c r="C48" s="43"/>
      <c r="D48" s="27"/>
      <c r="E48" s="26"/>
      <c r="F48" s="27"/>
    </row>
    <row r="49" spans="1:6" ht="15.75">
      <c r="A49" s="26"/>
      <c r="B49" s="26" t="s">
        <v>58</v>
      </c>
      <c r="C49" s="43" t="s">
        <v>114</v>
      </c>
      <c r="D49" s="27"/>
      <c r="E49" s="26"/>
      <c r="F49" s="47"/>
    </row>
    <row r="50" spans="1:6" ht="15.75">
      <c r="A50" s="26"/>
      <c r="B50" s="26" t="s">
        <v>59</v>
      </c>
      <c r="C50" s="43"/>
      <c r="D50" s="27"/>
      <c r="E50" s="26"/>
      <c r="F50" s="27"/>
    </row>
    <row r="51" spans="1:6" ht="15.75">
      <c r="A51" s="26"/>
      <c r="B51" s="53" t="s">
        <v>60</v>
      </c>
      <c r="C51" s="43" t="s">
        <v>113</v>
      </c>
      <c r="D51" s="34">
        <v>3369794</v>
      </c>
      <c r="E51" s="26"/>
      <c r="F51" s="47">
        <v>1764248</v>
      </c>
    </row>
    <row r="52" spans="1:6" ht="15.75">
      <c r="A52" s="26"/>
      <c r="B52" s="53" t="s">
        <v>61</v>
      </c>
      <c r="C52" s="43">
        <v>7</v>
      </c>
      <c r="D52" s="27"/>
      <c r="E52" s="26"/>
      <c r="F52" s="47">
        <v>0</v>
      </c>
    </row>
    <row r="53" spans="1:6" ht="15.75">
      <c r="A53" s="26"/>
      <c r="B53" s="53" t="s">
        <v>8</v>
      </c>
      <c r="C53" s="43" t="s">
        <v>114</v>
      </c>
      <c r="D53" s="34">
        <v>187526</v>
      </c>
      <c r="E53" s="26"/>
      <c r="F53" s="47">
        <v>122224</v>
      </c>
    </row>
    <row r="54" spans="1:6" ht="15.75">
      <c r="A54" s="26"/>
      <c r="B54" s="53" t="s">
        <v>99</v>
      </c>
      <c r="C54" s="43">
        <v>7</v>
      </c>
      <c r="D54" s="34"/>
      <c r="E54" s="26"/>
      <c r="F54" s="47"/>
    </row>
    <row r="55" spans="1:6" ht="15.75">
      <c r="A55" s="26"/>
      <c r="B55" s="53" t="s">
        <v>62</v>
      </c>
      <c r="C55" s="43"/>
      <c r="D55" s="34"/>
      <c r="E55" s="26"/>
      <c r="F55" s="34">
        <v>5000000</v>
      </c>
    </row>
    <row r="56" spans="1:6" ht="15.75">
      <c r="A56" s="26"/>
      <c r="B56" s="53" t="s">
        <v>63</v>
      </c>
      <c r="C56" s="43">
        <v>7</v>
      </c>
      <c r="D56" s="54"/>
      <c r="E56" s="26"/>
      <c r="F56" s="47"/>
    </row>
    <row r="57" spans="1:6" ht="15.75">
      <c r="A57" s="26"/>
      <c r="B57" s="26" t="s">
        <v>64</v>
      </c>
      <c r="C57" s="43"/>
      <c r="D57" s="27"/>
      <c r="E57" s="26"/>
      <c r="F57" s="34"/>
    </row>
    <row r="58" spans="1:6" ht="15.75">
      <c r="A58" s="26"/>
      <c r="B58" s="26" t="s">
        <v>65</v>
      </c>
      <c r="C58" s="43"/>
      <c r="D58" s="27"/>
      <c r="E58" s="26"/>
      <c r="F58" s="27"/>
    </row>
    <row r="59" spans="1:6" ht="15.75">
      <c r="A59" s="26"/>
      <c r="B59" s="26" t="s">
        <v>116</v>
      </c>
      <c r="C59" s="43"/>
      <c r="D59" s="27"/>
      <c r="E59" s="26"/>
      <c r="F59" s="55"/>
    </row>
    <row r="60" spans="1:6" ht="15.75">
      <c r="A60" s="26"/>
      <c r="B60" s="50" t="s">
        <v>66</v>
      </c>
      <c r="C60" s="43"/>
      <c r="D60" s="27"/>
      <c r="E60" s="26"/>
      <c r="F60" s="26"/>
    </row>
    <row r="61" spans="1:6" ht="16.5" thickBot="1">
      <c r="A61" s="26"/>
      <c r="B61" s="42"/>
      <c r="C61" s="43"/>
      <c r="D61" s="28">
        <f>SUM(D49:D59)</f>
        <v>3557320</v>
      </c>
      <c r="E61" s="26"/>
      <c r="F61" s="28">
        <f>SUM(F49:F59)</f>
        <v>6886472</v>
      </c>
    </row>
    <row r="62" spans="1:6" ht="16.5" thickTop="1">
      <c r="A62" s="52" t="s">
        <v>67</v>
      </c>
      <c r="B62" s="42"/>
      <c r="C62" s="43"/>
      <c r="D62" s="27"/>
      <c r="E62" s="26"/>
      <c r="F62" s="27"/>
    </row>
    <row r="63" spans="1:6" ht="15.75">
      <c r="A63" s="26"/>
      <c r="B63" s="26" t="s">
        <v>68</v>
      </c>
      <c r="C63" s="43"/>
      <c r="D63" s="27">
        <v>10792206</v>
      </c>
      <c r="E63" s="26"/>
      <c r="F63" s="34"/>
    </row>
    <row r="64" spans="1:6" ht="15.75">
      <c r="A64" s="26"/>
      <c r="B64" s="26" t="s">
        <v>69</v>
      </c>
      <c r="C64" s="43">
        <v>8</v>
      </c>
      <c r="D64" s="34"/>
      <c r="E64" s="26"/>
      <c r="F64" s="27"/>
    </row>
    <row r="65" spans="1:6" ht="15.75">
      <c r="A65" s="26"/>
      <c r="B65" s="26" t="s">
        <v>70</v>
      </c>
      <c r="C65" s="43"/>
      <c r="D65" s="27"/>
      <c r="E65" s="26"/>
      <c r="F65" s="27"/>
    </row>
    <row r="66" spans="1:6" ht="15.75">
      <c r="A66" s="26"/>
      <c r="B66" s="26" t="s">
        <v>64</v>
      </c>
      <c r="C66" s="43"/>
      <c r="D66" s="27"/>
      <c r="E66" s="26"/>
      <c r="F66" s="26"/>
    </row>
    <row r="67" spans="1:6" ht="16.5" thickBot="1">
      <c r="A67" s="26"/>
      <c r="B67" s="50" t="s">
        <v>71</v>
      </c>
      <c r="C67" s="43"/>
      <c r="D67" s="28">
        <f>SUM(D63:D66)</f>
        <v>10792206</v>
      </c>
      <c r="E67" s="26"/>
      <c r="F67" s="28">
        <f>SUM(F63:F66)</f>
        <v>0</v>
      </c>
    </row>
    <row r="68" spans="1:6" ht="16.5" thickTop="1">
      <c r="A68" s="26"/>
      <c r="B68" s="42"/>
      <c r="C68" s="43"/>
      <c r="D68" s="27"/>
      <c r="E68" s="26"/>
      <c r="F68" s="27"/>
    </row>
    <row r="69" spans="1:6" ht="15.75">
      <c r="A69" s="52" t="s">
        <v>72</v>
      </c>
      <c r="B69" s="42"/>
      <c r="C69" s="43"/>
      <c r="D69" s="26"/>
      <c r="E69" s="26"/>
      <c r="F69" s="27"/>
    </row>
    <row r="70" spans="1:6" ht="15.75">
      <c r="A70" s="26"/>
      <c r="B70" s="26" t="s">
        <v>40</v>
      </c>
      <c r="C70" s="43">
        <v>9</v>
      </c>
      <c r="D70" s="27">
        <v>0</v>
      </c>
      <c r="E70" s="26"/>
      <c r="F70" s="47">
        <v>0</v>
      </c>
    </row>
    <row r="71" spans="1:6" ht="15.75">
      <c r="A71" s="26"/>
      <c r="B71" s="26" t="s">
        <v>73</v>
      </c>
      <c r="C71" s="43"/>
      <c r="D71" s="34"/>
      <c r="E71" s="26"/>
      <c r="F71" s="34"/>
    </row>
    <row r="72" spans="1:6" ht="15.75">
      <c r="A72" s="26"/>
      <c r="B72" s="26" t="s">
        <v>74</v>
      </c>
      <c r="C72" s="43">
        <v>9</v>
      </c>
      <c r="D72" s="34"/>
      <c r="E72" s="26"/>
      <c r="F72" s="27"/>
    </row>
    <row r="73" spans="1:6" ht="15.75">
      <c r="A73" s="26"/>
      <c r="B73" s="26" t="s">
        <v>9</v>
      </c>
      <c r="C73" s="43">
        <v>9</v>
      </c>
      <c r="D73" s="27"/>
      <c r="E73" s="26"/>
      <c r="F73" s="27"/>
    </row>
    <row r="74" spans="1:6" ht="15.75">
      <c r="A74" s="26"/>
      <c r="B74" s="26" t="s">
        <v>75</v>
      </c>
      <c r="C74" s="43"/>
      <c r="D74" s="27">
        <v>1433205</v>
      </c>
      <c r="E74" s="26"/>
      <c r="F74" s="89">
        <v>780004</v>
      </c>
    </row>
    <row r="75" spans="1:6" ht="15.75">
      <c r="A75" s="26"/>
      <c r="B75" s="26" t="s">
        <v>76</v>
      </c>
      <c r="C75" s="43">
        <v>15</v>
      </c>
      <c r="D75" s="27">
        <v>2082652</v>
      </c>
      <c r="E75" s="26"/>
      <c r="F75" s="47">
        <v>651505</v>
      </c>
    </row>
    <row r="76" spans="1:6" ht="15.75">
      <c r="A76" s="26"/>
      <c r="B76" s="42"/>
      <c r="C76" s="43"/>
      <c r="D76" s="34"/>
      <c r="E76" s="26"/>
      <c r="F76" s="26"/>
    </row>
    <row r="77" spans="1:6" ht="15.75">
      <c r="A77" s="26"/>
      <c r="B77" s="26"/>
      <c r="C77" s="43"/>
      <c r="D77" s="34"/>
      <c r="E77" s="26"/>
      <c r="F77" s="34"/>
    </row>
    <row r="78" spans="1:6" ht="16.5" thickBot="1">
      <c r="A78" s="26"/>
      <c r="B78" s="50" t="s">
        <v>115</v>
      </c>
      <c r="C78" s="43"/>
      <c r="D78" s="28">
        <f>SUM(D70:D77)</f>
        <v>3515857</v>
      </c>
      <c r="E78" s="26"/>
      <c r="F78" s="28">
        <f>SUM(F70:F75)</f>
        <v>1431509</v>
      </c>
    </row>
    <row r="79" spans="1:6" ht="16.5" thickTop="1">
      <c r="A79" s="26"/>
      <c r="B79" s="42"/>
      <c r="C79" s="43"/>
      <c r="D79" s="26"/>
      <c r="E79" s="26"/>
      <c r="F79" s="26"/>
    </row>
    <row r="80" spans="1:6" ht="15.75">
      <c r="A80" s="26"/>
      <c r="B80" s="50" t="s">
        <v>77</v>
      </c>
      <c r="C80" s="43"/>
      <c r="D80" s="56">
        <f>+D78+D67+D61</f>
        <v>17865383</v>
      </c>
      <c r="E80" s="52"/>
      <c r="F80" s="56">
        <f>+F78+F67+F61</f>
        <v>8317981</v>
      </c>
    </row>
    <row r="81" spans="1:6" ht="15.75">
      <c r="A81" s="26"/>
      <c r="B81" s="42"/>
      <c r="C81" s="43"/>
      <c r="D81" s="26"/>
      <c r="E81" s="26"/>
      <c r="F81" s="26"/>
    </row>
    <row r="82" spans="1:6" ht="15.75">
      <c r="A82" s="26"/>
      <c r="B82" s="42"/>
      <c r="C82" s="43"/>
      <c r="D82" s="30">
        <f>+D80-D42</f>
        <v>0</v>
      </c>
      <c r="E82" s="30"/>
      <c r="F82" s="30">
        <f>+F80-F42</f>
        <v>0</v>
      </c>
    </row>
    <row r="83" spans="1:6" ht="15.75">
      <c r="A83" s="26"/>
      <c r="B83" s="42"/>
      <c r="C83" s="43"/>
      <c r="D83" s="30"/>
      <c r="E83" s="26"/>
      <c r="F83" s="30"/>
    </row>
    <row r="84" spans="1:6" ht="15.75">
      <c r="A84" s="26"/>
      <c r="B84" s="42"/>
      <c r="C84" s="43"/>
      <c r="D84" s="26"/>
      <c r="E84" s="26"/>
      <c r="F84" s="26"/>
    </row>
    <row r="85" spans="1:6" ht="15.75">
      <c r="A85" s="26"/>
      <c r="B85" s="42"/>
      <c r="C85" s="43"/>
      <c r="D85" s="26"/>
      <c r="E85" s="26"/>
      <c r="F85" s="26"/>
    </row>
    <row r="86" spans="1:6" ht="15.75">
      <c r="A86" s="26"/>
      <c r="B86" s="42"/>
      <c r="C86" s="43"/>
      <c r="D86" s="26"/>
      <c r="E86" s="26"/>
      <c r="F86" s="26"/>
    </row>
  </sheetData>
  <sheetProtection/>
  <printOptions/>
  <pageMargins left="0.15" right="0.14" top="0.49" bottom="0.39" header="0.36" footer="0.2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zoomScalePageLayoutView="0" workbookViewId="0" topLeftCell="A10">
      <selection activeCell="D30" sqref="D30"/>
    </sheetView>
  </sheetViews>
  <sheetFormatPr defaultColWidth="9.140625" defaultRowHeight="12.75"/>
  <cols>
    <col min="1" max="1" width="3.8515625" style="1" customWidth="1"/>
    <col min="2" max="2" width="46.421875" style="1" customWidth="1"/>
    <col min="3" max="3" width="5.7109375" style="20" customWidth="1"/>
    <col min="4" max="4" width="15.8515625" style="4" customWidth="1"/>
    <col min="5" max="5" width="2.28125" style="1" customWidth="1"/>
    <col min="6" max="6" width="15.57421875" style="4" customWidth="1"/>
    <col min="7" max="7" width="9.140625" style="1" customWidth="1"/>
    <col min="8" max="8" width="10.421875" style="1" bestFit="1" customWidth="1"/>
    <col min="9" max="16384" width="9.140625" style="1" customWidth="1"/>
  </cols>
  <sheetData>
    <row r="1" spans="1:4" ht="21.75" customHeight="1">
      <c r="A1" s="65" t="s">
        <v>124</v>
      </c>
      <c r="B1" s="18"/>
      <c r="C1" s="66"/>
      <c r="D1" s="19"/>
    </row>
    <row r="2" spans="1:4" ht="18" customHeight="1">
      <c r="A2" s="21" t="s">
        <v>132</v>
      </c>
      <c r="B2" s="18"/>
      <c r="C2" s="66"/>
      <c r="D2" s="19"/>
    </row>
    <row r="3" spans="1:4" ht="54" customHeight="1">
      <c r="A3" s="21" t="s">
        <v>100</v>
      </c>
      <c r="B3" s="18"/>
      <c r="C3" s="66"/>
      <c r="D3" s="19"/>
    </row>
    <row r="4" spans="1:6" ht="15.75" thickBot="1">
      <c r="A4" s="26"/>
      <c r="B4" s="26"/>
      <c r="C4" s="57"/>
      <c r="D4" s="58" t="s">
        <v>131</v>
      </c>
      <c r="E4" s="26"/>
      <c r="F4" s="58" t="s">
        <v>127</v>
      </c>
    </row>
    <row r="5" spans="1:6" ht="15.75" thickTop="1">
      <c r="A5" s="26"/>
      <c r="B5" s="26"/>
      <c r="C5" s="57" t="s">
        <v>110</v>
      </c>
      <c r="D5" s="27"/>
      <c r="E5" s="26"/>
      <c r="F5" s="27"/>
    </row>
    <row r="6" spans="1:6" ht="15">
      <c r="A6" s="26"/>
      <c r="B6" s="26"/>
      <c r="C6" s="57"/>
      <c r="D6" s="27"/>
      <c r="E6" s="26"/>
      <c r="F6" s="27"/>
    </row>
    <row r="7" spans="1:6" ht="15">
      <c r="A7" s="26"/>
      <c r="B7" s="26" t="s">
        <v>10</v>
      </c>
      <c r="C7" s="57">
        <v>10</v>
      </c>
      <c r="D7" s="27">
        <v>17818924</v>
      </c>
      <c r="E7" s="26"/>
      <c r="F7" s="27">
        <v>6945696</v>
      </c>
    </row>
    <row r="8" spans="1:6" ht="15">
      <c r="A8" s="26"/>
      <c r="B8" s="26" t="s">
        <v>78</v>
      </c>
      <c r="C8" s="57"/>
      <c r="D8" s="27"/>
      <c r="E8" s="26"/>
      <c r="F8" s="27">
        <v>0</v>
      </c>
    </row>
    <row r="9" spans="1:6" ht="30">
      <c r="A9" s="26"/>
      <c r="B9" s="59" t="s">
        <v>79</v>
      </c>
      <c r="C9" s="57"/>
      <c r="D9" s="27"/>
      <c r="E9" s="26"/>
      <c r="F9" s="27">
        <v>0</v>
      </c>
    </row>
    <row r="10" spans="1:6" ht="30">
      <c r="A10" s="26"/>
      <c r="B10" s="59" t="s">
        <v>80</v>
      </c>
      <c r="C10" s="57"/>
      <c r="D10" s="27"/>
      <c r="E10" s="26"/>
      <c r="F10" s="27">
        <v>0</v>
      </c>
    </row>
    <row r="11" spans="1:6" ht="15">
      <c r="A11" s="26"/>
      <c r="B11" s="26" t="s">
        <v>81</v>
      </c>
      <c r="C11" s="57">
        <v>11</v>
      </c>
      <c r="D11" s="27">
        <v>-10136623</v>
      </c>
      <c r="E11" s="26"/>
      <c r="F11" s="27">
        <v>-4701517</v>
      </c>
    </row>
    <row r="12" spans="1:8" ht="15">
      <c r="A12" s="26"/>
      <c r="B12" s="26" t="s">
        <v>82</v>
      </c>
      <c r="C12" s="57">
        <v>12</v>
      </c>
      <c r="D12" s="27">
        <v>-442008</v>
      </c>
      <c r="E12" s="26"/>
      <c r="F12" s="27">
        <v>-322650</v>
      </c>
      <c r="H12" s="5"/>
    </row>
    <row r="13" spans="1:6" ht="15">
      <c r="A13" s="26"/>
      <c r="B13" s="26" t="s">
        <v>11</v>
      </c>
      <c r="C13" s="57">
        <v>13</v>
      </c>
      <c r="D13" s="27">
        <v>-1120320</v>
      </c>
      <c r="E13" s="26"/>
      <c r="F13" s="27">
        <v>-1174235</v>
      </c>
    </row>
    <row r="14" spans="1:6" ht="15">
      <c r="A14" s="26"/>
      <c r="B14" s="26" t="s">
        <v>83</v>
      </c>
      <c r="C14" s="57">
        <v>6</v>
      </c>
      <c r="D14" s="60"/>
      <c r="E14" s="26"/>
      <c r="F14" s="27">
        <v>0</v>
      </c>
    </row>
    <row r="15" spans="1:6" ht="15.75" thickBot="1">
      <c r="A15" s="26"/>
      <c r="B15" s="26"/>
      <c r="C15" s="57"/>
      <c r="D15" s="28">
        <f>SUM(D7:D14)</f>
        <v>6119973</v>
      </c>
      <c r="E15" s="42"/>
      <c r="F15" s="28">
        <f>SUM(F7:F14)</f>
        <v>747294</v>
      </c>
    </row>
    <row r="16" spans="1:6" s="2" customFormat="1" ht="15.75" thickTop="1">
      <c r="A16" s="52" t="s">
        <v>84</v>
      </c>
      <c r="B16" s="42"/>
      <c r="C16" s="43"/>
      <c r="D16" s="17"/>
      <c r="E16" s="42"/>
      <c r="F16" s="17">
        <v>0</v>
      </c>
    </row>
    <row r="17" spans="1:6" s="2" customFormat="1" ht="15">
      <c r="A17" s="42"/>
      <c r="B17" s="61"/>
      <c r="C17" s="43"/>
      <c r="D17" s="17"/>
      <c r="E17" s="42"/>
      <c r="F17" s="17"/>
    </row>
    <row r="18" spans="1:6" s="2" customFormat="1" ht="30">
      <c r="A18" s="42"/>
      <c r="B18" s="59" t="s">
        <v>85</v>
      </c>
      <c r="C18" s="43"/>
      <c r="D18" s="27"/>
      <c r="E18" s="26"/>
      <c r="F18" s="27">
        <v>0</v>
      </c>
    </row>
    <row r="19" spans="1:6" ht="30">
      <c r="A19" s="26"/>
      <c r="B19" s="59" t="s">
        <v>86</v>
      </c>
      <c r="C19" s="57"/>
      <c r="D19" s="27"/>
      <c r="E19" s="26"/>
      <c r="F19" s="27">
        <v>0</v>
      </c>
    </row>
    <row r="20" spans="1:8" ht="15">
      <c r="A20" s="26"/>
      <c r="B20" s="26" t="s">
        <v>12</v>
      </c>
      <c r="C20" s="57">
        <v>14</v>
      </c>
      <c r="D20" s="27">
        <v>-3805916</v>
      </c>
      <c r="E20" s="26"/>
      <c r="F20" s="27">
        <v>-21059</v>
      </c>
      <c r="H20" s="5"/>
    </row>
    <row r="21" spans="1:6" ht="15">
      <c r="A21" s="26"/>
      <c r="B21" s="26"/>
      <c r="C21" s="57"/>
      <c r="D21" s="27"/>
      <c r="E21" s="26"/>
      <c r="F21" s="27">
        <v>0</v>
      </c>
    </row>
    <row r="22" spans="1:6" ht="15.75" thickBot="1">
      <c r="A22" s="26"/>
      <c r="B22" s="62" t="s">
        <v>13</v>
      </c>
      <c r="C22" s="63">
        <v>15</v>
      </c>
      <c r="D22" s="64">
        <f>+D15+D20</f>
        <v>2314057</v>
      </c>
      <c r="E22" s="42"/>
      <c r="F22" s="28">
        <v>726235</v>
      </c>
    </row>
    <row r="23" spans="1:6" s="2" customFormat="1" ht="15.75" thickTop="1">
      <c r="A23" s="42"/>
      <c r="B23" s="42"/>
      <c r="C23" s="63"/>
      <c r="D23" s="17"/>
      <c r="E23" s="42"/>
      <c r="F23" s="17"/>
    </row>
    <row r="24" spans="1:6" s="2" customFormat="1" ht="15">
      <c r="A24" s="42"/>
      <c r="B24" s="61" t="s">
        <v>14</v>
      </c>
      <c r="C24" s="63">
        <v>15</v>
      </c>
      <c r="D24" s="17">
        <v>-231405</v>
      </c>
      <c r="E24" s="42"/>
      <c r="F24" s="17">
        <v>-74729</v>
      </c>
    </row>
    <row r="25" spans="1:6" s="2" customFormat="1" ht="15">
      <c r="A25" s="42"/>
      <c r="B25" s="61"/>
      <c r="C25" s="63"/>
      <c r="D25" s="17"/>
      <c r="E25" s="42"/>
      <c r="F25" s="17"/>
    </row>
    <row r="26" spans="1:6" s="2" customFormat="1" ht="15.75" thickBot="1">
      <c r="A26" s="42"/>
      <c r="B26" s="62" t="s">
        <v>15</v>
      </c>
      <c r="C26" s="43">
        <v>15</v>
      </c>
      <c r="D26" s="64">
        <f>+D22+D24</f>
        <v>2082652</v>
      </c>
      <c r="E26" s="42"/>
      <c r="F26" s="28">
        <v>651506</v>
      </c>
    </row>
    <row r="27" spans="1:6" s="2" customFormat="1" ht="15.75" thickTop="1">
      <c r="A27" s="42"/>
      <c r="B27" s="42"/>
      <c r="C27" s="42"/>
      <c r="D27" s="17"/>
      <c r="E27" s="42"/>
      <c r="F27" s="17"/>
    </row>
    <row r="28" spans="2:6" s="2" customFormat="1" ht="15">
      <c r="B28" s="42"/>
      <c r="C28" s="43"/>
      <c r="D28" s="27"/>
      <c r="E28" s="26"/>
      <c r="F28" s="27"/>
    </row>
    <row r="29" spans="2:6" ht="15">
      <c r="B29" s="26"/>
      <c r="C29" s="57"/>
      <c r="D29" s="27"/>
      <c r="E29" s="26"/>
      <c r="F29" s="27"/>
    </row>
  </sheetData>
  <sheetProtection/>
  <printOptions/>
  <pageMargins left="0.75" right="0.75" top="1" bottom="1" header="0.5" footer="0.5"/>
  <pageSetup fitToHeight="1" fitToWidth="1"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6"/>
  <sheetViews>
    <sheetView zoomScalePageLayoutView="0" workbookViewId="0" topLeftCell="A1">
      <selection activeCell="I38" sqref="I38"/>
    </sheetView>
  </sheetViews>
  <sheetFormatPr defaultColWidth="9.140625" defaultRowHeight="12.75"/>
  <cols>
    <col min="1" max="1" width="5.8515625" style="1" customWidth="1"/>
    <col min="2" max="2" width="55.28125" style="1" customWidth="1"/>
    <col min="3" max="3" width="5.28125" style="1" customWidth="1"/>
    <col min="4" max="4" width="13.28125" style="35" customWidth="1"/>
    <col min="5" max="5" width="3.7109375" style="9" customWidth="1"/>
    <col min="6" max="6" width="15.140625" style="9" customWidth="1"/>
    <col min="7" max="7" width="9.140625" style="1" customWidth="1"/>
    <col min="8" max="8" width="10.00390625" style="1" bestFit="1" customWidth="1"/>
    <col min="9" max="16384" width="9.140625" style="1" customWidth="1"/>
  </cols>
  <sheetData>
    <row r="1" ht="15">
      <c r="A1" s="37" t="s">
        <v>125</v>
      </c>
    </row>
    <row r="2" ht="15">
      <c r="A2" s="16" t="s">
        <v>23</v>
      </c>
    </row>
    <row r="3" spans="1:6" s="2" customFormat="1" ht="12.75">
      <c r="A3" s="13" t="s">
        <v>133</v>
      </c>
      <c r="D3" s="36"/>
      <c r="E3" s="10"/>
      <c r="F3" s="10"/>
    </row>
    <row r="4" spans="1:6" s="2" customFormat="1" ht="16.5">
      <c r="A4" s="8" t="s">
        <v>100</v>
      </c>
      <c r="D4" s="36"/>
      <c r="E4" s="10"/>
      <c r="F4" s="10"/>
    </row>
    <row r="5" spans="3:6" s="2" customFormat="1" ht="24" customHeight="1">
      <c r="C5" s="3"/>
      <c r="D5" s="12"/>
      <c r="E5" s="10"/>
      <c r="F5" s="11"/>
    </row>
    <row r="6" spans="1:6" s="2" customFormat="1" ht="15.75" thickBot="1">
      <c r="A6" s="42"/>
      <c r="B6" s="61"/>
      <c r="C6" s="61"/>
      <c r="D6" s="67" t="s">
        <v>134</v>
      </c>
      <c r="E6" s="68"/>
      <c r="F6" s="69" t="s">
        <v>128</v>
      </c>
    </row>
    <row r="7" spans="1:6" s="2" customFormat="1" ht="15.75" thickTop="1">
      <c r="A7" s="44" t="s">
        <v>24</v>
      </c>
      <c r="B7" s="42"/>
      <c r="C7" s="61"/>
      <c r="D7" s="70"/>
      <c r="E7" s="68"/>
      <c r="F7" s="71"/>
    </row>
    <row r="8" spans="1:6" s="2" customFormat="1" ht="15">
      <c r="A8" s="42"/>
      <c r="B8" s="42" t="s">
        <v>25</v>
      </c>
      <c r="C8" s="61"/>
      <c r="D8" s="70">
        <v>2314057</v>
      </c>
      <c r="E8" s="68"/>
      <c r="F8" s="70">
        <v>726235</v>
      </c>
    </row>
    <row r="9" spans="1:6" s="2" customFormat="1" ht="15">
      <c r="A9" s="42"/>
      <c r="B9" s="42" t="s">
        <v>26</v>
      </c>
      <c r="C9" s="61"/>
      <c r="D9" s="70"/>
      <c r="E9" s="68"/>
      <c r="F9" s="68"/>
    </row>
    <row r="10" spans="1:6" s="2" customFormat="1" ht="15">
      <c r="A10" s="42"/>
      <c r="B10" s="42" t="s">
        <v>27</v>
      </c>
      <c r="C10" s="61"/>
      <c r="D10" s="70"/>
      <c r="E10" s="68"/>
      <c r="F10" s="70"/>
    </row>
    <row r="11" spans="1:6" s="2" customFormat="1" ht="15">
      <c r="A11" s="42"/>
      <c r="B11" s="42" t="s">
        <v>28</v>
      </c>
      <c r="C11" s="61"/>
      <c r="D11" s="70"/>
      <c r="E11" s="68"/>
      <c r="F11" s="68"/>
    </row>
    <row r="12" spans="1:6" s="2" customFormat="1" ht="15">
      <c r="A12" s="42"/>
      <c r="B12" s="42" t="s">
        <v>29</v>
      </c>
      <c r="C12" s="61"/>
      <c r="D12" s="70"/>
      <c r="E12" s="68"/>
      <c r="F12" s="71"/>
    </row>
    <row r="13" spans="1:6" s="2" customFormat="1" ht="15">
      <c r="A13" s="42"/>
      <c r="B13" s="42" t="s">
        <v>30</v>
      </c>
      <c r="C13" s="61"/>
      <c r="D13" s="70"/>
      <c r="E13" s="68"/>
      <c r="F13" s="70"/>
    </row>
    <row r="14" spans="1:6" s="2" customFormat="1" ht="15">
      <c r="A14" s="42"/>
      <c r="B14" s="61"/>
      <c r="C14" s="61"/>
      <c r="D14" s="77">
        <f>SUM(D8:D13)</f>
        <v>2314057</v>
      </c>
      <c r="E14" s="90"/>
      <c r="F14" s="77">
        <f>SUM(F8:F13)</f>
        <v>726235</v>
      </c>
    </row>
    <row r="15" spans="1:6" s="2" customFormat="1" ht="30">
      <c r="A15" s="42"/>
      <c r="B15" s="59" t="s">
        <v>87</v>
      </c>
      <c r="C15" s="42"/>
      <c r="D15" s="72">
        <v>-9384004</v>
      </c>
      <c r="E15" s="71"/>
      <c r="F15" s="68">
        <v>-2359865</v>
      </c>
    </row>
    <row r="16" spans="1:6" s="2" customFormat="1" ht="15">
      <c r="A16" s="42"/>
      <c r="B16" s="42"/>
      <c r="C16" s="42"/>
      <c r="D16" s="70"/>
      <c r="E16" s="71"/>
      <c r="F16" s="71"/>
    </row>
    <row r="17" spans="1:6" s="2" customFormat="1" ht="15">
      <c r="A17" s="42"/>
      <c r="B17" s="42" t="s">
        <v>31</v>
      </c>
      <c r="C17" s="42"/>
      <c r="D17" s="70">
        <v>2558560</v>
      </c>
      <c r="E17" s="71"/>
      <c r="F17" s="17">
        <v>0</v>
      </c>
    </row>
    <row r="18" spans="1:6" s="2" customFormat="1" ht="15">
      <c r="A18" s="42"/>
      <c r="B18" s="42" t="s">
        <v>32</v>
      </c>
      <c r="C18" s="42"/>
      <c r="D18" s="72">
        <v>7465750</v>
      </c>
      <c r="E18" s="71"/>
      <c r="F18" s="68">
        <v>6728466</v>
      </c>
    </row>
    <row r="19" spans="1:6" s="2" customFormat="1" ht="15">
      <c r="A19" s="42"/>
      <c r="B19" s="73" t="s">
        <v>33</v>
      </c>
      <c r="C19" s="42"/>
      <c r="D19" s="77">
        <f>SUM(D15:D18)</f>
        <v>640306</v>
      </c>
      <c r="E19" s="77"/>
      <c r="F19" s="77">
        <v>4368601</v>
      </c>
    </row>
    <row r="20" spans="1:6" s="2" customFormat="1" ht="12.75" customHeight="1">
      <c r="A20" s="42"/>
      <c r="B20" s="42" t="s">
        <v>16</v>
      </c>
      <c r="C20" s="42"/>
      <c r="D20" s="70"/>
      <c r="E20" s="71"/>
      <c r="F20" s="71"/>
    </row>
    <row r="21" spans="1:6" s="2" customFormat="1" ht="12.75" customHeight="1">
      <c r="A21" s="42"/>
      <c r="B21" s="42" t="s">
        <v>17</v>
      </c>
      <c r="C21" s="42"/>
      <c r="D21" s="70">
        <v>-231405</v>
      </c>
      <c r="E21" s="71"/>
      <c r="F21" s="70">
        <v>-74729</v>
      </c>
    </row>
    <row r="22" spans="1:6" s="2" customFormat="1" ht="15">
      <c r="A22" s="42"/>
      <c r="B22" s="42"/>
      <c r="C22" s="42"/>
      <c r="D22" s="70"/>
      <c r="E22" s="71"/>
      <c r="F22" s="71"/>
    </row>
    <row r="23" spans="1:6" s="2" customFormat="1" ht="15.75" thickBot="1">
      <c r="A23" s="74" t="s">
        <v>18</v>
      </c>
      <c r="B23" s="42"/>
      <c r="C23" s="42"/>
      <c r="D23" s="91">
        <f>SUM(D14+D19+D21)</f>
        <v>2722958</v>
      </c>
      <c r="E23" s="92"/>
      <c r="F23" s="93">
        <v>5020107</v>
      </c>
    </row>
    <row r="24" spans="1:6" s="2" customFormat="1" ht="15">
      <c r="A24" s="74"/>
      <c r="B24" s="42"/>
      <c r="C24" s="42"/>
      <c r="D24" s="72"/>
      <c r="E24" s="71"/>
      <c r="F24" s="68"/>
    </row>
    <row r="25" spans="1:6" s="2" customFormat="1" ht="15">
      <c r="A25" s="42"/>
      <c r="B25" s="42" t="s">
        <v>34</v>
      </c>
      <c r="C25" s="42"/>
      <c r="D25" s="72"/>
      <c r="E25" s="71"/>
      <c r="F25" s="68"/>
    </row>
    <row r="26" spans="1:6" s="2" customFormat="1" ht="15">
      <c r="A26" s="42"/>
      <c r="B26" s="42" t="s">
        <v>35</v>
      </c>
      <c r="C26" s="42"/>
      <c r="D26" s="70"/>
      <c r="E26" s="71"/>
      <c r="F26" s="68">
        <v>0</v>
      </c>
    </row>
    <row r="27" spans="1:6" s="2" customFormat="1" ht="15">
      <c r="A27" s="42"/>
      <c r="B27" s="42" t="s">
        <v>36</v>
      </c>
      <c r="C27" s="42"/>
      <c r="D27" s="70"/>
      <c r="E27" s="71"/>
      <c r="F27" s="71"/>
    </row>
    <row r="28" spans="1:6" s="2" customFormat="1" ht="12.75" customHeight="1">
      <c r="A28" s="42"/>
      <c r="B28" s="42" t="s">
        <v>117</v>
      </c>
      <c r="C28" s="42"/>
      <c r="D28" s="70"/>
      <c r="E28" s="71"/>
      <c r="F28" s="70"/>
    </row>
    <row r="29" spans="1:6" s="2" customFormat="1" ht="12.75" customHeight="1">
      <c r="A29" s="42"/>
      <c r="B29" s="42" t="s">
        <v>19</v>
      </c>
      <c r="C29" s="42"/>
      <c r="D29" s="70"/>
      <c r="E29" s="71"/>
      <c r="F29" s="71"/>
    </row>
    <row r="30" spans="1:6" s="2" customFormat="1" ht="15">
      <c r="A30" s="42"/>
      <c r="B30" s="61"/>
      <c r="C30" s="61"/>
      <c r="D30" s="70"/>
      <c r="E30" s="71"/>
      <c r="F30" s="71"/>
    </row>
    <row r="31" spans="1:6" s="2" customFormat="1" ht="15">
      <c r="A31" s="42"/>
      <c r="B31" s="43" t="s">
        <v>88</v>
      </c>
      <c r="C31" s="42"/>
      <c r="D31" s="75">
        <f>SUM(D25:D29)</f>
        <v>0</v>
      </c>
      <c r="E31" s="71"/>
      <c r="F31" s="76">
        <f>SUM(F25:F29)</f>
        <v>0</v>
      </c>
    </row>
    <row r="32" spans="1:6" s="2" customFormat="1" ht="15">
      <c r="A32" s="42"/>
      <c r="B32" s="61"/>
      <c r="C32" s="61"/>
      <c r="D32" s="70"/>
      <c r="E32" s="71"/>
      <c r="F32" s="71"/>
    </row>
    <row r="33" spans="1:6" s="2" customFormat="1" ht="15">
      <c r="A33" s="42"/>
      <c r="B33" s="42" t="s">
        <v>89</v>
      </c>
      <c r="C33" s="42"/>
      <c r="D33" s="72"/>
      <c r="E33" s="71"/>
      <c r="F33" s="68"/>
    </row>
    <row r="34" spans="1:6" s="2" customFormat="1" ht="15">
      <c r="A34" s="42"/>
      <c r="B34" s="42" t="s">
        <v>118</v>
      </c>
      <c r="C34" s="42"/>
      <c r="D34" s="72"/>
      <c r="E34" s="71"/>
      <c r="F34" s="68"/>
    </row>
    <row r="35" spans="1:6" s="2" customFormat="1" ht="15">
      <c r="A35" s="42"/>
      <c r="B35" s="42" t="s">
        <v>37</v>
      </c>
      <c r="C35" s="42"/>
      <c r="D35" s="70"/>
      <c r="E35" s="71"/>
      <c r="F35" s="70">
        <v>-5000000</v>
      </c>
    </row>
    <row r="36" spans="1:6" s="2" customFormat="1" ht="15">
      <c r="A36" s="42"/>
      <c r="B36" s="42" t="s">
        <v>20</v>
      </c>
      <c r="C36" s="42"/>
      <c r="D36" s="70"/>
      <c r="E36" s="71"/>
      <c r="F36" s="71"/>
    </row>
    <row r="37" spans="1:6" s="2" customFormat="1" ht="12.75" customHeight="1">
      <c r="A37" s="42"/>
      <c r="B37" s="42" t="s">
        <v>38</v>
      </c>
      <c r="C37" s="42"/>
      <c r="D37" s="70"/>
      <c r="E37" s="71"/>
      <c r="F37" s="70"/>
    </row>
    <row r="38" spans="1:6" s="2" customFormat="1" ht="15">
      <c r="A38" s="42"/>
      <c r="B38" s="61"/>
      <c r="C38" s="61"/>
      <c r="D38" s="70"/>
      <c r="E38" s="71"/>
      <c r="F38" s="71"/>
    </row>
    <row r="39" spans="1:6" s="2" customFormat="1" ht="15">
      <c r="A39" s="42"/>
      <c r="B39" s="43" t="s">
        <v>39</v>
      </c>
      <c r="C39" s="42"/>
      <c r="D39" s="75">
        <f>SUM(D33:D38)</f>
        <v>0</v>
      </c>
      <c r="E39" s="71"/>
      <c r="F39" s="76">
        <f>SUM(F33:F38)</f>
        <v>-5000000</v>
      </c>
    </row>
    <row r="40" spans="1:6" s="2" customFormat="1" ht="15">
      <c r="A40" s="42"/>
      <c r="B40" s="61"/>
      <c r="C40" s="61"/>
      <c r="D40" s="70"/>
      <c r="E40" s="71"/>
      <c r="F40" s="71"/>
    </row>
    <row r="41" spans="1:6" s="2" customFormat="1" ht="15">
      <c r="A41" s="42"/>
      <c r="B41" s="74" t="s">
        <v>21</v>
      </c>
      <c r="C41" s="42"/>
      <c r="D41" s="77">
        <f>+D39+D23+D31</f>
        <v>2722958</v>
      </c>
      <c r="E41" s="71"/>
      <c r="F41" s="77">
        <f>+F39+F23+F31</f>
        <v>20107</v>
      </c>
    </row>
    <row r="42" spans="1:6" s="2" customFormat="1" ht="15">
      <c r="A42" s="42"/>
      <c r="B42" s="74"/>
      <c r="C42" s="42"/>
      <c r="D42" s="70"/>
      <c r="E42" s="71"/>
      <c r="F42" s="70"/>
    </row>
    <row r="43" spans="1:6" s="2" customFormat="1" ht="15">
      <c r="A43" s="42"/>
      <c r="B43" s="74" t="s">
        <v>121</v>
      </c>
      <c r="C43" s="42"/>
      <c r="D43" s="78">
        <f>+F44</f>
        <v>97678</v>
      </c>
      <c r="E43" s="79"/>
      <c r="F43" s="78">
        <v>77571</v>
      </c>
    </row>
    <row r="44" spans="1:8" s="2" customFormat="1" ht="15">
      <c r="A44" s="42"/>
      <c r="B44" s="74" t="s">
        <v>22</v>
      </c>
      <c r="C44" s="42"/>
      <c r="D44" s="80">
        <f>+'BK'!D12</f>
        <v>2820636</v>
      </c>
      <c r="E44" s="81"/>
      <c r="F44" s="81">
        <f>+'BK'!F12</f>
        <v>97678</v>
      </c>
      <c r="H44" s="10"/>
    </row>
    <row r="45" spans="1:6" s="2" customFormat="1" ht="15">
      <c r="A45" s="42"/>
      <c r="B45" s="42"/>
      <c r="C45" s="42"/>
      <c r="D45" s="72"/>
      <c r="E45" s="68"/>
      <c r="F45" s="68"/>
    </row>
    <row r="46" spans="4:6" s="2" customFormat="1" ht="12.75">
      <c r="D46" s="36"/>
      <c r="E46" s="10"/>
      <c r="F46" s="10"/>
    </row>
  </sheetData>
  <sheetProtection/>
  <printOptions/>
  <pageMargins left="0.75" right="0.75" top="1" bottom="1" header="0.5" footer="0.5"/>
  <pageSetup fitToHeight="1" fitToWidth="1" horizontalDpi="600" verticalDpi="600" orientation="portrait" scale="9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31"/>
  <sheetViews>
    <sheetView zoomScalePageLayoutView="0" workbookViewId="0" topLeftCell="A1">
      <selection activeCell="D14" sqref="D14"/>
    </sheetView>
  </sheetViews>
  <sheetFormatPr defaultColWidth="9.140625" defaultRowHeight="12.75"/>
  <cols>
    <col min="1" max="1" width="33.57421875" style="1" customWidth="1"/>
    <col min="2" max="2" width="15.28125" style="1" bestFit="1" customWidth="1"/>
    <col min="3" max="3" width="2.8515625" style="1" customWidth="1"/>
    <col min="4" max="4" width="14.421875" style="1" bestFit="1" customWidth="1"/>
    <col min="5" max="5" width="2.57421875" style="1" customWidth="1"/>
    <col min="6" max="6" width="15.28125" style="1" bestFit="1" customWidth="1"/>
    <col min="7" max="7" width="2.421875" style="1" customWidth="1"/>
    <col min="8" max="8" width="16.140625" style="1" bestFit="1" customWidth="1"/>
    <col min="9" max="9" width="2.00390625" style="1" customWidth="1"/>
    <col min="10" max="10" width="11.7109375" style="1" bestFit="1" customWidth="1"/>
    <col min="11" max="11" width="10.8515625" style="1" bestFit="1" customWidth="1"/>
    <col min="12" max="12" width="2.00390625" style="1" customWidth="1"/>
    <col min="13" max="13" width="11.57421875" style="1" bestFit="1" customWidth="1"/>
    <col min="14" max="16384" width="9.140625" style="1" customWidth="1"/>
  </cols>
  <sheetData>
    <row r="2" ht="15">
      <c r="A2" s="37" t="s">
        <v>126</v>
      </c>
    </row>
    <row r="3" ht="16.5">
      <c r="A3" s="8" t="s">
        <v>135</v>
      </c>
    </row>
    <row r="4" ht="16.5">
      <c r="A4" s="8" t="s">
        <v>100</v>
      </c>
    </row>
    <row r="5" spans="1:8" ht="15">
      <c r="A5" s="26"/>
      <c r="B5" s="26"/>
      <c r="C5" s="26"/>
      <c r="D5" s="26"/>
      <c r="E5" s="26"/>
      <c r="F5" s="26"/>
      <c r="G5" s="26"/>
      <c r="H5" s="26"/>
    </row>
    <row r="6" spans="1:8" ht="15">
      <c r="A6" s="26"/>
      <c r="B6" s="26"/>
      <c r="C6" s="26"/>
      <c r="D6" s="26"/>
      <c r="E6" s="26"/>
      <c r="F6" s="26"/>
      <c r="G6" s="26"/>
      <c r="H6" s="26"/>
    </row>
    <row r="7" spans="1:8" ht="15">
      <c r="A7" s="37"/>
      <c r="C7" s="26"/>
      <c r="D7" s="26"/>
      <c r="E7" s="26"/>
      <c r="F7" s="26"/>
      <c r="G7" s="26"/>
      <c r="H7" s="26"/>
    </row>
    <row r="8" spans="1:8" s="2" customFormat="1" ht="43.5">
      <c r="A8" s="42"/>
      <c r="B8" s="62" t="s">
        <v>96</v>
      </c>
      <c r="C8" s="62"/>
      <c r="D8" s="62" t="s">
        <v>97</v>
      </c>
      <c r="E8" s="62"/>
      <c r="F8" s="62" t="s">
        <v>98</v>
      </c>
      <c r="G8" s="62"/>
      <c r="H8" s="62" t="s">
        <v>2</v>
      </c>
    </row>
    <row r="9" spans="1:8" s="2" customFormat="1" ht="15">
      <c r="A9" s="61"/>
      <c r="B9" s="61"/>
      <c r="C9" s="61"/>
      <c r="D9" s="61"/>
      <c r="E9" s="61"/>
      <c r="F9" s="61"/>
      <c r="G9" s="61"/>
      <c r="H9" s="61"/>
    </row>
    <row r="10" spans="1:8" s="2" customFormat="1" ht="15">
      <c r="A10" s="82" t="s">
        <v>136</v>
      </c>
      <c r="B10" s="83">
        <v>780004</v>
      </c>
      <c r="C10" s="84"/>
      <c r="D10" s="83">
        <v>0</v>
      </c>
      <c r="E10" s="84"/>
      <c r="F10" s="83">
        <v>0</v>
      </c>
      <c r="G10" s="84"/>
      <c r="H10" s="83">
        <v>780004</v>
      </c>
    </row>
    <row r="11" spans="1:8" s="2" customFormat="1" ht="15">
      <c r="A11" s="82"/>
      <c r="B11" s="84"/>
      <c r="C11" s="84"/>
      <c r="D11" s="84"/>
      <c r="E11" s="84"/>
      <c r="F11" s="84"/>
      <c r="G11" s="84"/>
      <c r="H11" s="84">
        <f aca="true" t="shared" si="0" ref="H10:H16">SUM(B11:F11)</f>
        <v>0</v>
      </c>
    </row>
    <row r="12" spans="1:13" s="2" customFormat="1" ht="15">
      <c r="A12" s="61" t="s">
        <v>92</v>
      </c>
      <c r="B12" s="85">
        <v>653200</v>
      </c>
      <c r="C12" s="85"/>
      <c r="D12" s="85"/>
      <c r="E12" s="85"/>
      <c r="F12" s="84"/>
      <c r="G12" s="84"/>
      <c r="H12" s="84">
        <v>653200</v>
      </c>
      <c r="K12" s="6"/>
      <c r="L12" s="6"/>
      <c r="M12" s="6"/>
    </row>
    <row r="13" spans="1:13" s="2" customFormat="1" ht="15">
      <c r="A13" s="61" t="s">
        <v>38</v>
      </c>
      <c r="B13" s="85"/>
      <c r="C13" s="85"/>
      <c r="D13" s="85"/>
      <c r="E13" s="85"/>
      <c r="F13" s="84"/>
      <c r="G13" s="84"/>
      <c r="H13" s="84">
        <f t="shared" si="0"/>
        <v>0</v>
      </c>
      <c r="K13" s="7"/>
      <c r="L13" s="7"/>
      <c r="M13" s="6"/>
    </row>
    <row r="14" spans="1:8" s="2" customFormat="1" ht="11.25" customHeight="1">
      <c r="A14" s="61" t="s">
        <v>93</v>
      </c>
      <c r="B14" s="85"/>
      <c r="C14" s="85"/>
      <c r="D14" s="84"/>
      <c r="E14" s="84"/>
      <c r="F14" s="17"/>
      <c r="G14" s="84"/>
      <c r="H14" s="84">
        <f t="shared" si="0"/>
        <v>0</v>
      </c>
    </row>
    <row r="15" spans="1:8" s="2" customFormat="1" ht="15">
      <c r="A15" s="61" t="s">
        <v>94</v>
      </c>
      <c r="B15" s="84"/>
      <c r="C15" s="84"/>
      <c r="D15" s="85"/>
      <c r="E15" s="85"/>
      <c r="F15" s="85"/>
      <c r="G15" s="85"/>
      <c r="H15" s="84">
        <f t="shared" si="0"/>
        <v>0</v>
      </c>
    </row>
    <row r="16" spans="1:8" s="2" customFormat="1" ht="15">
      <c r="A16" s="61"/>
      <c r="B16" s="85"/>
      <c r="C16" s="85"/>
      <c r="D16" s="85"/>
      <c r="E16" s="85"/>
      <c r="F16" s="85"/>
      <c r="G16" s="85"/>
      <c r="H16" s="83">
        <f t="shared" si="0"/>
        <v>0</v>
      </c>
    </row>
    <row r="17" spans="1:10" s="2" customFormat="1" ht="15.75" thickBot="1">
      <c r="A17" s="82" t="s">
        <v>137</v>
      </c>
      <c r="B17" s="86">
        <f>SUM(B10:B16)</f>
        <v>1433204</v>
      </c>
      <c r="C17" s="84"/>
      <c r="D17" s="86">
        <f>SUM(D10:D16)</f>
        <v>0</v>
      </c>
      <c r="E17" s="84"/>
      <c r="F17" s="86">
        <f>SUM(F10:F16)</f>
        <v>0</v>
      </c>
      <c r="G17" s="84"/>
      <c r="H17" s="86">
        <f>SUM(H10:H16)</f>
        <v>1433204</v>
      </c>
      <c r="J17" s="29"/>
    </row>
    <row r="18" spans="1:8" s="2" customFormat="1" ht="15.75" thickTop="1">
      <c r="A18" s="82"/>
      <c r="B18" s="84"/>
      <c r="C18" s="84"/>
      <c r="D18" s="84"/>
      <c r="E18" s="84"/>
      <c r="F18" s="84"/>
      <c r="G18" s="84"/>
      <c r="H18" s="84"/>
    </row>
    <row r="19" spans="1:8" s="2" customFormat="1" ht="30">
      <c r="A19" s="61" t="s">
        <v>90</v>
      </c>
      <c r="B19" s="84"/>
      <c r="C19" s="84"/>
      <c r="D19" s="84"/>
      <c r="E19" s="84"/>
      <c r="F19" s="84"/>
      <c r="G19" s="84"/>
      <c r="H19" s="84">
        <f aca="true" t="shared" si="1" ref="H19:H24">SUM(B19:G19)</f>
        <v>0</v>
      </c>
    </row>
    <row r="20" spans="1:8" s="2" customFormat="1" ht="15">
      <c r="A20" s="61" t="s">
        <v>91</v>
      </c>
      <c r="B20" s="84"/>
      <c r="C20" s="84"/>
      <c r="D20" s="84"/>
      <c r="E20" s="84"/>
      <c r="F20" s="84"/>
      <c r="G20" s="84"/>
      <c r="H20" s="84">
        <f t="shared" si="1"/>
        <v>0</v>
      </c>
    </row>
    <row r="21" spans="1:8" s="2" customFormat="1" ht="15">
      <c r="A21" s="61" t="s">
        <v>92</v>
      </c>
      <c r="B21" s="17">
        <v>2082652</v>
      </c>
      <c r="C21" s="17"/>
      <c r="D21" s="17"/>
      <c r="E21" s="17"/>
      <c r="F21" s="84"/>
      <c r="G21" s="84"/>
      <c r="H21" s="84">
        <v>2082652</v>
      </c>
    </row>
    <row r="22" spans="1:8" s="2" customFormat="1" ht="15">
      <c r="A22" s="61" t="s">
        <v>38</v>
      </c>
      <c r="B22" s="85"/>
      <c r="C22" s="85"/>
      <c r="D22" s="85"/>
      <c r="E22" s="85"/>
      <c r="F22" s="84"/>
      <c r="G22" s="84"/>
      <c r="H22" s="84">
        <f t="shared" si="1"/>
        <v>0</v>
      </c>
    </row>
    <row r="23" spans="1:8" s="2" customFormat="1" ht="15">
      <c r="A23" s="61" t="s">
        <v>93</v>
      </c>
      <c r="B23" s="84"/>
      <c r="C23" s="84"/>
      <c r="D23" s="85"/>
      <c r="E23" s="85"/>
      <c r="F23" s="85"/>
      <c r="G23" s="85"/>
      <c r="H23" s="84">
        <f t="shared" si="1"/>
        <v>0</v>
      </c>
    </row>
    <row r="24" spans="1:8" s="2" customFormat="1" ht="15">
      <c r="A24" s="61" t="s">
        <v>95</v>
      </c>
      <c r="B24" s="85"/>
      <c r="C24" s="85"/>
      <c r="D24" s="85"/>
      <c r="E24" s="85"/>
      <c r="F24" s="85"/>
      <c r="G24" s="85"/>
      <c r="H24" s="84">
        <f t="shared" si="1"/>
        <v>0</v>
      </c>
    </row>
    <row r="25" spans="1:8" s="2" customFormat="1" ht="15">
      <c r="A25" s="61"/>
      <c r="B25" s="85"/>
      <c r="C25" s="85"/>
      <c r="D25" s="85"/>
      <c r="E25" s="85"/>
      <c r="F25" s="85"/>
      <c r="G25" s="85"/>
      <c r="H25" s="85"/>
    </row>
    <row r="26" spans="1:10" s="2" customFormat="1" ht="15.75" thickBot="1">
      <c r="A26" s="82" t="s">
        <v>138</v>
      </c>
      <c r="B26" s="87">
        <f>SUM(B17:B25)</f>
        <v>3515856</v>
      </c>
      <c r="C26" s="88"/>
      <c r="D26" s="87">
        <f>SUM(D17:D25)</f>
        <v>0</v>
      </c>
      <c r="E26" s="88"/>
      <c r="F26" s="87">
        <f>SUM(F17:F25)</f>
        <v>0</v>
      </c>
      <c r="G26" s="88"/>
      <c r="H26" s="87">
        <f>SUM(H17:H25)</f>
        <v>3515856</v>
      </c>
      <c r="J26" s="29"/>
    </row>
    <row r="27" spans="1:4" s="2" customFormat="1" ht="13.5" thickTop="1">
      <c r="A27" s="3"/>
      <c r="B27" s="3"/>
      <c r="C27" s="3"/>
      <c r="D27" s="3"/>
    </row>
    <row r="28" ht="12.75">
      <c r="D28" s="5"/>
    </row>
    <row r="29" ht="16.5">
      <c r="B29" s="15"/>
    </row>
    <row r="30" ht="16.5">
      <c r="B30" s="15"/>
    </row>
    <row r="31" ht="16.5">
      <c r="B31" s="15"/>
    </row>
  </sheetData>
  <sheetProtection/>
  <printOptions/>
  <pageMargins left="0.75" right="0.75" top="1" bottom="1" header="0.5" footer="0.5"/>
  <pageSetup fitToHeight="1" fitToWidth="1"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I21"/>
  <sheetViews>
    <sheetView tabSelected="1" zoomScalePageLayoutView="0" workbookViewId="0" topLeftCell="A1">
      <selection activeCell="L7" sqref="L7"/>
    </sheetView>
  </sheetViews>
  <sheetFormatPr defaultColWidth="9.140625" defaultRowHeight="12.75"/>
  <cols>
    <col min="2" max="2" width="22.421875" style="0" customWidth="1"/>
    <col min="3" max="3" width="15.8515625" style="0" customWidth="1"/>
    <col min="4" max="4" width="2.8515625" style="0" customWidth="1"/>
    <col min="5" max="5" width="15.7109375" style="0" bestFit="1" customWidth="1"/>
    <col min="6" max="6" width="2.8515625" style="0" customWidth="1"/>
    <col min="7" max="7" width="11.140625" style="0" bestFit="1" customWidth="1"/>
    <col min="8" max="8" width="2.421875" style="0" customWidth="1"/>
    <col min="9" max="10" width="13.57421875" style="0" bestFit="1" customWidth="1"/>
  </cols>
  <sheetData>
    <row r="2" ht="15">
      <c r="B2" s="37" t="s">
        <v>126</v>
      </c>
    </row>
    <row r="4" spans="2:9" ht="30">
      <c r="B4" s="22"/>
      <c r="C4" s="38" t="s">
        <v>122</v>
      </c>
      <c r="D4" s="38"/>
      <c r="E4" s="39" t="s">
        <v>111</v>
      </c>
      <c r="F4" s="39"/>
      <c r="G4" s="39" t="s">
        <v>119</v>
      </c>
      <c r="H4" s="40"/>
      <c r="I4" s="38" t="s">
        <v>2</v>
      </c>
    </row>
    <row r="5" spans="2:9" ht="15">
      <c r="B5" s="23" t="s">
        <v>101</v>
      </c>
      <c r="C5" s="14"/>
      <c r="D5" s="14"/>
      <c r="E5" s="14"/>
      <c r="F5" s="14"/>
      <c r="G5" s="14"/>
      <c r="H5" s="14"/>
      <c r="I5" s="14"/>
    </row>
    <row r="6" spans="2:9" ht="15">
      <c r="B6" s="24" t="s">
        <v>139</v>
      </c>
      <c r="C6" s="14">
        <v>0</v>
      </c>
      <c r="D6" s="14"/>
      <c r="E6" s="14"/>
      <c r="F6" s="14"/>
      <c r="G6" s="14">
        <v>0</v>
      </c>
      <c r="H6" s="14"/>
      <c r="I6" s="14">
        <v>0</v>
      </c>
    </row>
    <row r="7" spans="2:9" ht="15">
      <c r="B7" s="24" t="s">
        <v>102</v>
      </c>
      <c r="C7" s="14"/>
      <c r="D7" s="14"/>
      <c r="E7" s="14"/>
      <c r="F7" s="14"/>
      <c r="G7" s="14">
        <v>150044</v>
      </c>
      <c r="H7" s="14"/>
      <c r="I7" s="14">
        <f>SUM(C7:G7)</f>
        <v>150044</v>
      </c>
    </row>
    <row r="8" spans="2:9" ht="15">
      <c r="B8" s="24" t="s">
        <v>103</v>
      </c>
      <c r="C8" s="14">
        <v>0</v>
      </c>
      <c r="D8" s="14"/>
      <c r="E8" s="14"/>
      <c r="F8" s="14"/>
      <c r="G8" s="14">
        <v>0</v>
      </c>
      <c r="H8" s="14"/>
      <c r="I8" s="14">
        <f>SUM(C8:G8)</f>
        <v>0</v>
      </c>
    </row>
    <row r="9" spans="2:9" ht="15.75" thickBot="1">
      <c r="B9" s="24" t="s">
        <v>140</v>
      </c>
      <c r="C9" s="25">
        <f>SUM(C6:C8)</f>
        <v>0</v>
      </c>
      <c r="D9" s="14"/>
      <c r="E9" s="25">
        <f>SUM(E6:E8)</f>
        <v>0</v>
      </c>
      <c r="F9" s="14"/>
      <c r="G9" s="25">
        <f>SUM(G6:G8)</f>
        <v>150044</v>
      </c>
      <c r="H9" s="14"/>
      <c r="I9" s="25">
        <f>SUM(I6:I8)</f>
        <v>150044</v>
      </c>
    </row>
    <row r="10" spans="2:9" ht="15.75" thickTop="1">
      <c r="B10" s="24"/>
      <c r="C10" s="14"/>
      <c r="D10" s="14"/>
      <c r="E10" s="14"/>
      <c r="F10" s="14"/>
      <c r="G10" s="14"/>
      <c r="H10" s="14"/>
      <c r="I10" s="14"/>
    </row>
    <row r="11" spans="2:9" ht="15">
      <c r="B11" s="23" t="s">
        <v>104</v>
      </c>
      <c r="C11" s="14">
        <v>0</v>
      </c>
      <c r="D11" s="14"/>
      <c r="E11" s="14"/>
      <c r="F11" s="14"/>
      <c r="G11" s="14"/>
      <c r="H11" s="14"/>
      <c r="I11" s="14"/>
    </row>
    <row r="12" spans="2:9" ht="15">
      <c r="B12" s="24" t="s">
        <v>141</v>
      </c>
      <c r="C12" s="14"/>
      <c r="D12" s="14"/>
      <c r="E12" s="14"/>
      <c r="F12" s="14"/>
      <c r="G12" s="14">
        <v>0</v>
      </c>
      <c r="H12" s="14"/>
      <c r="I12" s="14">
        <f>SUM(C12:G12)</f>
        <v>0</v>
      </c>
    </row>
    <row r="13" spans="2:9" ht="15">
      <c r="B13" s="24" t="s">
        <v>106</v>
      </c>
      <c r="C13" s="14">
        <v>0</v>
      </c>
      <c r="D13" s="14"/>
      <c r="E13" s="14"/>
      <c r="F13" s="14"/>
      <c r="G13" s="14">
        <v>0</v>
      </c>
      <c r="H13" s="14"/>
      <c r="I13" s="14">
        <f>SUM(C13:G13)</f>
        <v>0</v>
      </c>
    </row>
    <row r="14" spans="2:9" ht="15">
      <c r="B14" s="24" t="s">
        <v>103</v>
      </c>
      <c r="C14" s="14">
        <v>0</v>
      </c>
      <c r="D14" s="14"/>
      <c r="E14" s="14">
        <v>0</v>
      </c>
      <c r="F14" s="14"/>
      <c r="G14" s="14">
        <v>0</v>
      </c>
      <c r="H14" s="14"/>
      <c r="I14" s="14">
        <f>SUM(C14:G14)</f>
        <v>0</v>
      </c>
    </row>
    <row r="15" spans="2:9" ht="15.75" thickBot="1">
      <c r="B15" s="24" t="s">
        <v>142</v>
      </c>
      <c r="C15" s="25">
        <v>0</v>
      </c>
      <c r="D15" s="14"/>
      <c r="E15" s="25">
        <f>+E12+E13+E14</f>
        <v>0</v>
      </c>
      <c r="F15" s="14"/>
      <c r="G15" s="25">
        <f>+G12+G13+G14</f>
        <v>0</v>
      </c>
      <c r="H15" s="14"/>
      <c r="I15" s="25">
        <f>+I12+I13+I14</f>
        <v>0</v>
      </c>
    </row>
    <row r="16" spans="2:9" ht="15.75" thickTop="1">
      <c r="B16" s="24"/>
      <c r="C16" s="14"/>
      <c r="D16" s="14"/>
      <c r="E16" s="14"/>
      <c r="F16" s="14"/>
      <c r="G16" s="14"/>
      <c r="H16" s="14"/>
      <c r="I16" s="14"/>
    </row>
    <row r="17" spans="2:9" ht="15">
      <c r="B17" s="23" t="s">
        <v>143</v>
      </c>
      <c r="C17" s="14">
        <f>+C6-C12</f>
        <v>0</v>
      </c>
      <c r="D17" s="14"/>
      <c r="E17" s="14">
        <f>+E6-E12</f>
        <v>0</v>
      </c>
      <c r="F17" s="14"/>
      <c r="G17" s="14">
        <f>+G6-G12</f>
        <v>0</v>
      </c>
      <c r="H17" s="14"/>
      <c r="I17" s="14">
        <f>+I6-I12</f>
        <v>0</v>
      </c>
    </row>
    <row r="18" spans="2:9" ht="15.75" thickBot="1">
      <c r="B18" s="23" t="s">
        <v>144</v>
      </c>
      <c r="C18" s="25">
        <f>+C9-C15</f>
        <v>0</v>
      </c>
      <c r="D18" s="14"/>
      <c r="E18" s="25">
        <f>+E9-E15</f>
        <v>0</v>
      </c>
      <c r="F18" s="14"/>
      <c r="G18" s="25">
        <f>+G9-G15</f>
        <v>150044</v>
      </c>
      <c r="H18" s="14"/>
      <c r="I18" s="25">
        <f>+I9-I15</f>
        <v>150044</v>
      </c>
    </row>
    <row r="19" ht="13.5" thickTop="1"/>
    <row r="21" ht="12.75">
      <c r="E21" s="41"/>
    </row>
  </sheetData>
  <sheetProtection/>
  <printOptions/>
  <pageMargins left="0.75" right="0.75" top="1" bottom="1" header="0.5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Compaq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Compaq</dc:creator>
  <cp:keywords/>
  <dc:description/>
  <cp:lastModifiedBy>user</cp:lastModifiedBy>
  <cp:lastPrinted>2010-03-18T19:01:57Z</cp:lastPrinted>
  <dcterms:created xsi:type="dcterms:W3CDTF">2008-12-17T10:29:05Z</dcterms:created>
  <dcterms:modified xsi:type="dcterms:W3CDTF">2012-03-31T13:12:32Z</dcterms:modified>
  <cp:category/>
  <cp:version/>
  <cp:contentType/>
  <cp:contentStatus/>
</cp:coreProperties>
</file>