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95" windowHeight="8190" tabRatio="648"/>
  </bookViews>
  <sheets>
    <sheet name="Bilanci" sheetId="1" r:id="rId1"/>
    <sheet name="Pasqyra ardhurave shpenzimeve" sheetId="2" r:id="rId2"/>
    <sheet name="Pasqyra e flukseve" sheetId="3" r:id="rId3"/>
    <sheet name="Pasqyra ndryshimeve ne kapital" sheetId="4" r:id="rId4"/>
    <sheet name="Shenime bilanci" sheetId="5" r:id="rId5"/>
    <sheet name="Shenime P&amp;L" sheetId="6" r:id="rId6"/>
    <sheet name="AAM" sheetId="9" r:id="rId7"/>
    <sheet name="aktivitet per BM" sheetId="10" r:id="rId8"/>
  </sheets>
  <externalReferences>
    <externalReference r:id="rId9"/>
    <externalReference r:id="rId10"/>
    <externalReference r:id="rId11"/>
  </externalReferences>
  <definedNames>
    <definedName name="_xlnm._FilterDatabase" localSheetId="7" hidden="1">'aktivitet per BM'!$H$5:$J$42</definedName>
    <definedName name="_Key1" localSheetId="6" hidden="1">[1]PRODUKTE!#REF!</definedName>
    <definedName name="_Key1" hidden="1">[1]PRODUKTE!#REF!</definedName>
    <definedName name="_Key2" localSheetId="6" hidden="1">[1]PRODUKTE!#REF!</definedName>
    <definedName name="_Key2" hidden="1">[1]PRODUKTE!#REF!</definedName>
    <definedName name="_Order1" hidden="1">255</definedName>
    <definedName name="_Order2" hidden="1">255</definedName>
    <definedName name="_Toc257130276" localSheetId="2">'Pasqyra e flukseve'!#REF!</definedName>
    <definedName name="A_DM" localSheetId="6">#REF!</definedName>
    <definedName name="A_DM" localSheetId="3">#REF!</definedName>
    <definedName name="A_DM" localSheetId="4">#REF!</definedName>
    <definedName name="A_DM" localSheetId="5">#REF!</definedName>
    <definedName name="A_DM">#REF!</definedName>
    <definedName name="A_GRD" localSheetId="6">#REF!</definedName>
    <definedName name="A_GRD" localSheetId="3">#REF!</definedName>
    <definedName name="A_GRD" localSheetId="4">#REF!</definedName>
    <definedName name="A_GRD" localSheetId="5">#REF!</definedName>
    <definedName name="A_GRD">#REF!</definedName>
    <definedName name="A_ITL" localSheetId="6">#REF!</definedName>
    <definedName name="A_ITL" localSheetId="3">#REF!</definedName>
    <definedName name="A_ITL" localSheetId="4">#REF!</definedName>
    <definedName name="A_ITL" localSheetId="5">#REF!</definedName>
    <definedName name="A_ITL">#REF!</definedName>
    <definedName name="A_USD" localSheetId="6">#REF!</definedName>
    <definedName name="A_USD" localSheetId="3">#REF!</definedName>
    <definedName name="A_USD" localSheetId="4">#REF!</definedName>
    <definedName name="A_USD" localSheetId="5">#REF!</definedName>
    <definedName name="A_USD">#REF!</definedName>
    <definedName name="apo_analogon" localSheetId="6">#REF!</definedName>
    <definedName name="apo_analogon" localSheetId="3">#REF!</definedName>
    <definedName name="apo_analogon" localSheetId="4">#REF!</definedName>
    <definedName name="apo_analogon" localSheetId="5">#REF!</definedName>
    <definedName name="apo_analogon">#REF!</definedName>
    <definedName name="apo_code" localSheetId="6">#REF!</definedName>
    <definedName name="apo_code" localSheetId="3">#REF!</definedName>
    <definedName name="apo_code" localSheetId="4">#REF!</definedName>
    <definedName name="apo_code" localSheetId="5">#REF!</definedName>
    <definedName name="apo_code">#REF!</definedName>
    <definedName name="apo_descr" localSheetId="6">#REF!</definedName>
    <definedName name="apo_descr" localSheetId="3">#REF!</definedName>
    <definedName name="apo_descr" localSheetId="4">#REF!</definedName>
    <definedName name="apo_descr" localSheetId="5">#REF!</definedName>
    <definedName name="apo_descr">#REF!</definedName>
    <definedName name="apo_diafora" localSheetId="6">#REF!</definedName>
    <definedName name="apo_diafora" localSheetId="3">#REF!</definedName>
    <definedName name="apo_diafora" localSheetId="4">#REF!</definedName>
    <definedName name="apo_diafora" localSheetId="5">#REF!</definedName>
    <definedName name="apo_diafora">#REF!</definedName>
    <definedName name="apo_diafora2" localSheetId="6">#REF!</definedName>
    <definedName name="apo_diafora2" localSheetId="3">#REF!</definedName>
    <definedName name="apo_diafora2" localSheetId="4">#REF!</definedName>
    <definedName name="apo_diafora2" localSheetId="5">#REF!</definedName>
    <definedName name="apo_diafora2">#REF!</definedName>
    <definedName name="apo_monimes" localSheetId="6">#REF!</definedName>
    <definedName name="apo_monimes" localSheetId="3">#REF!</definedName>
    <definedName name="apo_monimes" localSheetId="4">#REF!</definedName>
    <definedName name="apo_monimes" localSheetId="5">#REF!</definedName>
    <definedName name="apo_monimes">#REF!</definedName>
    <definedName name="apo_synolo" localSheetId="6">#REF!</definedName>
    <definedName name="apo_synolo" localSheetId="3">#REF!</definedName>
    <definedName name="apo_synolo" localSheetId="4">#REF!</definedName>
    <definedName name="apo_synolo" localSheetId="5">#REF!</definedName>
    <definedName name="apo_synolo">#REF!</definedName>
    <definedName name="apo_syntel" localSheetId="6">#REF!</definedName>
    <definedName name="apo_syntel" localSheetId="3">#REF!</definedName>
    <definedName name="apo_syntel" localSheetId="4">#REF!</definedName>
    <definedName name="apo_syntel" localSheetId="5">#REF!</definedName>
    <definedName name="apo_syntel">#REF!</definedName>
    <definedName name="apo_ypoloipo" localSheetId="6">#REF!</definedName>
    <definedName name="apo_ypoloipo" localSheetId="3">#REF!</definedName>
    <definedName name="apo_ypoloipo" localSheetId="4">#REF!</definedName>
    <definedName name="apo_ypoloipo" localSheetId="5">#REF!</definedName>
    <definedName name="apo_ypoloipo">#REF!</definedName>
    <definedName name="AS2DocOpenMode" hidden="1">"AS2DocumentEdit"</definedName>
    <definedName name="Assets" localSheetId="6">#REF!</definedName>
    <definedName name="Assets" localSheetId="3">#REF!</definedName>
    <definedName name="Assets" localSheetId="4">#REF!</definedName>
    <definedName name="Assets" localSheetId="5">#REF!</definedName>
    <definedName name="Assets">#REF!</definedName>
    <definedName name="B_DM" localSheetId="6">#REF!</definedName>
    <definedName name="B_DM" localSheetId="3">#REF!</definedName>
    <definedName name="B_DM" localSheetId="4">#REF!</definedName>
    <definedName name="B_DM" localSheetId="5">#REF!</definedName>
    <definedName name="B_DM">#REF!</definedName>
    <definedName name="Balance_Sheet_as_on_28_February_1998" localSheetId="6">#REF!</definedName>
    <definedName name="Balance_Sheet_as_on_28_February_1998" localSheetId="3">#REF!</definedName>
    <definedName name="Balance_Sheet_as_on_28_February_1998" localSheetId="4">#REF!</definedName>
    <definedName name="Balance_Sheet_as_on_28_February_1998" localSheetId="5">#REF!</definedName>
    <definedName name="Balance_Sheet_as_on_28_February_1998">#REF!</definedName>
    <definedName name="BILANCI_VALUTOR" localSheetId="6">#REF!</definedName>
    <definedName name="BILANCI_VALUTOR" localSheetId="3">#REF!</definedName>
    <definedName name="BILANCI_VALUTOR" localSheetId="4">#REF!</definedName>
    <definedName name="BILANCI_VALUTOR" localSheetId="5">#REF!</definedName>
    <definedName name="BILANCI_VALUTOR">#REF!</definedName>
    <definedName name="codeREF_A" localSheetId="6">#REF!</definedName>
    <definedName name="codeREF_A" localSheetId="3">#REF!</definedName>
    <definedName name="codeREF_A" localSheetId="4">#REF!</definedName>
    <definedName name="codeREF_A" localSheetId="5">#REF!</definedName>
    <definedName name="codeREF_A">#REF!</definedName>
    <definedName name="codeREF_B" localSheetId="6">#REF!</definedName>
    <definedName name="codeREF_B" localSheetId="3">#REF!</definedName>
    <definedName name="codeREF_B" localSheetId="4">#REF!</definedName>
    <definedName name="codeREF_B" localSheetId="5">#REF!</definedName>
    <definedName name="codeREF_B">#REF!</definedName>
    <definedName name="descREF_A" localSheetId="6">#REF!</definedName>
    <definedName name="descREF_A" localSheetId="3">#REF!</definedName>
    <definedName name="descREF_A" localSheetId="4">#REF!</definedName>
    <definedName name="descREF_A" localSheetId="5">#REF!</definedName>
    <definedName name="descREF_A">#REF!</definedName>
    <definedName name="descREF_B" localSheetId="6">#REF!</definedName>
    <definedName name="descREF_B" localSheetId="3">#REF!</definedName>
    <definedName name="descREF_B" localSheetId="4">#REF!</definedName>
    <definedName name="descREF_B" localSheetId="5">#REF!</definedName>
    <definedName name="descREF_B">#REF!</definedName>
    <definedName name="DM" localSheetId="6">#REF!</definedName>
    <definedName name="DM" localSheetId="3">#REF!</definedName>
    <definedName name="DM" localSheetId="4">#REF!</definedName>
    <definedName name="DM" localSheetId="5">#REF!</definedName>
    <definedName name="DM">#REF!</definedName>
    <definedName name="DM_USD" localSheetId="6">#REF!</definedName>
    <definedName name="DM_USD" localSheetId="3">#REF!</definedName>
    <definedName name="DM_USD" localSheetId="4">#REF!</definedName>
    <definedName name="DM_USD" localSheetId="5">#REF!</definedName>
    <definedName name="DM_USD">#REF!</definedName>
    <definedName name="Emertimi_i_Kredive" localSheetId="6">#REF!</definedName>
    <definedName name="Emertimi_i_Kredive" localSheetId="3">#REF!</definedName>
    <definedName name="Emertimi_i_Kredive" localSheetId="4">#REF!</definedName>
    <definedName name="Emertimi_i_Kredive" localSheetId="5">#REF!</definedName>
    <definedName name="Emertimi_i_Kredive">#REF!</definedName>
    <definedName name="EmertimiKredive" localSheetId="6">#REF!</definedName>
    <definedName name="EmertimiKredive" localSheetId="3">#REF!</definedName>
    <definedName name="EmertimiKredive" localSheetId="4">#REF!</definedName>
    <definedName name="EmertimiKredive" localSheetId="5">#REF!</definedName>
    <definedName name="EmertimiKredive">#REF!</definedName>
    <definedName name="entries" localSheetId="6">#REF!</definedName>
    <definedName name="entries" localSheetId="3">#REF!</definedName>
    <definedName name="entries" localSheetId="4">#REF!</definedName>
    <definedName name="entries" localSheetId="5">#REF!</definedName>
    <definedName name="entries">#REF!</definedName>
    <definedName name="EURO" localSheetId="6">#REF!</definedName>
    <definedName name="EURO" localSheetId="3">#REF!</definedName>
    <definedName name="EURO" localSheetId="4">#REF!</definedName>
    <definedName name="EURO" localSheetId="5">#REF!</definedName>
    <definedName name="EURO">#REF!</definedName>
    <definedName name="Evidenca_e_Gjendjes__Perdorimit_dhe_Shlyerjeve_te_Kreditit" localSheetId="6">#REF!</definedName>
    <definedName name="Evidenca_e_Gjendjes__Perdorimit_dhe_Shlyerjeve_te_Kreditit" localSheetId="3">#REF!</definedName>
    <definedName name="Evidenca_e_Gjendjes__Perdorimit_dhe_Shlyerjeve_te_Kreditit" localSheetId="4">#REF!</definedName>
    <definedName name="Evidenca_e_Gjendjes__Perdorimit_dhe_Shlyerjeve_te_Kreditit" localSheetId="5">#REF!</definedName>
    <definedName name="Evidenca_e_Gjendjes__Perdorimit_dhe_Shlyerjeve_te_Kreditit">#REF!</definedName>
    <definedName name="FONDET_E_VETA" localSheetId="6">#REF!</definedName>
    <definedName name="FONDET_E_VETA" localSheetId="3">#REF!</definedName>
    <definedName name="FONDET_E_VETA" localSheetId="4">#REF!</definedName>
    <definedName name="FONDET_E_VETA" localSheetId="5">#REF!</definedName>
    <definedName name="FONDET_E_VETA">#REF!</definedName>
    <definedName name="Formular_per_Bilancin_e_Pagesave_Nr.1" localSheetId="6">#REF!</definedName>
    <definedName name="Formular_per_Bilancin_e_Pagesave_Nr.1" localSheetId="3">#REF!</definedName>
    <definedName name="Formular_per_Bilancin_e_Pagesave_Nr.1" localSheetId="4">#REF!</definedName>
    <definedName name="Formular_per_Bilancin_e_Pagesave_Nr.1" localSheetId="5">#REF!</definedName>
    <definedName name="Formular_per_Bilancin_e_Pagesave_Nr.1">#REF!</definedName>
    <definedName name="foros_analogon" localSheetId="6">#REF!</definedName>
    <definedName name="foros_analogon" localSheetId="3">#REF!</definedName>
    <definedName name="foros_analogon" localSheetId="4">#REF!</definedName>
    <definedName name="foros_analogon" localSheetId="5">#REF!</definedName>
    <definedName name="foros_analogon">#REF!</definedName>
    <definedName name="foros_code" localSheetId="6">#REF!</definedName>
    <definedName name="foros_code" localSheetId="3">#REF!</definedName>
    <definedName name="foros_code" localSheetId="4">#REF!</definedName>
    <definedName name="foros_code" localSheetId="5">#REF!</definedName>
    <definedName name="foros_code">#REF!</definedName>
    <definedName name="foros_descr" localSheetId="6">#REF!</definedName>
    <definedName name="foros_descr" localSheetId="3">#REF!</definedName>
    <definedName name="foros_descr" localSheetId="4">#REF!</definedName>
    <definedName name="foros_descr" localSheetId="5">#REF!</definedName>
    <definedName name="foros_descr">#REF!</definedName>
    <definedName name="foros_diafora" localSheetId="6">#REF!</definedName>
    <definedName name="foros_diafora" localSheetId="3">#REF!</definedName>
    <definedName name="foros_diafora" localSheetId="4">#REF!</definedName>
    <definedName name="foros_diafora" localSheetId="5">#REF!</definedName>
    <definedName name="foros_diafora">#REF!</definedName>
    <definedName name="foros_diafora2" localSheetId="6">#REF!</definedName>
    <definedName name="foros_diafora2" localSheetId="3">#REF!</definedName>
    <definedName name="foros_diafora2" localSheetId="4">#REF!</definedName>
    <definedName name="foros_diafora2" localSheetId="5">#REF!</definedName>
    <definedName name="foros_diafora2">#REF!</definedName>
    <definedName name="foros_monimes" localSheetId="6">#REF!</definedName>
    <definedName name="foros_monimes" localSheetId="3">#REF!</definedName>
    <definedName name="foros_monimes" localSheetId="4">#REF!</definedName>
    <definedName name="foros_monimes" localSheetId="5">#REF!</definedName>
    <definedName name="foros_monimes">#REF!</definedName>
    <definedName name="foros_synolo" localSheetId="6">#REF!</definedName>
    <definedName name="foros_synolo" localSheetId="3">#REF!</definedName>
    <definedName name="foros_synolo" localSheetId="4">#REF!</definedName>
    <definedName name="foros_synolo" localSheetId="5">#REF!</definedName>
    <definedName name="foros_synolo">#REF!</definedName>
    <definedName name="foros_syntel" localSheetId="6">#REF!</definedName>
    <definedName name="foros_syntel" localSheetId="3">#REF!</definedName>
    <definedName name="foros_syntel" localSheetId="4">#REF!</definedName>
    <definedName name="foros_syntel" localSheetId="5">#REF!</definedName>
    <definedName name="foros_syntel">#REF!</definedName>
    <definedName name="foros_ypoloipo" localSheetId="6">#REF!</definedName>
    <definedName name="foros_ypoloipo" localSheetId="3">#REF!</definedName>
    <definedName name="foros_ypoloipo" localSheetId="4">#REF!</definedName>
    <definedName name="foros_ypoloipo" localSheetId="5">#REF!</definedName>
    <definedName name="foros_ypoloipo">#REF!</definedName>
    <definedName name="GRD_per_100" localSheetId="6">#REF!</definedName>
    <definedName name="GRD_per_100" localSheetId="3">#REF!</definedName>
    <definedName name="GRD_per_100" localSheetId="4">#REF!</definedName>
    <definedName name="GRD_per_100" localSheetId="5">#REF!</definedName>
    <definedName name="GRD_per_100">#REF!</definedName>
    <definedName name="GRD_USD" localSheetId="6">#REF!</definedName>
    <definedName name="GRD_USD" localSheetId="3">#REF!</definedName>
    <definedName name="GRD_USD" localSheetId="4">#REF!</definedName>
    <definedName name="GRD_USD" localSheetId="5">#REF!</definedName>
    <definedName name="GRD_USD">#REF!</definedName>
    <definedName name="ITL_per_1000" localSheetId="6">#REF!</definedName>
    <definedName name="ITL_per_1000" localSheetId="3">#REF!</definedName>
    <definedName name="ITL_per_1000" localSheetId="4">#REF!</definedName>
    <definedName name="ITL_per_1000" localSheetId="5">#REF!</definedName>
    <definedName name="ITL_per_1000">#REF!</definedName>
    <definedName name="ITL_USD" localSheetId="6">#REF!</definedName>
    <definedName name="ITL_USD" localSheetId="3">#REF!</definedName>
    <definedName name="ITL_USD" localSheetId="4">#REF!</definedName>
    <definedName name="ITL_USD" localSheetId="5">#REF!</definedName>
    <definedName name="ITL_USD">#REF!</definedName>
    <definedName name="k">[2]Parameters!$F$28</definedName>
    <definedName name="KORREKTIMI_I_ZERAVE_JASHTE_BILANCIT" localSheetId="6">#REF!</definedName>
    <definedName name="KORREKTIMI_I_ZERAVE_JASHTE_BILANCIT" localSheetId="3">#REF!</definedName>
    <definedName name="KORREKTIMI_I_ZERAVE_JASHTE_BILANCIT" localSheetId="4">#REF!</definedName>
    <definedName name="KORREKTIMI_I_ZERAVE_JASHTE_BILANCIT" localSheetId="5">#REF!</definedName>
    <definedName name="KORREKTIMI_I_ZERAVE_JASHTE_BILANCIT">#REF!</definedName>
    <definedName name="Kredia_e_dhene_sipas_degeve_te_ekonomise" localSheetId="6">#REF!</definedName>
    <definedName name="Kredia_e_dhene_sipas_degeve_te_ekonomise" localSheetId="3">#REF!</definedName>
    <definedName name="Kredia_e_dhene_sipas_degeve_te_ekonomise" localSheetId="4">#REF!</definedName>
    <definedName name="Kredia_e_dhene_sipas_degeve_te_ekonomise" localSheetId="5">#REF!</definedName>
    <definedName name="Kredia_e_dhene_sipas_degeve_te_ekonomise">#REF!</definedName>
    <definedName name="Liabilities" localSheetId="6">#REF!</definedName>
    <definedName name="Liabilities" localSheetId="3">#REF!</definedName>
    <definedName name="Liabilities" localSheetId="4">#REF!</definedName>
    <definedName name="Liabilities" localSheetId="5">#REF!</definedName>
    <definedName name="Liabilities">#REF!</definedName>
    <definedName name="Normat_Mesatare_Mujore_te_Interesave_per_pranim_Depozite_dhe_Dhenie_Kredie" localSheetId="6">#REF!</definedName>
    <definedName name="Normat_Mesatare_Mujore_te_Interesave_per_pranim_Depozite_dhe_Dhenie_Kredie" localSheetId="3">#REF!</definedName>
    <definedName name="Normat_Mesatare_Mujore_te_Interesave_per_pranim_Depozite_dhe_Dhenie_Kredie" localSheetId="4">#REF!</definedName>
    <definedName name="Normat_Mesatare_Mujore_te_Interesave_per_pranim_Depozite_dhe_Dhenie_Kredie" localSheetId="5">#REF!</definedName>
    <definedName name="Normat_Mesatare_Mujore_te_Interesave_per_pranim_Depozite_dhe_Dhenie_Kredie">#REF!</definedName>
    <definedName name="perigrafi_code" localSheetId="6">#REF!</definedName>
    <definedName name="perigrafi_code" localSheetId="3">#REF!</definedName>
    <definedName name="perigrafi_code" localSheetId="4">#REF!</definedName>
    <definedName name="perigrafi_code" localSheetId="5">#REF!</definedName>
    <definedName name="perigrafi_code">#REF!</definedName>
    <definedName name="posoREF_A" localSheetId="6">#REF!</definedName>
    <definedName name="posoREF_A" localSheetId="3">#REF!</definedName>
    <definedName name="posoREF_A" localSheetId="4">#REF!</definedName>
    <definedName name="posoREF_A" localSheetId="5">#REF!</definedName>
    <definedName name="posoREF_A">#REF!</definedName>
    <definedName name="posoREF_B" localSheetId="6">#REF!</definedName>
    <definedName name="posoREF_B" localSheetId="3">#REF!</definedName>
    <definedName name="posoREF_B" localSheetId="4">#REF!</definedName>
    <definedName name="posoREF_B" localSheetId="5">#REF!</definedName>
    <definedName name="posoREF_B">#REF!</definedName>
    <definedName name="_xlnm.Print_Area" localSheetId="0">Bilanci!$A$1:$F$35</definedName>
    <definedName name="_xlnm.Print_Area" localSheetId="1">'Pasqyra ardhurave shpenzimeve'!$A$1:$G$24</definedName>
    <definedName name="_xlnm.Print_Area" localSheetId="2">'Pasqyra e flukseve'!$A$1:$E$35</definedName>
    <definedName name="RAPORTET_E_MJAFTUESHMERISE_SE_KAPITALIT" localSheetId="6">#REF!</definedName>
    <definedName name="RAPORTET_E_MJAFTUESHMERISE_SE_KAPITALIT" localSheetId="3">#REF!</definedName>
    <definedName name="RAPORTET_E_MJAFTUESHMERISE_SE_KAPITALIT" localSheetId="4">#REF!</definedName>
    <definedName name="RAPORTET_E_MJAFTUESHMERISE_SE_KAPITALIT" localSheetId="5">#REF!</definedName>
    <definedName name="RAPORTET_E_MJAFTUESHMERISE_SE_KAPITALIT">#REF!</definedName>
    <definedName name="Te_dhena_mbi_kredine_e_dhene_dhe_depozitat_e_Individeve" localSheetId="6">#REF!</definedName>
    <definedName name="Te_dhena_mbi_kredine_e_dhene_dhe_depozitat_e_Individeve" localSheetId="3">#REF!</definedName>
    <definedName name="Te_dhena_mbi_kredine_e_dhene_dhe_depozitat_e_Individeve" localSheetId="4">#REF!</definedName>
    <definedName name="Te_dhena_mbi_kredine_e_dhene_dhe_depozitat_e_Individeve" localSheetId="5">#REF!</definedName>
    <definedName name="Te_dhena_mbi_kredine_e_dhene_dhe_depozitat_e_Individeve">#REF!</definedName>
    <definedName name="Total_Assets_DM" localSheetId="6">#REF!</definedName>
    <definedName name="Total_Assets_DM" localSheetId="3">#REF!</definedName>
    <definedName name="Total_Assets_DM" localSheetId="4">#REF!</definedName>
    <definedName name="Total_Assets_DM" localSheetId="5">#REF!</definedName>
    <definedName name="Total_Assets_DM">#REF!</definedName>
    <definedName name="Total_Assets_GRD" localSheetId="6">#REF!</definedName>
    <definedName name="Total_Assets_GRD" localSheetId="3">#REF!</definedName>
    <definedName name="Total_Assets_GRD" localSheetId="4">#REF!</definedName>
    <definedName name="Total_Assets_GRD" localSheetId="5">#REF!</definedName>
    <definedName name="Total_Assets_GRD">#REF!</definedName>
    <definedName name="Total_Assets_ITL" localSheetId="6">#REF!</definedName>
    <definedName name="Total_Assets_ITL" localSheetId="3">#REF!</definedName>
    <definedName name="Total_Assets_ITL" localSheetId="4">#REF!</definedName>
    <definedName name="Total_Assets_ITL" localSheetId="5">#REF!</definedName>
    <definedName name="Total_Assets_ITL">#REF!</definedName>
    <definedName name="Total_Assets_leke" localSheetId="6">#REF!</definedName>
    <definedName name="Total_Assets_leke" localSheetId="3">#REF!</definedName>
    <definedName name="Total_Assets_leke" localSheetId="4">#REF!</definedName>
    <definedName name="Total_Assets_leke" localSheetId="5">#REF!</definedName>
    <definedName name="Total_Assets_leke">#REF!</definedName>
    <definedName name="Total_Assets_USD" localSheetId="6">#REF!</definedName>
    <definedName name="Total_Assets_USD" localSheetId="3">#REF!</definedName>
    <definedName name="Total_Assets_USD" localSheetId="4">#REF!</definedName>
    <definedName name="Total_Assets_USD" localSheetId="5">#REF!</definedName>
    <definedName name="Total_Assets_USD">#REF!</definedName>
    <definedName name="Total_Expenses" localSheetId="6">#REF!</definedName>
    <definedName name="Total_Expenses" localSheetId="3">#REF!</definedName>
    <definedName name="Total_Expenses" localSheetId="4">#REF!</definedName>
    <definedName name="Total_Expenses" localSheetId="5">#REF!</definedName>
    <definedName name="Total_Expenses">#REF!</definedName>
    <definedName name="Total_Income" localSheetId="6">#REF!</definedName>
    <definedName name="Total_Income" localSheetId="3">#REF!</definedName>
    <definedName name="Total_Income" localSheetId="4">#REF!</definedName>
    <definedName name="Total_Income" localSheetId="5">#REF!</definedName>
    <definedName name="Total_Income">#REF!</definedName>
    <definedName name="Total_Liabil_DM" localSheetId="6">#REF!</definedName>
    <definedName name="Total_Liabil_DM" localSheetId="3">#REF!</definedName>
    <definedName name="Total_Liabil_DM" localSheetId="4">#REF!</definedName>
    <definedName name="Total_Liabil_DM" localSheetId="5">#REF!</definedName>
    <definedName name="Total_Liabil_DM">#REF!</definedName>
    <definedName name="Total_Liabil_GDR" localSheetId="6">#REF!</definedName>
    <definedName name="Total_Liabil_GDR" localSheetId="3">#REF!</definedName>
    <definedName name="Total_Liabil_GDR" localSheetId="4">#REF!</definedName>
    <definedName name="Total_Liabil_GDR" localSheetId="5">#REF!</definedName>
    <definedName name="Total_Liabil_GDR">#REF!</definedName>
    <definedName name="Total_Liabil_ITL" localSheetId="6">#REF!</definedName>
    <definedName name="Total_Liabil_ITL" localSheetId="3">#REF!</definedName>
    <definedName name="Total_Liabil_ITL" localSheetId="4">#REF!</definedName>
    <definedName name="Total_Liabil_ITL" localSheetId="5">#REF!</definedName>
    <definedName name="Total_Liabil_ITL">#REF!</definedName>
    <definedName name="Total_Liabil_USD" localSheetId="6">#REF!</definedName>
    <definedName name="Total_Liabil_USD" localSheetId="3">#REF!</definedName>
    <definedName name="Total_Liabil_USD" localSheetId="4">#REF!</definedName>
    <definedName name="Total_Liabil_USD" localSheetId="5">#REF!</definedName>
    <definedName name="Total_Liabil_USD">#REF!</definedName>
    <definedName name="Trial_Balance_as_on_28_February_1998" localSheetId="6">#REF!</definedName>
    <definedName name="Trial_Balance_as_on_28_February_1998" localSheetId="3">#REF!</definedName>
    <definedName name="Trial_Balance_as_on_28_February_1998" localSheetId="4">#REF!</definedName>
    <definedName name="Trial_Balance_as_on_28_February_1998" localSheetId="5">#REF!</definedName>
    <definedName name="Trial_Balance_as_on_28_February_1998">#REF!</definedName>
    <definedName name="Trial_Balance_as_on_31_March_1998" localSheetId="6">#REF!</definedName>
    <definedName name="Trial_Balance_as_on_31_March_1998" localSheetId="3">#REF!</definedName>
    <definedName name="Trial_Balance_as_on_31_March_1998" localSheetId="4">#REF!</definedName>
    <definedName name="Trial_Balance_as_on_31_March_1998" localSheetId="5">#REF!</definedName>
    <definedName name="Trial_Balance_as_on_31_March_1998">#REF!</definedName>
    <definedName name="USD" localSheetId="6">#REF!</definedName>
    <definedName name="USD" localSheetId="3">#REF!</definedName>
    <definedName name="USD" localSheetId="4">#REF!</definedName>
    <definedName name="USD" localSheetId="5">#REF!</definedName>
    <definedName name="USD">#REF!</definedName>
    <definedName name="USD_USD" localSheetId="6">#REF!</definedName>
    <definedName name="USD_USD" localSheetId="3">#REF!</definedName>
    <definedName name="USD_USD" localSheetId="4">#REF!</definedName>
    <definedName name="USD_USD" localSheetId="5">#REF!</definedName>
    <definedName name="USD_USD">#REF!</definedName>
    <definedName name="xe110soc" localSheetId="6">#REF!</definedName>
    <definedName name="xe110soc" localSheetId="3">#REF!</definedName>
    <definedName name="xe110soc" localSheetId="4">#REF!</definedName>
    <definedName name="xe110soc" localSheetId="5">#REF!</definedName>
    <definedName name="xe110soc">#REF!</definedName>
    <definedName name="xe180soc" localSheetId="6">#REF!</definedName>
    <definedName name="xe180soc" localSheetId="3">#REF!</definedName>
    <definedName name="xe180soc" localSheetId="4">#REF!</definedName>
    <definedName name="xe180soc" localSheetId="5">#REF!</definedName>
    <definedName name="xe180soc">#REF!</definedName>
    <definedName name="Zerat_e_aktivit" localSheetId="6">#REF!</definedName>
    <definedName name="Zerat_e_aktivit" localSheetId="3">#REF!</definedName>
    <definedName name="Zerat_e_aktivit" localSheetId="4">#REF!</definedName>
    <definedName name="Zerat_e_aktivit" localSheetId="5">#REF!</definedName>
    <definedName name="Zerat_e_aktivit">#REF!</definedName>
    <definedName name="Zerat_e_shpenzimeve" localSheetId="6">#REF!</definedName>
    <definedName name="Zerat_e_shpenzimeve" localSheetId="3">#REF!</definedName>
    <definedName name="Zerat_e_shpenzimeve" localSheetId="4">#REF!</definedName>
    <definedName name="Zerat_e_shpenzimeve" localSheetId="5">#REF!</definedName>
    <definedName name="Zerat_e_shpenzimeve">#REF!</definedName>
    <definedName name="Zerat_e_te_ardhurave" localSheetId="6">#REF!</definedName>
    <definedName name="Zerat_e_te_ardhurave" localSheetId="3">#REF!</definedName>
    <definedName name="Zerat_e_te_ardhurave" localSheetId="4">#REF!</definedName>
    <definedName name="Zerat_e_te_ardhurave" localSheetId="5">#REF!</definedName>
    <definedName name="Zerat_e_te_ardhurave">#REF!</definedName>
  </definedNames>
  <calcPr calcId="125725" calcOnSave="0"/>
  <smartTagPr show="none"/>
</workbook>
</file>

<file path=xl/calcChain.xml><?xml version="1.0" encoding="utf-8"?>
<calcChain xmlns="http://schemas.openxmlformats.org/spreadsheetml/2006/main">
  <c r="K55" i="10"/>
  <c r="K44"/>
  <c r="K32"/>
  <c r="K27"/>
  <c r="K45" s="1"/>
  <c r="K18"/>
  <c r="K14"/>
  <c r="G49" i="9"/>
  <c r="F49"/>
  <c r="E49"/>
  <c r="D49"/>
  <c r="G33"/>
  <c r="F33"/>
  <c r="E33"/>
  <c r="D33"/>
  <c r="G17"/>
  <c r="F17"/>
  <c r="E17"/>
  <c r="D17"/>
  <c r="C32" i="6"/>
  <c r="C14" i="4" l="1"/>
  <c r="B14"/>
  <c r="P21" i="2" l="1"/>
  <c r="M21"/>
  <c r="M17"/>
  <c r="J17"/>
  <c r="L13"/>
  <c r="I13"/>
  <c r="M12"/>
  <c r="M11"/>
  <c r="L8"/>
  <c r="L15" s="1"/>
  <c r="L19" s="1"/>
  <c r="L23" s="1"/>
  <c r="I8"/>
  <c r="I15" s="1"/>
  <c r="I19" s="1"/>
  <c r="I23" s="1"/>
  <c r="M7"/>
  <c r="J7"/>
  <c r="M6"/>
  <c r="L33" i="1"/>
  <c r="H33"/>
  <c r="M31"/>
  <c r="I31"/>
  <c r="M30"/>
  <c r="I30"/>
  <c r="M29"/>
  <c r="L27"/>
  <c r="H27"/>
  <c r="M25"/>
  <c r="M27" s="1"/>
  <c r="I25"/>
  <c r="I27" s="1"/>
  <c r="M24"/>
  <c r="L18"/>
  <c r="H18"/>
  <c r="M16"/>
  <c r="I16"/>
  <c r="M15"/>
  <c r="I15"/>
  <c r="L13"/>
  <c r="H13"/>
  <c r="M11"/>
  <c r="I11"/>
  <c r="M10"/>
  <c r="I10"/>
  <c r="M9"/>
  <c r="I9"/>
  <c r="M8"/>
  <c r="I8"/>
  <c r="M7"/>
  <c r="M13" s="1"/>
  <c r="M8" i="2" l="1"/>
  <c r="M33" i="1"/>
  <c r="M13" i="2"/>
  <c r="J6"/>
  <c r="J8" s="1"/>
  <c r="J12"/>
  <c r="J11"/>
  <c r="H20" i="1"/>
  <c r="I18"/>
  <c r="M18"/>
  <c r="L20"/>
  <c r="H35"/>
  <c r="H36" s="1"/>
  <c r="L35"/>
  <c r="M20"/>
  <c r="M35"/>
  <c r="I7"/>
  <c r="I13" s="1"/>
  <c r="I29"/>
  <c r="I33" s="1"/>
  <c r="I35" s="1"/>
  <c r="I24"/>
  <c r="M15" i="2" l="1"/>
  <c r="M19" s="1"/>
  <c r="M23" s="1"/>
  <c r="J13"/>
  <c r="J15" s="1"/>
  <c r="J19" s="1"/>
  <c r="I20" i="1"/>
  <c r="I36" s="1"/>
  <c r="L36"/>
  <c r="M36"/>
  <c r="J21" i="2" l="1"/>
  <c r="J23" s="1"/>
</calcChain>
</file>

<file path=xl/sharedStrings.xml><?xml version="1.0" encoding="utf-8"?>
<sst xmlns="http://schemas.openxmlformats.org/spreadsheetml/2006/main" count="413" uniqueCount="229">
  <si>
    <t>Statutory</t>
  </si>
  <si>
    <t>YE.31.12.2009</t>
  </si>
  <si>
    <t>YE.31.12.2008</t>
  </si>
  <si>
    <t>PBC</t>
  </si>
  <si>
    <t>Diff.</t>
  </si>
  <si>
    <t xml:space="preserve">Period ended </t>
  </si>
  <si>
    <t>Aktive Monetare</t>
  </si>
  <si>
    <t>Aktive financiare afatshkurtra</t>
  </si>
  <si>
    <t>Te tjera aktive afatshkurtra</t>
  </si>
  <si>
    <t>Aktivet</t>
  </si>
  <si>
    <t>Shenime</t>
  </si>
  <si>
    <t>Ernst &amp; Young Albania</t>
  </si>
  <si>
    <t>Bilanci Kontabel</t>
  </si>
  <si>
    <t>Totali aktiveve afatshkurta</t>
  </si>
  <si>
    <t>Totali aktiveve afatgjata</t>
  </si>
  <si>
    <t>Totali Aktiveve</t>
  </si>
  <si>
    <t>Detyrimet dhe Kapitali</t>
  </si>
  <si>
    <t>Furnitore dhe te tjera detyrime afatshkurtra</t>
  </si>
  <si>
    <t>Tatim fitimi</t>
  </si>
  <si>
    <t>Hua e marre</t>
  </si>
  <si>
    <t>Totali I detyrimeve</t>
  </si>
  <si>
    <t>Rezerva ligjore</t>
  </si>
  <si>
    <t>Rezerva te tjera</t>
  </si>
  <si>
    <t>Fitimi ( humbja) e mbartur (akumuluar)</t>
  </si>
  <si>
    <t>Totali i kapitalit</t>
  </si>
  <si>
    <t>Totali I Detyrimeve dhe Kapitalit</t>
  </si>
  <si>
    <t>Marketing expenses - payroll bonuses</t>
  </si>
  <si>
    <t xml:space="preserve">Administrative expenses - Office rent </t>
  </si>
  <si>
    <t>Administrative expenses -  Buildings maintenance</t>
  </si>
  <si>
    <t>Administrative expenses - Transportation services</t>
  </si>
  <si>
    <t xml:space="preserve">Administrative expenses - Business trip expenses </t>
  </si>
  <si>
    <t>Consulting fees - Audit expenses</t>
  </si>
  <si>
    <t>Pasqyra e te ardhurave dhe shpenzimeve</t>
  </si>
  <si>
    <t>Te ardhura</t>
  </si>
  <si>
    <t>Te ardhura nga shitja e sherbimeve</t>
  </si>
  <si>
    <t>Te ardhura te tjera nga veprimtaria e shfrytezimit</t>
  </si>
  <si>
    <t>Totali I te ardhurave</t>
  </si>
  <si>
    <t>Shpenizme Operative</t>
  </si>
  <si>
    <t>Kosto e punes</t>
  </si>
  <si>
    <t>Shpenzime te tjera</t>
  </si>
  <si>
    <t>Totali I shpenzimeve</t>
  </si>
  <si>
    <t>Fitimi/(humbja) nga veprimtaria</t>
  </si>
  <si>
    <t>Fitimet(humbjet) nga kursi kembimit</t>
  </si>
  <si>
    <t>Fitimi(humbja) para tatimit</t>
  </si>
  <si>
    <t>Shpenzimi I tatimit mbi fitimin</t>
  </si>
  <si>
    <t>Fitimi(humbja)neto e vitit financiar</t>
  </si>
  <si>
    <t>Periudha</t>
  </si>
  <si>
    <t>LEK</t>
  </si>
  <si>
    <t>Fluksi monetar nga veprimtarite e shfrytezimit</t>
  </si>
  <si>
    <t>Fitimi(humbja)pas tatimit</t>
  </si>
  <si>
    <t>Rregullime per:</t>
  </si>
  <si>
    <t>Amortizime dhe zhvleresime</t>
  </si>
  <si>
    <t>Shpenzime per te ardhurat</t>
  </si>
  <si>
    <t>Shpenzime per tatimet</t>
  </si>
  <si>
    <t>Shpenzime per interesat</t>
  </si>
  <si>
    <t>Shenimet</t>
  </si>
  <si>
    <t>Fitimi nga veprimtarite e shfrytezimit para rregullimeve ne kapitalin punues</t>
  </si>
  <si>
    <t>Rritje/Zvogelim ne tepricen e kerkesave te arketueshme dhe aktiveve te tjera</t>
  </si>
  <si>
    <t>Rritje/Zvogelim ne tepricen e detyrimeve per tu paguar nga aktiviteti dhe detyrimeve te tjera</t>
  </si>
  <si>
    <t>Fluksi monetar nga veprimtarite e investimit</t>
  </si>
  <si>
    <t>Blerja e aktiveve afatgjata materiale dhe jomateriale</t>
  </si>
  <si>
    <t>Fluksi neto monetar nga veprimtarite e shfrytezimit</t>
  </si>
  <si>
    <t>Fluksi monetar nga veprimtariteve financimit</t>
  </si>
  <si>
    <t>Disbursime nga huamarrje</t>
  </si>
  <si>
    <t>Pagesa te huamarrjeve</t>
  </si>
  <si>
    <t>Fluksi neto monetar nga veprimtarite e financimit</t>
  </si>
  <si>
    <t>Rritja/(zvogelimi) neto I mjeteve monetare</t>
  </si>
  <si>
    <t>Mjete monetare ne fillim te periudhes</t>
  </si>
  <si>
    <t>Mjete monetare ne fund te periudhes</t>
  </si>
  <si>
    <t xml:space="preserve">LEK </t>
  </si>
  <si>
    <t>Rezerva Ligjore</t>
  </si>
  <si>
    <t>Fitime te pashperndara</t>
  </si>
  <si>
    <t>Totali</t>
  </si>
  <si>
    <t>Transferimet e fitimeve te pashperndara</t>
  </si>
  <si>
    <t>Fitimi/humbja e vitit</t>
  </si>
  <si>
    <t>Pozicioni ne 31 Dhjetor 2010</t>
  </si>
  <si>
    <t>4.Aktivet Monetare</t>
  </si>
  <si>
    <t>Arka</t>
  </si>
  <si>
    <t>ne Lek</t>
  </si>
  <si>
    <t>ne monedhe te huaj</t>
  </si>
  <si>
    <t>Llogari rrjedhese</t>
  </si>
  <si>
    <t>5. Aktive Financiare Afatshkurtra</t>
  </si>
  <si>
    <t>Kliente vendas</t>
  </si>
  <si>
    <t>Kliente te huaj</t>
  </si>
  <si>
    <t>Pale te lidhura</t>
  </si>
  <si>
    <t>6.Te tjera aktive financiare afatshkurtra</t>
  </si>
  <si>
    <t>Parapagimet per punonjesit</t>
  </si>
  <si>
    <t>Furnitore vendas</t>
  </si>
  <si>
    <t>Furnitore te huaj</t>
  </si>
  <si>
    <t>Detyrime ndaj personelit</t>
  </si>
  <si>
    <t>Detyrime per sigurime shendetsore dhe shoqerore</t>
  </si>
  <si>
    <t>Tatim mbi te ardhurat personale</t>
  </si>
  <si>
    <t>TVSH per tu paguar</t>
  </si>
  <si>
    <t>Tatim mbi te ardhurat</t>
  </si>
  <si>
    <t>10.Te ardhurat</t>
  </si>
  <si>
    <t>Paga dhe shperblime</t>
  </si>
  <si>
    <t>Sigurime shoqerore dhe shendetsore</t>
  </si>
  <si>
    <t>11.Kosto e punes</t>
  </si>
  <si>
    <t>Shpenzime qeraje</t>
  </si>
  <si>
    <t>Shpenzime mirembajtje</t>
  </si>
  <si>
    <t>Shpenzime konsulence financiare dhe ligjore</t>
  </si>
  <si>
    <t>Shpenzime per udhetime e dieta</t>
  </si>
  <si>
    <t>Shpenzime per pritje dhe percjellje</t>
  </si>
  <si>
    <t>Kancelari</t>
  </si>
  <si>
    <t>Shpenzime abonimi</t>
  </si>
  <si>
    <t>Te tjera shpenzime</t>
  </si>
  <si>
    <t>12.Shpenzime te tjera</t>
  </si>
  <si>
    <t>Fitime nga kurset e kembimit</t>
  </si>
  <si>
    <t>Humbje nga kurset e kembimit</t>
  </si>
  <si>
    <t>13.Fitime/humbje nga kurset e kembimit</t>
  </si>
  <si>
    <t>Fitim/humbja para tatimit</t>
  </si>
  <si>
    <t>Zera shpenzimesh te panjohura</t>
  </si>
  <si>
    <t>Fitimi/humbja fiskale (1+2)</t>
  </si>
  <si>
    <t>Humbje te mbartura</t>
  </si>
  <si>
    <t>Norma e Tatimit mbi Fitimin</t>
  </si>
  <si>
    <t>Shpenzim tatim fitimi</t>
  </si>
  <si>
    <t>14.Shpenzimi I Tatimit mbi Fitimin</t>
  </si>
  <si>
    <t>Shoqeria: Ernst &amp; Young Albania Sh.P.K</t>
  </si>
  <si>
    <t>NIPTI: L01930009J</t>
  </si>
  <si>
    <t>Nr</t>
  </si>
  <si>
    <t>Emertimi</t>
  </si>
  <si>
    <t>Sasia</t>
  </si>
  <si>
    <t>Gjendje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</si>
  <si>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</si>
  <si>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</si>
  <si>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</si>
  <si>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</si>
  <si>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</si>
  <si>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</si>
  <si>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</si>
  <si>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Mobilje dhe orendi</t>
  </si>
  <si>
    <t>Programe</t>
  </si>
  <si>
    <t xml:space="preserve">             TOTALI</t>
  </si>
  <si>
    <t>Makineri,paisje,vegla</t>
  </si>
  <si>
    <t>Administratori</t>
  </si>
  <si>
    <t>NIPT</t>
  </si>
  <si>
    <t>Aktiviteti  kryesor</t>
  </si>
  <si>
    <t>Aktiviteti dytesor</t>
  </si>
  <si>
    <t>SHOQERIA: ERNST &amp; YOUNG ALBANIA SH.P.K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</si>
  <si>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</si>
  <si>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</si>
  <si>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</si>
  <si>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</si>
  <si>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</si>
  <si>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</si>
  <si>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</si>
  <si>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</si>
  <si>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</si>
  <si>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</si>
  <si>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</si>
  <si>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</si>
  <si>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</si>
  <si>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</si>
  <si>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</si>
  <si>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</si>
  <si>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I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</si>
  <si>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</si>
  <si>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</si>
  <si>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</si>
  <si>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</si>
  <si>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</si>
  <si>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</si>
  <si>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</si>
  <si>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</si>
  <si>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</si>
  <si>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</si>
  <si>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</si>
  <si>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</si>
  <si>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</si>
  <si>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</si>
  <si>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</si>
  <si>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</si>
  <si>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</si>
  <si>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</si>
  <si>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</si>
  <si>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</si>
  <si>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</si>
  <si>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</si>
  <si>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</si>
  <si>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</si>
  <si>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</si>
  <si>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</si>
  <si>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</si>
  <si>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</si>
  <si>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</si>
  <si>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</si>
  <si>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</si>
  <si>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</si>
  <si>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</si>
  <si>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</si>
  <si>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</si>
  <si>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</si>
  <si>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</si>
  <si>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</si>
  <si>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</si>
  <si>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</si>
  <si>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</si>
  <si>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</si>
  <si>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</si>
  <si>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</si>
  <si>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</si>
  <si>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</si>
  <si>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</si>
  <si>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</si>
  <si>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</si>
  <si>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</si>
  <si>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Interesi I paguar</t>
  </si>
  <si>
    <t>Tatimi mbi fitimin</t>
  </si>
  <si>
    <t>Fluksi neto nga veprimtaria e shfrytezimit</t>
  </si>
  <si>
    <t>Te ardhura nga emetimi I kapitalit aksionar</t>
  </si>
  <si>
    <t>Tatim fitimi I parapaguar</t>
  </si>
  <si>
    <t>Aktive financiare</t>
  </si>
  <si>
    <t>31 Dhjetor 2011</t>
  </si>
  <si>
    <t>31 Dhje 2011</t>
  </si>
  <si>
    <t>-</t>
  </si>
  <si>
    <t>Pozicioni ne 31 Dhjetor 2011</t>
  </si>
  <si>
    <t>7.Tatim fitimi I parapaguar</t>
  </si>
  <si>
    <t>10.Furnitore dhe te tjera detyrime afatshkurtra</t>
  </si>
  <si>
    <t>Shpenzime edukimi I jashtem</t>
  </si>
  <si>
    <t>31 Dhjetor 2012</t>
  </si>
  <si>
    <t>Date 31.12.12</t>
  </si>
  <si>
    <t>31 Dhje 2012</t>
  </si>
  <si>
    <t>Date 31 Dhjetor 12</t>
  </si>
  <si>
    <t>Pozicioni ne 31 Dhjetor 2012</t>
  </si>
  <si>
    <t>Aktivet Afatgjata Materiale  me vlere fillestare   2012</t>
  </si>
  <si>
    <t>Amortizimi A.A.Materiale   2012</t>
  </si>
  <si>
    <t>Vlera Kontabel Neto e A.A.Materiale  2012</t>
  </si>
  <si>
    <t>Lorena Hanxhari</t>
  </si>
  <si>
    <t>Te punesuar mesatarisht per vitin 2012:</t>
  </si>
</sst>
</file>

<file path=xl/styles.xml><?xml version="1.0" encoding="utf-8"?>
<styleSheet xmlns="http://schemas.openxmlformats.org/spreadsheetml/2006/main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#,##0\ _);[Red]\(#,##0\ \)"/>
    <numFmt numFmtId="166" formatCode="0.0%"/>
    <numFmt numFmtId="167" formatCode="_-* #,##0.00_-;\-* #,##0.00_-;_-* &quot;-&quot;??_-;_-@_-"/>
    <numFmt numFmtId="168" formatCode="[$-409]mmm\-yy;@"/>
    <numFmt numFmtId="169" formatCode="_ * #,##0_ ;_ * \-#,##0_ ;_ * &quot;-&quot;??_ ;_ @_ "/>
    <numFmt numFmtId="170" formatCode="[$-409]d\-mmm\-yy;@"/>
    <numFmt numFmtId="171" formatCode="_-* #,##0.00\ _Δ_ρ_χ_-;\-* #,##0.00\ _Δ_ρ_χ_-;_-* &quot;-&quot;??\ _Δ_ρ_χ_-;_-@_-"/>
    <numFmt numFmtId="172" formatCode="#,##0;\(#,##0\);&quot;-&quot;"/>
    <numFmt numFmtId="173" formatCode="_(&quot;€&quot;* #,##0.00_);_(&quot;€&quot;* \(#,##0.00\);_(&quot;€&quot;* &quot;-&quot;??_);_(@_)"/>
    <numFmt numFmtId="174" formatCode="_-* #,##0_-;\-* #,##0_-;_-* &quot;-&quot;_-;_-@_-"/>
    <numFmt numFmtId="175" formatCode="_ * #,##0_)\ _L_e_k_ ;_ * \(#,##0\)\ _L_e_k_ ;_ * &quot;-&quot;_)\ _L_e_k_ ;_ @_ "/>
    <numFmt numFmtId="176" formatCode="_-* #,##0_L_e_k_-;\-* #,##0_L_e_k_-;_-* &quot;-&quot;??_L_e_k_-;_-@_-"/>
  </numFmts>
  <fonts count="65">
    <font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10"/>
      <name val="Garamond"/>
      <family val="1"/>
      <charset val="161"/>
    </font>
    <font>
      <u/>
      <sz val="10"/>
      <name val="Garamond"/>
      <family val="1"/>
      <charset val="161"/>
    </font>
    <font>
      <b/>
      <sz val="10"/>
      <name val="Garamond"/>
      <family val="1"/>
      <charset val="161"/>
    </font>
    <font>
      <b/>
      <sz val="10"/>
      <name val="Garamond"/>
      <family val="1"/>
      <charset val="238"/>
    </font>
    <font>
      <sz val="10"/>
      <name val="Arial"/>
      <family val="2"/>
      <charset val="204"/>
    </font>
    <font>
      <b/>
      <sz val="10"/>
      <color indexed="10"/>
      <name val="Garamond"/>
      <family val="1"/>
      <charset val="238"/>
    </font>
    <font>
      <b/>
      <sz val="10"/>
      <color indexed="10"/>
      <name val="Garamond"/>
      <family val="1"/>
      <charset val="161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indexed="9"/>
      <name val="Calibri"/>
      <family val="2"/>
    </font>
    <font>
      <sz val="9"/>
      <color indexed="8"/>
      <name val="Times New Roman"/>
      <family val="1"/>
    </font>
    <font>
      <sz val="11"/>
      <color indexed="8"/>
      <name val="Calibri"/>
      <family val="2"/>
    </font>
    <font>
      <sz val="9"/>
      <name val="Tahoma"/>
      <family val="2"/>
    </font>
    <font>
      <sz val="12"/>
      <name val="Times New Roman"/>
      <family val="1"/>
      <charset val="204"/>
    </font>
    <font>
      <sz val="10"/>
      <color indexed="6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12"/>
      <name val="Arial CE"/>
      <charset val="238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sz val="10"/>
      <name val="Helv"/>
      <charset val="204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u/>
      <sz val="10"/>
      <name val="Garamond"/>
      <family val="1"/>
      <charset val="238"/>
    </font>
    <font>
      <b/>
      <u/>
      <sz val="10"/>
      <name val="Garamond"/>
      <family val="1"/>
      <charset val="238"/>
    </font>
    <font>
      <sz val="10"/>
      <name val="Garamond"/>
      <family val="1"/>
      <charset val="238"/>
    </font>
    <font>
      <b/>
      <strike/>
      <sz val="10"/>
      <color indexed="12"/>
      <name val="Garamond"/>
      <family val="1"/>
      <charset val="238"/>
    </font>
    <font>
      <sz val="10"/>
      <color indexed="8"/>
      <name val="Garamond"/>
      <family val="1"/>
      <charset val="238"/>
    </font>
    <font>
      <i/>
      <sz val="10"/>
      <color indexed="8"/>
      <name val="Garamond"/>
      <family val="1"/>
      <charset val="238"/>
    </font>
    <font>
      <b/>
      <i/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0"/>
      <color rgb="FFFF0000"/>
      <name val="Garamond"/>
      <family val="1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indexed="8"/>
      <name val="Garamond"/>
      <family val="1"/>
    </font>
    <font>
      <b/>
      <i/>
      <sz val="10"/>
      <color indexed="8"/>
      <name val="Garamond"/>
      <family val="1"/>
    </font>
    <font>
      <b/>
      <sz val="10"/>
      <color indexed="8"/>
      <name val="Garamond"/>
      <family val="1"/>
    </font>
    <font>
      <sz val="10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166" fontId="6" fillId="0" borderId="0" applyFont="0" applyFill="0" applyBorder="0" applyAlignment="0" applyProtection="0"/>
    <xf numFmtId="0" fontId="1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168" fontId="11" fillId="14" borderId="0" applyNumberFormat="0" applyBorder="0" applyAlignment="0" applyProtection="0"/>
    <xf numFmtId="0" fontId="11" fillId="17" borderId="0" applyNumberFormat="0" applyBorder="0" applyAlignment="0" applyProtection="0"/>
    <xf numFmtId="168" fontId="11" fillId="18" borderId="0" applyNumberFormat="0" applyBorder="0" applyAlignment="0" applyProtection="0"/>
    <xf numFmtId="0" fontId="11" fillId="18" borderId="0" applyNumberFormat="0" applyBorder="0" applyAlignment="0" applyProtection="0"/>
    <xf numFmtId="168" fontId="11" fillId="18" borderId="0" applyNumberFormat="0" applyBorder="0" applyAlignment="0" applyProtection="0"/>
    <xf numFmtId="168" fontId="11" fillId="1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19" borderId="6" applyNumberFormat="0" applyAlignment="0" applyProtection="0"/>
    <xf numFmtId="168" fontId="14" fillId="19" borderId="6" applyNumberFormat="0" applyAlignment="0" applyProtection="0"/>
    <xf numFmtId="0" fontId="15" fillId="0" borderId="7" applyNumberFormat="0" applyFill="0" applyAlignment="0" applyProtection="0"/>
    <xf numFmtId="168" fontId="16" fillId="20" borderId="8" applyNumberFormat="0" applyAlignment="0" applyProtection="0"/>
    <xf numFmtId="0" fontId="16" fillId="20" borderId="8" applyNumberFormat="0" applyAlignment="0" applyProtection="0"/>
    <xf numFmtId="168" fontId="16" fillId="20" borderId="8" applyNumberFormat="0" applyAlignment="0" applyProtection="0"/>
    <xf numFmtId="0" fontId="16" fillId="20" borderId="8" applyNumberFormat="0" applyAlignment="0" applyProtection="0"/>
    <xf numFmtId="41" fontId="17" fillId="0" borderId="0" applyFont="0" applyFill="0" applyBorder="0" applyAlignment="0" applyProtection="0"/>
    <xf numFmtId="4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9" fillId="0" borderId="0" applyBorder="0" applyProtection="0">
      <alignment horizontal="left" vertical="top" wrapText="1"/>
      <protection locked="0"/>
    </xf>
    <xf numFmtId="43" fontId="18" fillId="0" borderId="0" applyFont="0" applyFill="0" applyBorder="0" applyAlignment="0" applyProtection="0"/>
    <xf numFmtId="0" fontId="19" fillId="0" borderId="0" applyBorder="0" applyProtection="0">
      <alignment horizontal="left" vertical="top" wrapText="1"/>
      <protection locked="0"/>
    </xf>
    <xf numFmtId="43" fontId="18" fillId="0" borderId="0" applyFont="0" applyFill="0" applyBorder="0" applyAlignment="0" applyProtection="0"/>
    <xf numFmtId="0" fontId="19" fillId="0" borderId="0" applyBorder="0" applyProtection="0">
      <alignment horizontal="left" vertical="top" wrapText="1"/>
      <protection locked="0"/>
    </xf>
    <xf numFmtId="43" fontId="9" fillId="0" borderId="0" applyFont="0" applyFill="0" applyBorder="0" applyAlignment="0" applyProtection="0"/>
    <xf numFmtId="0" fontId="19" fillId="0" borderId="0" applyBorder="0" applyProtection="0">
      <alignment horizontal="left" vertical="top" wrapText="1"/>
      <protection locked="0"/>
    </xf>
    <xf numFmtId="43" fontId="17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6" fillId="21" borderId="9" applyNumberFormat="0" applyFont="0" applyAlignment="0" applyProtection="0"/>
    <xf numFmtId="44" fontId="9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8" borderId="6" applyNumberFormat="0" applyAlignment="0" applyProtection="0"/>
    <xf numFmtId="173" fontId="20" fillId="0" borderId="0" applyFont="0" applyFill="0" applyBorder="0" applyAlignment="0" applyProtection="0"/>
    <xf numFmtId="0" fontId="22" fillId="0" borderId="0"/>
    <xf numFmtId="168" fontId="23" fillId="22" borderId="10" applyNumberFormat="0" applyFont="0" applyBorder="0" applyAlignment="0">
      <alignment vertical="center"/>
    </xf>
    <xf numFmtId="168" fontId="23" fillId="23" borderId="11" applyNumberFormat="0" applyFont="0" applyBorder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68" fontId="25" fillId="8" borderId="6" applyNumberFormat="0" applyAlignment="0" applyProtection="0"/>
    <xf numFmtId="0" fontId="25" fillId="8" borderId="6" applyNumberFormat="0" applyAlignment="0" applyProtection="0"/>
    <xf numFmtId="0" fontId="26" fillId="4" borderId="0" applyNumberFormat="0" applyBorder="0" applyAlignment="0" applyProtection="0"/>
    <xf numFmtId="0" fontId="27" fillId="2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 applyNumberFormat="0" applyFill="0" applyBorder="0" applyAlignment="0" applyProtection="0"/>
    <xf numFmtId="0" fontId="28" fillId="0" borderId="0"/>
    <xf numFmtId="0" fontId="6" fillId="0" borderId="0"/>
    <xf numFmtId="170" fontId="6" fillId="0" borderId="0"/>
    <xf numFmtId="0" fontId="6" fillId="0" borderId="0"/>
    <xf numFmtId="0" fontId="19" fillId="0" borderId="0" applyBorder="0" applyProtection="0">
      <alignment horizontal="left" vertical="top" wrapText="1"/>
      <protection locked="0"/>
    </xf>
    <xf numFmtId="0" fontId="18" fillId="0" borderId="0"/>
    <xf numFmtId="0" fontId="9" fillId="0" borderId="0"/>
    <xf numFmtId="0" fontId="18" fillId="0" borderId="0"/>
    <xf numFmtId="168" fontId="6" fillId="0" borderId="0"/>
    <xf numFmtId="168" fontId="6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0" fontId="6" fillId="0" borderId="0"/>
    <xf numFmtId="0" fontId="19" fillId="0" borderId="0" applyBorder="0" applyProtection="0">
      <alignment horizontal="left" vertical="top" wrapText="1"/>
      <protection locked="0"/>
    </xf>
    <xf numFmtId="0" fontId="6" fillId="0" borderId="0"/>
    <xf numFmtId="0" fontId="29" fillId="0" borderId="0" applyNumberFormat="0" applyFill="0" applyBorder="0" applyAlignment="0" applyProtection="0"/>
    <xf numFmtId="0" fontId="30" fillId="0" borderId="0"/>
    <xf numFmtId="0" fontId="3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2" fillId="5" borderId="0" applyNumberFormat="0" applyBorder="0" applyAlignment="0" applyProtection="0"/>
    <xf numFmtId="0" fontId="33" fillId="19" borderId="12" applyNumberFormat="0" applyAlignment="0" applyProtection="0"/>
    <xf numFmtId="0" fontId="34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40" fillId="20" borderId="8" applyNumberFormat="0" applyAlignment="0" applyProtection="0"/>
    <xf numFmtId="175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0" fillId="0" borderId="0"/>
    <xf numFmtId="0" fontId="50" fillId="0" borderId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64" fillId="0" borderId="0"/>
    <xf numFmtId="164" fontId="1" fillId="0" borderId="0" applyFont="0" applyFill="0" applyBorder="0" applyAlignment="0" applyProtection="0"/>
  </cellStyleXfs>
  <cellXfs count="242">
    <xf numFmtId="0" fontId="0" fillId="0" borderId="0" xfId="0"/>
    <xf numFmtId="38" fontId="2" fillId="2" borderId="0" xfId="2" applyNumberFormat="1" applyFont="1" applyFill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165" fontId="3" fillId="0" borderId="0" xfId="2" applyNumberFormat="1" applyFont="1" applyFill="1" applyBorder="1" applyAlignment="1" applyProtection="1">
      <alignment horizontal="center"/>
    </xf>
    <xf numFmtId="38" fontId="4" fillId="0" borderId="0" xfId="2" applyNumberFormat="1" applyFont="1" applyFill="1" applyBorder="1" applyAlignment="1" applyProtection="1">
      <alignment horizontal="center"/>
    </xf>
    <xf numFmtId="38" fontId="4" fillId="2" borderId="0" xfId="2" applyNumberFormat="1" applyFont="1" applyFill="1" applyBorder="1" applyProtection="1"/>
    <xf numFmtId="38" fontId="3" fillId="0" borderId="0" xfId="2" applyNumberFormat="1" applyFont="1" applyFill="1" applyBorder="1" applyProtection="1"/>
    <xf numFmtId="38" fontId="3" fillId="0" borderId="0" xfId="2" applyNumberFormat="1" applyFont="1" applyFill="1" applyBorder="1" applyAlignment="1" applyProtection="1">
      <alignment horizontal="center"/>
    </xf>
    <xf numFmtId="38" fontId="4" fillId="0" borderId="0" xfId="2" applyNumberFormat="1" applyFont="1" applyFill="1" applyBorder="1" applyAlignment="1" applyProtection="1">
      <alignment horizontal="right"/>
    </xf>
    <xf numFmtId="165" fontId="4" fillId="2" borderId="0" xfId="2" applyNumberFormat="1" applyFont="1" applyFill="1" applyBorder="1" applyAlignment="1" applyProtection="1">
      <alignment vertical="center"/>
    </xf>
    <xf numFmtId="38" fontId="4" fillId="0" borderId="0" xfId="2" applyNumberFormat="1" applyFont="1" applyFill="1" applyBorder="1" applyProtection="1"/>
    <xf numFmtId="38" fontId="4" fillId="2" borderId="1" xfId="2" applyNumberFormat="1" applyFont="1" applyFill="1" applyBorder="1" applyProtection="1"/>
    <xf numFmtId="165" fontId="4" fillId="0" borderId="0" xfId="2" applyNumberFormat="1" applyFont="1" applyFill="1" applyBorder="1" applyAlignment="1" applyProtection="1">
      <alignment horizontal="center" vertical="center"/>
    </xf>
    <xf numFmtId="49" fontId="4" fillId="0" borderId="0" xfId="2" applyNumberFormat="1" applyFont="1" applyFill="1" applyBorder="1" applyAlignment="1" applyProtection="1">
      <alignment horizontal="right" vertical="center"/>
    </xf>
    <xf numFmtId="38" fontId="2" fillId="0" borderId="0" xfId="2" applyNumberFormat="1" applyFont="1" applyFill="1" applyBorder="1" applyProtection="1"/>
    <xf numFmtId="38" fontId="5" fillId="0" borderId="0" xfId="2" applyNumberFormat="1" applyFont="1" applyFill="1" applyBorder="1" applyAlignment="1" applyProtection="1">
      <alignment horizontal="center"/>
    </xf>
    <xf numFmtId="41" fontId="2" fillId="0" borderId="0" xfId="2" applyNumberFormat="1" applyFont="1" applyFill="1" applyBorder="1" applyAlignment="1" applyProtection="1">
      <alignment horizontal="right"/>
    </xf>
    <xf numFmtId="41" fontId="4" fillId="2" borderId="1" xfId="2" applyNumberFormat="1" applyFont="1" applyFill="1" applyBorder="1" applyProtection="1"/>
    <xf numFmtId="38" fontId="2" fillId="2" borderId="0" xfId="2" applyNumberFormat="1" applyFont="1" applyFill="1" applyBorder="1" applyAlignment="1" applyProtection="1">
      <alignment horizontal="left"/>
    </xf>
    <xf numFmtId="41" fontId="4" fillId="2" borderId="0" xfId="2" applyNumberFormat="1" applyFont="1" applyFill="1" applyBorder="1" applyProtection="1"/>
    <xf numFmtId="166" fontId="2" fillId="2" borderId="0" xfId="1" applyFont="1" applyFill="1" applyBorder="1" applyAlignment="1" applyProtection="1">
      <alignment horizontal="left"/>
    </xf>
    <xf numFmtId="38" fontId="4" fillId="0" borderId="2" xfId="2" applyNumberFormat="1" applyFont="1" applyFill="1" applyBorder="1" applyAlignment="1" applyProtection="1">
      <alignment horizontal="right"/>
    </xf>
    <xf numFmtId="38" fontId="4" fillId="2" borderId="3" xfId="2" applyNumberFormat="1" applyFont="1" applyFill="1" applyBorder="1" applyAlignment="1" applyProtection="1">
      <alignment horizontal="right"/>
    </xf>
    <xf numFmtId="41" fontId="4" fillId="2" borderId="3" xfId="2" applyNumberFormat="1" applyFont="1" applyFill="1" applyBorder="1" applyAlignment="1" applyProtection="1">
      <alignment horizontal="right"/>
    </xf>
    <xf numFmtId="166" fontId="4" fillId="2" borderId="0" xfId="1" applyFont="1" applyFill="1" applyBorder="1" applyAlignment="1" applyProtection="1">
      <alignment horizontal="left"/>
    </xf>
    <xf numFmtId="38" fontId="4" fillId="2" borderId="0" xfId="2" applyNumberFormat="1" applyFont="1" applyFill="1" applyBorder="1" applyAlignment="1" applyProtection="1">
      <alignment horizontal="right"/>
    </xf>
    <xf numFmtId="41" fontId="4" fillId="2" borderId="0" xfId="2" applyNumberFormat="1" applyFont="1" applyFill="1" applyBorder="1" applyAlignment="1" applyProtection="1">
      <alignment horizontal="right"/>
    </xf>
    <xf numFmtId="41" fontId="4" fillId="2" borderId="4" xfId="2" applyNumberFormat="1" applyFont="1" applyFill="1" applyBorder="1" applyAlignment="1" applyProtection="1">
      <alignment horizontal="right"/>
    </xf>
    <xf numFmtId="38" fontId="4" fillId="2" borderId="5" xfId="2" applyNumberFormat="1" applyFont="1" applyFill="1" applyBorder="1" applyAlignment="1" applyProtection="1">
      <alignment horizontal="right"/>
    </xf>
    <xf numFmtId="41" fontId="4" fillId="2" borderId="2" xfId="2" applyNumberFormat="1" applyFont="1" applyFill="1" applyBorder="1" applyAlignment="1" applyProtection="1">
      <alignment horizontal="right"/>
    </xf>
    <xf numFmtId="38" fontId="8" fillId="2" borderId="0" xfId="2" applyNumberFormat="1" applyFont="1" applyFill="1" applyBorder="1" applyProtection="1"/>
    <xf numFmtId="38" fontId="2" fillId="0" borderId="0" xfId="2" applyNumberFormat="1" applyFont="1" applyFill="1" applyBorder="1" applyAlignment="1" applyProtection="1">
      <alignment horizontal="center"/>
    </xf>
    <xf numFmtId="3" fontId="4" fillId="0" borderId="2" xfId="2" applyNumberFormat="1" applyFont="1" applyFill="1" applyBorder="1" applyAlignment="1" applyProtection="1">
      <alignment horizontal="right"/>
    </xf>
    <xf numFmtId="38" fontId="2" fillId="0" borderId="0" xfId="2" applyNumberFormat="1" applyFont="1" applyFill="1" applyBorder="1" applyAlignment="1" applyProtection="1">
      <alignment horizontal="right"/>
    </xf>
    <xf numFmtId="38" fontId="2" fillId="2" borderId="5" xfId="2" applyNumberFormat="1" applyFont="1" applyFill="1" applyBorder="1" applyAlignment="1" applyProtection="1">
      <alignment horizontal="right"/>
    </xf>
    <xf numFmtId="41" fontId="2" fillId="2" borderId="3" xfId="2" applyNumberFormat="1" applyFont="1" applyFill="1" applyBorder="1" applyAlignment="1" applyProtection="1">
      <alignment horizontal="right"/>
    </xf>
    <xf numFmtId="41" fontId="2" fillId="2" borderId="4" xfId="2" applyNumberFormat="1" applyFont="1" applyFill="1" applyBorder="1" applyAlignment="1" applyProtection="1">
      <alignment horizontal="right"/>
    </xf>
    <xf numFmtId="41" fontId="2" fillId="2" borderId="2" xfId="2" applyNumberFormat="1" applyFont="1" applyFill="1" applyBorder="1" applyAlignment="1" applyProtection="1">
      <alignment horizontal="right"/>
    </xf>
    <xf numFmtId="38" fontId="4" fillId="2" borderId="0" xfId="2" applyNumberFormat="1" applyFont="1" applyFill="1" applyBorder="1" applyAlignment="1" applyProtection="1">
      <alignment horizontal="center"/>
    </xf>
    <xf numFmtId="167" fontId="4" fillId="2" borderId="0" xfId="2" applyNumberFormat="1" applyFont="1" applyFill="1" applyBorder="1" applyAlignment="1" applyProtection="1">
      <alignment horizontal="right"/>
    </xf>
    <xf numFmtId="41" fontId="2" fillId="2" borderId="0" xfId="2" applyNumberFormat="1" applyFont="1" applyFill="1" applyBorder="1" applyProtection="1"/>
    <xf numFmtId="38" fontId="8" fillId="2" borderId="0" xfId="2" applyNumberFormat="1" applyFont="1" applyFill="1" applyBorder="1" applyAlignment="1" applyProtection="1">
      <alignment horizontal="right"/>
    </xf>
    <xf numFmtId="38" fontId="5" fillId="0" borderId="0" xfId="2" applyNumberFormat="1" applyFont="1" applyFill="1" applyBorder="1" applyProtection="1"/>
    <xf numFmtId="165" fontId="5" fillId="2" borderId="0" xfId="2" applyNumberFormat="1" applyFont="1" applyFill="1" applyBorder="1" applyProtection="1"/>
    <xf numFmtId="38" fontId="5" fillId="2" borderId="0" xfId="2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vertical="center"/>
    </xf>
    <xf numFmtId="165" fontId="5" fillId="0" borderId="0" xfId="2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165" fontId="5" fillId="0" borderId="0" xfId="2" applyNumberFormat="1" applyFont="1" applyFill="1" applyBorder="1" applyAlignment="1" applyProtection="1">
      <alignment vertical="center"/>
    </xf>
    <xf numFmtId="38" fontId="5" fillId="2" borderId="1" xfId="2" applyNumberFormat="1" applyFont="1" applyFill="1" applyBorder="1" applyProtection="1"/>
    <xf numFmtId="165" fontId="5" fillId="2" borderId="1" xfId="2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center" vertical="center"/>
    </xf>
    <xf numFmtId="49" fontId="5" fillId="0" borderId="0" xfId="2" applyNumberFormat="1" applyFont="1" applyFill="1" applyBorder="1" applyAlignment="1" applyProtection="1">
      <alignment horizontal="right"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Border="1" applyAlignment="1" applyProtection="1">
      <alignment horizontal="center"/>
    </xf>
    <xf numFmtId="41" fontId="43" fillId="0" borderId="0" xfId="2" applyNumberFormat="1" applyFont="1" applyFill="1" applyBorder="1" applyProtection="1"/>
    <xf numFmtId="41" fontId="5" fillId="2" borderId="1" xfId="2" applyNumberFormat="1" applyFont="1" applyFill="1" applyBorder="1" applyProtection="1"/>
    <xf numFmtId="41" fontId="5" fillId="2" borderId="0" xfId="2" applyNumberFormat="1" applyFont="1" applyFill="1" applyBorder="1" applyProtection="1"/>
    <xf numFmtId="165" fontId="43" fillId="2" borderId="0" xfId="2" applyNumberFormat="1" applyFont="1" applyFill="1" applyBorder="1" applyProtection="1"/>
    <xf numFmtId="41" fontId="5" fillId="0" borderId="2" xfId="2" applyNumberFormat="1" applyFont="1" applyFill="1" applyBorder="1" applyProtection="1"/>
    <xf numFmtId="41" fontId="5" fillId="0" borderId="0" xfId="2" applyNumberFormat="1" applyFont="1" applyFill="1" applyBorder="1" applyProtection="1"/>
    <xf numFmtId="41" fontId="5" fillId="2" borderId="3" xfId="2" applyNumberFormat="1" applyFont="1" applyFill="1" applyBorder="1" applyProtection="1"/>
    <xf numFmtId="41" fontId="5" fillId="0" borderId="0" xfId="52" applyNumberFormat="1" applyFont="1" applyFill="1" applyBorder="1" applyProtection="1">
      <protection locked="0"/>
    </xf>
    <xf numFmtId="165" fontId="43" fillId="0" borderId="0" xfId="2" applyNumberFormat="1" applyFont="1" applyFill="1" applyBorder="1" applyAlignment="1" applyProtection="1">
      <alignment horizontal="center"/>
    </xf>
    <xf numFmtId="41" fontId="5" fillId="2" borderId="4" xfId="2" applyNumberFormat="1" applyFont="1" applyFill="1" applyBorder="1" applyProtection="1"/>
    <xf numFmtId="41" fontId="5" fillId="0" borderId="0" xfId="52" applyNumberFormat="1" applyFont="1" applyFill="1" applyBorder="1" applyProtection="1"/>
    <xf numFmtId="41" fontId="5" fillId="2" borderId="4" xfId="52" applyNumberFormat="1" applyFont="1" applyFill="1" applyBorder="1" applyProtection="1"/>
    <xf numFmtId="41" fontId="5" fillId="2" borderId="0" xfId="52" applyNumberFormat="1" applyFont="1" applyFill="1" applyBorder="1" applyProtection="1"/>
    <xf numFmtId="0" fontId="44" fillId="2" borderId="0" xfId="52" applyNumberFormat="1" applyFont="1" applyFill="1" applyBorder="1" applyAlignment="1" applyProtection="1">
      <alignment horizontal="left"/>
    </xf>
    <xf numFmtId="41" fontId="5" fillId="2" borderId="18" xfId="2" applyNumberFormat="1" applyFont="1" applyFill="1" applyBorder="1" applyProtection="1"/>
    <xf numFmtId="41" fontId="5" fillId="2" borderId="5" xfId="52" applyNumberFormat="1" applyFont="1" applyFill="1" applyBorder="1" applyProtection="1">
      <protection locked="0"/>
    </xf>
    <xf numFmtId="41" fontId="5" fillId="2" borderId="0" xfId="52" applyNumberFormat="1" applyFont="1" applyFill="1" applyBorder="1" applyProtection="1">
      <protection locked="0"/>
    </xf>
    <xf numFmtId="38" fontId="43" fillId="0" borderId="0" xfId="2" applyNumberFormat="1" applyFont="1" applyFill="1" applyBorder="1" applyProtection="1"/>
    <xf numFmtId="165" fontId="7" fillId="2" borderId="0" xfId="2" applyNumberFormat="1" applyFont="1" applyFill="1" applyBorder="1" applyProtection="1"/>
    <xf numFmtId="38" fontId="43" fillId="2" borderId="0" xfId="2" applyNumberFormat="1" applyFont="1" applyFill="1" applyBorder="1" applyProtection="1"/>
    <xf numFmtId="38" fontId="7" fillId="2" borderId="0" xfId="2" applyNumberFormat="1" applyFont="1" applyFill="1" applyBorder="1" applyProtection="1"/>
    <xf numFmtId="165" fontId="41" fillId="25" borderId="0" xfId="2" applyNumberFormat="1" applyFont="1" applyFill="1" applyBorder="1" applyAlignment="1" applyProtection="1">
      <alignment horizontal="left"/>
    </xf>
    <xf numFmtId="38" fontId="41" fillId="25" borderId="0" xfId="2" applyNumberFormat="1" applyFont="1" applyFill="1" applyBorder="1" applyProtection="1"/>
    <xf numFmtId="165" fontId="42" fillId="25" borderId="0" xfId="2" applyNumberFormat="1" applyFont="1" applyFill="1" applyBorder="1" applyAlignment="1" applyProtection="1">
      <alignment horizontal="left" vertical="center"/>
    </xf>
    <xf numFmtId="165" fontId="5" fillId="25" borderId="0" xfId="2" applyNumberFormat="1" applyFont="1" applyFill="1" applyBorder="1" applyProtection="1"/>
    <xf numFmtId="165" fontId="43" fillId="25" borderId="0" xfId="2" applyNumberFormat="1" applyFont="1" applyFill="1" applyBorder="1" applyProtection="1"/>
    <xf numFmtId="165" fontId="5" fillId="25" borderId="0" xfId="2" applyNumberFormat="1" applyFont="1" applyFill="1" applyBorder="1" applyAlignment="1" applyProtection="1">
      <alignment wrapText="1"/>
    </xf>
    <xf numFmtId="165" fontId="43" fillId="25" borderId="0" xfId="2" applyNumberFormat="1" applyFont="1" applyFill="1" applyBorder="1" applyAlignment="1" applyProtection="1">
      <alignment wrapText="1"/>
    </xf>
    <xf numFmtId="3" fontId="45" fillId="25" borderId="0" xfId="104" applyNumberFormat="1" applyFont="1" applyFill="1" applyBorder="1"/>
    <xf numFmtId="0" fontId="46" fillId="25" borderId="0" xfId="103" applyFont="1" applyFill="1" applyAlignment="1">
      <alignment vertical="top" wrapText="1"/>
    </xf>
    <xf numFmtId="0" fontId="48" fillId="25" borderId="0" xfId="103" applyFont="1" applyFill="1" applyAlignment="1">
      <alignment vertical="top" wrapText="1"/>
    </xf>
    <xf numFmtId="174" fontId="45" fillId="25" borderId="0" xfId="103" applyNumberFormat="1" applyFont="1" applyFill="1" applyAlignment="1"/>
    <xf numFmtId="0" fontId="48" fillId="25" borderId="0" xfId="103" applyFont="1" applyFill="1" applyAlignment="1">
      <alignment horizontal="right"/>
    </xf>
    <xf numFmtId="0" fontId="45" fillId="25" borderId="0" xfId="103" applyFont="1" applyFill="1" applyBorder="1"/>
    <xf numFmtId="0" fontId="45" fillId="25" borderId="0" xfId="103" applyFont="1" applyFill="1" applyAlignment="1">
      <alignment vertical="top" wrapText="1"/>
    </xf>
    <xf numFmtId="0" fontId="48" fillId="25" borderId="0" xfId="103" applyFont="1" applyFill="1" applyAlignment="1">
      <alignment horizontal="right" vertical="top" wrapText="1"/>
    </xf>
    <xf numFmtId="0" fontId="45" fillId="25" borderId="0" xfId="103" applyFont="1" applyFill="1" applyAlignment="1"/>
    <xf numFmtId="174" fontId="48" fillId="25" borderId="0" xfId="103" applyNumberFormat="1" applyFont="1" applyFill="1" applyAlignment="1">
      <alignment horizontal="right"/>
    </xf>
    <xf numFmtId="174" fontId="48" fillId="25" borderId="0" xfId="103" applyNumberFormat="1" applyFont="1" applyFill="1" applyAlignment="1"/>
    <xf numFmtId="174" fontId="45" fillId="25" borderId="0" xfId="103" applyNumberFormat="1" applyFont="1" applyFill="1" applyBorder="1"/>
    <xf numFmtId="174" fontId="48" fillId="25" borderId="3" xfId="103" applyNumberFormat="1" applyFont="1" applyFill="1" applyBorder="1" applyAlignment="1"/>
    <xf numFmtId="174" fontId="45" fillId="25" borderId="0" xfId="103" applyNumberFormat="1" applyFont="1" applyFill="1" applyBorder="1" applyAlignment="1"/>
    <xf numFmtId="0" fontId="45" fillId="25" borderId="0" xfId="103" applyFont="1" applyFill="1" applyAlignment="1">
      <alignment vertical="top" wrapText="1"/>
    </xf>
    <xf numFmtId="174" fontId="48" fillId="25" borderId="2" xfId="103" applyNumberFormat="1" applyFont="1" applyFill="1" applyBorder="1" applyAlignment="1"/>
    <xf numFmtId="174" fontId="48" fillId="25" borderId="0" xfId="103" applyNumberFormat="1" applyFont="1" applyFill="1" applyBorder="1" applyAlignment="1"/>
    <xf numFmtId="0" fontId="48" fillId="25" borderId="0" xfId="103" applyFont="1" applyFill="1" applyBorder="1"/>
    <xf numFmtId="174" fontId="45" fillId="25" borderId="0" xfId="103" applyNumberFormat="1" applyFont="1" applyFill="1" applyBorder="1" applyAlignment="1">
      <alignment horizontal="right"/>
    </xf>
    <xf numFmtId="174" fontId="48" fillId="25" borderId="0" xfId="103" applyNumberFormat="1" applyFont="1" applyFill="1" applyBorder="1" applyAlignment="1">
      <alignment horizontal="right"/>
    </xf>
    <xf numFmtId="0" fontId="48" fillId="2" borderId="0" xfId="0" applyFont="1" applyFill="1" applyAlignment="1">
      <alignment vertical="top" wrapText="1"/>
    </xf>
    <xf numFmtId="0" fontId="45" fillId="2" borderId="0" xfId="0" applyFont="1" applyFill="1" applyAlignment="1">
      <alignment vertical="top" wrapText="1"/>
    </xf>
    <xf numFmtId="0" fontId="45" fillId="2" borderId="0" xfId="103" applyFont="1" applyFill="1" applyAlignment="1">
      <alignment vertical="top" wrapText="1"/>
    </xf>
    <xf numFmtId="0" fontId="48" fillId="2" borderId="0" xfId="103" applyFont="1" applyFill="1" applyAlignment="1">
      <alignment vertical="top" wrapText="1"/>
    </xf>
    <xf numFmtId="0" fontId="45" fillId="25" borderId="0" xfId="103" applyFont="1" applyFill="1"/>
    <xf numFmtId="0" fontId="29" fillId="0" borderId="0" xfId="73"/>
    <xf numFmtId="174" fontId="45" fillId="25" borderId="0" xfId="103" applyNumberFormat="1" applyFont="1" applyFill="1" applyAlignment="1">
      <alignment horizontal="right"/>
    </xf>
    <xf numFmtId="0" fontId="45" fillId="25" borderId="0" xfId="103" applyFont="1" applyFill="1" applyAlignment="1">
      <alignment horizontal="right"/>
    </xf>
    <xf numFmtId="174" fontId="48" fillId="25" borderId="5" xfId="103" applyNumberFormat="1" applyFont="1" applyFill="1" applyBorder="1" applyAlignment="1">
      <alignment horizontal="right"/>
    </xf>
    <xf numFmtId="0" fontId="48" fillId="2" borderId="0" xfId="0" applyFont="1" applyFill="1" applyAlignment="1">
      <alignment horizontal="right" wrapText="1"/>
    </xf>
    <xf numFmtId="0" fontId="48" fillId="2" borderId="0" xfId="0" applyFont="1" applyFill="1" applyAlignment="1">
      <alignment horizontal="right"/>
    </xf>
    <xf numFmtId="0" fontId="48" fillId="2" borderId="0" xfId="103" applyFont="1" applyFill="1" applyAlignment="1">
      <alignment horizontal="right"/>
    </xf>
    <xf numFmtId="0" fontId="48" fillId="2" borderId="0" xfId="0" applyFont="1" applyFill="1"/>
    <xf numFmtId="0" fontId="45" fillId="2" borderId="0" xfId="0" applyFont="1" applyFill="1"/>
    <xf numFmtId="174" fontId="45" fillId="25" borderId="0" xfId="73" applyNumberFormat="1" applyFont="1" applyFill="1"/>
    <xf numFmtId="0" fontId="45" fillId="25" borderId="0" xfId="73" applyFont="1" applyFill="1"/>
    <xf numFmtId="0" fontId="29" fillId="25" borderId="0" xfId="73" applyFill="1"/>
    <xf numFmtId="0" fontId="48" fillId="25" borderId="0" xfId="73" applyFont="1" applyFill="1" applyAlignment="1">
      <alignment horizontal="center"/>
    </xf>
    <xf numFmtId="174" fontId="48" fillId="25" borderId="0" xfId="73" applyNumberFormat="1" applyFont="1" applyFill="1" applyAlignment="1">
      <alignment horizontal="right"/>
    </xf>
    <xf numFmtId="174" fontId="45" fillId="25" borderId="0" xfId="73" applyNumberFormat="1" applyFont="1" applyFill="1" applyAlignment="1">
      <alignment horizontal="right"/>
    </xf>
    <xf numFmtId="174" fontId="48" fillId="25" borderId="5" xfId="73" applyNumberFormat="1" applyFont="1" applyFill="1" applyBorder="1" applyAlignment="1">
      <alignment horizontal="right"/>
    </xf>
    <xf numFmtId="0" fontId="45" fillId="25" borderId="0" xfId="73" applyFont="1" applyFill="1" applyAlignment="1">
      <alignment wrapText="1"/>
    </xf>
    <xf numFmtId="0" fontId="7" fillId="0" borderId="0" xfId="0" applyFont="1"/>
    <xf numFmtId="0" fontId="45" fillId="2" borderId="0" xfId="73" applyFont="1" applyFill="1"/>
    <xf numFmtId="0" fontId="45" fillId="2" borderId="0" xfId="0" applyFont="1" applyFill="1" applyAlignment="1">
      <alignment wrapText="1"/>
    </xf>
    <xf numFmtId="0" fontId="45" fillId="25" borderId="0" xfId="73" applyFont="1" applyFill="1" applyBorder="1"/>
    <xf numFmtId="174" fontId="45" fillId="25" borderId="0" xfId="73" applyNumberFormat="1" applyFont="1" applyFill="1" applyBorder="1" applyAlignment="1">
      <alignment horizontal="right"/>
    </xf>
    <xf numFmtId="174" fontId="48" fillId="25" borderId="0" xfId="73" applyNumberFormat="1" applyFont="1" applyFill="1" applyBorder="1" applyAlignment="1">
      <alignment horizontal="right"/>
    </xf>
    <xf numFmtId="0" fontId="48" fillId="25" borderId="0" xfId="73" applyFont="1" applyFill="1" applyBorder="1"/>
    <xf numFmtId="174" fontId="48" fillId="25" borderId="0" xfId="73" applyNumberFormat="1" applyFont="1" applyFill="1" applyBorder="1"/>
    <xf numFmtId="0" fontId="45" fillId="25" borderId="0" xfId="103" applyFont="1" applyFill="1" applyBorder="1" applyAlignment="1">
      <alignment horizontal="right"/>
    </xf>
    <xf numFmtId="174" fontId="45" fillId="25" borderId="0" xfId="123" applyNumberFormat="1" applyFont="1" applyFill="1"/>
    <xf numFmtId="0" fontId="9" fillId="25" borderId="0" xfId="123" applyFill="1"/>
    <xf numFmtId="0" fontId="45" fillId="25" borderId="0" xfId="123" applyFont="1" applyFill="1"/>
    <xf numFmtId="15" fontId="48" fillId="25" borderId="0" xfId="123" applyNumberFormat="1" applyFont="1" applyFill="1" applyAlignment="1">
      <alignment horizontal="center" wrapText="1"/>
    </xf>
    <xf numFmtId="0" fontId="48" fillId="25" borderId="0" xfId="123" applyFont="1" applyFill="1" applyAlignment="1">
      <alignment horizontal="center"/>
    </xf>
    <xf numFmtId="174" fontId="47" fillId="25" borderId="0" xfId="123" applyNumberFormat="1" applyFont="1" applyFill="1" applyAlignment="1">
      <alignment horizontal="right"/>
    </xf>
    <xf numFmtId="41" fontId="43" fillId="25" borderId="0" xfId="124" applyNumberFormat="1" applyFont="1" applyFill="1" applyBorder="1" applyProtection="1"/>
    <xf numFmtId="41" fontId="43" fillId="0" borderId="0" xfId="124" applyNumberFormat="1" applyFont="1" applyFill="1" applyBorder="1" applyProtection="1"/>
    <xf numFmtId="174" fontId="45" fillId="25" borderId="0" xfId="123" applyNumberFormat="1" applyFont="1" applyFill="1" applyAlignment="1">
      <alignment horizontal="right"/>
    </xf>
    <xf numFmtId="174" fontId="48" fillId="25" borderId="5" xfId="123" applyNumberFormat="1" applyFont="1" applyFill="1" applyBorder="1" applyAlignment="1">
      <alignment horizontal="right"/>
    </xf>
    <xf numFmtId="0" fontId="48" fillId="25" borderId="0" xfId="123" applyFont="1" applyFill="1"/>
    <xf numFmtId="174" fontId="48" fillId="25" borderId="0" xfId="123" applyNumberFormat="1" applyFont="1" applyFill="1"/>
    <xf numFmtId="0" fontId="45" fillId="25" borderId="0" xfId="123" applyFont="1" applyFill="1" applyAlignment="1">
      <alignment horizontal="right"/>
    </xf>
    <xf numFmtId="0" fontId="47" fillId="25" borderId="0" xfId="123" applyFont="1" applyFill="1" applyAlignment="1">
      <alignment horizontal="right"/>
    </xf>
    <xf numFmtId="174" fontId="45" fillId="25" borderId="0" xfId="123" applyNumberFormat="1" applyFont="1" applyFill="1" applyAlignment="1"/>
    <xf numFmtId="174" fontId="48" fillId="25" borderId="5" xfId="123" applyNumberFormat="1" applyFont="1" applyFill="1" applyBorder="1" applyAlignment="1"/>
    <xf numFmtId="174" fontId="48" fillId="25" borderId="0" xfId="123" applyNumberFormat="1" applyFont="1" applyFill="1" applyAlignment="1"/>
    <xf numFmtId="0" fontId="47" fillId="25" borderId="0" xfId="123" applyFont="1" applyFill="1" applyAlignment="1"/>
    <xf numFmtId="174" fontId="48" fillId="25" borderId="19" xfId="123" applyNumberFormat="1" applyFont="1" applyFill="1" applyBorder="1" applyAlignment="1"/>
    <xf numFmtId="9" fontId="45" fillId="25" borderId="0" xfId="123" applyNumberFormat="1" applyFont="1" applyFill="1" applyAlignment="1"/>
    <xf numFmtId="0" fontId="45" fillId="2" borderId="0" xfId="123" applyFont="1" applyFill="1"/>
    <xf numFmtId="0" fontId="47" fillId="2" borderId="0" xfId="0" applyFont="1" applyFill="1" applyAlignment="1">
      <alignment horizontal="center" vertical="top"/>
    </xf>
    <xf numFmtId="0" fontId="47" fillId="2" borderId="0" xfId="0" applyFont="1" applyFill="1"/>
    <xf numFmtId="0" fontId="50" fillId="0" borderId="0" xfId="125"/>
    <xf numFmtId="0" fontId="51" fillId="0" borderId="0" xfId="125" applyFont="1" applyAlignment="1">
      <alignment horizontal="left" vertical="center"/>
    </xf>
    <xf numFmtId="0" fontId="52" fillId="0" borderId="0" xfId="125" applyFont="1"/>
    <xf numFmtId="0" fontId="50" fillId="0" borderId="20" xfId="125" applyFont="1" applyBorder="1" applyAlignment="1">
      <alignment horizontal="center"/>
    </xf>
    <xf numFmtId="14" fontId="50" fillId="0" borderId="21" xfId="125" applyNumberFormat="1" applyFont="1" applyBorder="1" applyAlignment="1">
      <alignment horizontal="center"/>
    </xf>
    <xf numFmtId="0" fontId="50" fillId="0" borderId="0" xfId="125" applyBorder="1"/>
    <xf numFmtId="0" fontId="50" fillId="0" borderId="22" xfId="125" applyBorder="1" applyAlignment="1">
      <alignment horizontal="center"/>
    </xf>
    <xf numFmtId="0" fontId="55" fillId="0" borderId="22" xfId="125" applyFont="1" applyBorder="1"/>
    <xf numFmtId="3" fontId="50" fillId="0" borderId="22" xfId="126" applyNumberFormat="1" applyBorder="1"/>
    <xf numFmtId="0" fontId="55" fillId="0" borderId="0" xfId="125" applyFont="1"/>
    <xf numFmtId="3" fontId="55" fillId="0" borderId="0" xfId="125" applyNumberFormat="1" applyFont="1" applyBorder="1"/>
    <xf numFmtId="3" fontId="50" fillId="0" borderId="0" xfId="125" applyNumberFormat="1" applyBorder="1"/>
    <xf numFmtId="0" fontId="50" fillId="0" borderId="22" xfId="125" applyBorder="1"/>
    <xf numFmtId="0" fontId="50" fillId="0" borderId="20" xfId="125" applyBorder="1" applyAlignment="1">
      <alignment horizontal="center"/>
    </xf>
    <xf numFmtId="0" fontId="50" fillId="0" borderId="20" xfId="125" applyBorder="1"/>
    <xf numFmtId="3" fontId="50" fillId="0" borderId="20" xfId="126" applyNumberFormat="1" applyBorder="1"/>
    <xf numFmtId="0" fontId="50" fillId="0" borderId="23" xfId="125" applyFont="1" applyBorder="1" applyAlignment="1">
      <alignment vertical="center"/>
    </xf>
    <xf numFmtId="0" fontId="56" fillId="0" borderId="24" xfId="125" applyFont="1" applyBorder="1" applyAlignment="1">
      <alignment vertical="center"/>
    </xf>
    <xf numFmtId="0" fontId="56" fillId="0" borderId="24" xfId="125" applyFont="1" applyBorder="1" applyAlignment="1">
      <alignment horizontal="center" vertical="center"/>
    </xf>
    <xf numFmtId="3" fontId="56" fillId="0" borderId="24" xfId="126" applyNumberFormat="1" applyFont="1" applyBorder="1" applyAlignment="1">
      <alignment vertical="center"/>
    </xf>
    <xf numFmtId="3" fontId="56" fillId="0" borderId="25" xfId="126" applyNumberFormat="1" applyFont="1" applyBorder="1" applyAlignment="1">
      <alignment vertical="center"/>
    </xf>
    <xf numFmtId="3" fontId="50" fillId="0" borderId="0" xfId="125" applyNumberFormat="1"/>
    <xf numFmtId="1" fontId="50" fillId="0" borderId="22" xfId="125" applyNumberFormat="1" applyBorder="1"/>
    <xf numFmtId="1" fontId="50" fillId="0" borderId="0" xfId="125" applyNumberFormat="1"/>
    <xf numFmtId="0" fontId="57" fillId="0" borderId="0" xfId="125" applyFont="1" applyBorder="1"/>
    <xf numFmtId="3" fontId="50" fillId="0" borderId="0" xfId="126" applyNumberFormat="1" applyFill="1" applyBorder="1"/>
    <xf numFmtId="0" fontId="50" fillId="25" borderId="0" xfId="125" applyFill="1"/>
    <xf numFmtId="0" fontId="61" fillId="2" borderId="0" xfId="103" applyFont="1" applyFill="1" applyAlignment="1">
      <alignment vertical="top" wrapText="1"/>
    </xf>
    <xf numFmtId="0" fontId="62" fillId="25" borderId="0" xfId="103" applyFont="1" applyFill="1" applyAlignment="1">
      <alignment horizontal="left" vertical="top" wrapText="1"/>
    </xf>
    <xf numFmtId="0" fontId="63" fillId="25" borderId="0" xfId="103" applyFont="1" applyFill="1" applyAlignment="1">
      <alignment horizontal="left" vertical="top" wrapText="1"/>
    </xf>
    <xf numFmtId="174" fontId="63" fillId="25" borderId="0" xfId="103" applyNumberFormat="1" applyFont="1" applyFill="1" applyBorder="1" applyAlignment="1">
      <alignment horizontal="left"/>
    </xf>
    <xf numFmtId="0" fontId="49" fillId="25" borderId="0" xfId="103" applyFont="1" applyFill="1" applyBorder="1"/>
    <xf numFmtId="0" fontId="48" fillId="2" borderId="0" xfId="0" applyFont="1" applyFill="1" applyBorder="1" applyAlignment="1">
      <alignment horizontal="right" wrapText="1"/>
    </xf>
    <xf numFmtId="0" fontId="48" fillId="2" borderId="0" xfId="0" applyFont="1" applyFill="1" applyBorder="1" applyAlignment="1">
      <alignment horizontal="right"/>
    </xf>
    <xf numFmtId="0" fontId="48" fillId="2" borderId="0" xfId="103" applyFont="1" applyFill="1" applyBorder="1" applyAlignment="1">
      <alignment horizontal="right"/>
    </xf>
    <xf numFmtId="0" fontId="48" fillId="25" borderId="0" xfId="103" applyFont="1" applyFill="1" applyBorder="1" applyAlignment="1">
      <alignment horizontal="right"/>
    </xf>
    <xf numFmtId="0" fontId="48" fillId="2" borderId="0" xfId="0" applyFont="1" applyFill="1" applyBorder="1"/>
    <xf numFmtId="0" fontId="45" fillId="2" borderId="0" xfId="0" applyFont="1" applyFill="1" applyBorder="1"/>
    <xf numFmtId="41" fontId="43" fillId="25" borderId="0" xfId="2" applyNumberFormat="1" applyFont="1" applyFill="1" applyBorder="1" applyProtection="1"/>
    <xf numFmtId="174" fontId="45" fillId="0" borderId="0" xfId="73" applyNumberFormat="1" applyFont="1" applyFill="1" applyAlignment="1">
      <alignment horizontal="right"/>
    </xf>
    <xf numFmtId="174" fontId="45" fillId="25" borderId="0" xfId="73" applyNumberFormat="1" applyFont="1" applyFill="1" applyAlignment="1"/>
    <xf numFmtId="174" fontId="48" fillId="25" borderId="19" xfId="73" applyNumberFormat="1" applyFont="1" applyFill="1" applyBorder="1" applyAlignment="1"/>
    <xf numFmtId="174" fontId="48" fillId="25" borderId="0" xfId="73" applyNumberFormat="1" applyFont="1" applyFill="1" applyAlignment="1"/>
    <xf numFmtId="9" fontId="45" fillId="25" borderId="0" xfId="73" applyNumberFormat="1" applyFont="1" applyFill="1" applyAlignment="1"/>
    <xf numFmtId="174" fontId="48" fillId="25" borderId="5" xfId="73" applyNumberFormat="1" applyFont="1" applyFill="1" applyBorder="1" applyAlignment="1"/>
    <xf numFmtId="165" fontId="4" fillId="2" borderId="1" xfId="2" applyNumberFormat="1" applyFont="1" applyFill="1" applyBorder="1" applyAlignment="1" applyProtection="1">
      <alignment horizontal="center" vertical="center"/>
    </xf>
    <xf numFmtId="165" fontId="4" fillId="0" borderId="0" xfId="2" applyNumberFormat="1" applyFont="1" applyFill="1" applyBorder="1" applyAlignment="1" applyProtection="1">
      <alignment horizontal="center" vertical="center"/>
    </xf>
    <xf numFmtId="165" fontId="5" fillId="2" borderId="16" xfId="2" applyNumberFormat="1" applyFont="1" applyFill="1" applyBorder="1" applyAlignment="1" applyProtection="1">
      <alignment horizontal="center" vertical="center"/>
    </xf>
    <xf numFmtId="165" fontId="5" fillId="2" borderId="17" xfId="2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Border="1" applyAlignment="1" applyProtection="1">
      <alignment horizontal="center" vertical="center"/>
    </xf>
    <xf numFmtId="0" fontId="63" fillId="25" borderId="0" xfId="103" applyFont="1" applyFill="1" applyAlignment="1">
      <alignment horizontal="left" vertical="top" wrapText="1"/>
    </xf>
    <xf numFmtId="0" fontId="53" fillId="0" borderId="0" xfId="125" applyFont="1" applyAlignment="1">
      <alignment horizontal="center"/>
    </xf>
    <xf numFmtId="0" fontId="50" fillId="0" borderId="20" xfId="125" applyFont="1" applyBorder="1" applyAlignment="1">
      <alignment horizontal="center" vertical="center"/>
    </xf>
    <xf numFmtId="0" fontId="50" fillId="0" borderId="21" xfId="125" applyFont="1" applyBorder="1" applyAlignment="1">
      <alignment horizontal="center" vertical="center"/>
    </xf>
    <xf numFmtId="0" fontId="54" fillId="0" borderId="20" xfId="125" applyFont="1" applyBorder="1" applyAlignment="1">
      <alignment horizontal="center" vertical="center"/>
    </xf>
    <xf numFmtId="0" fontId="54" fillId="0" borderId="21" xfId="125" applyFont="1" applyBorder="1" applyAlignment="1">
      <alignment horizontal="center" vertical="center"/>
    </xf>
    <xf numFmtId="0" fontId="58" fillId="25" borderId="0" xfId="125" applyFont="1" applyFill="1" applyAlignment="1">
      <alignment horizontal="center"/>
    </xf>
    <xf numFmtId="0" fontId="50" fillId="25" borderId="0" xfId="125" applyFill="1" applyAlignment="1">
      <alignment horizontal="center"/>
    </xf>
    <xf numFmtId="0" fontId="57" fillId="0" borderId="0" xfId="128" applyFont="1"/>
    <xf numFmtId="0" fontId="64" fillId="0" borderId="0" xfId="128"/>
    <xf numFmtId="0" fontId="52" fillId="0" borderId="0" xfId="128" applyFont="1"/>
    <xf numFmtId="0" fontId="50" fillId="0" borderId="0" xfId="128" applyFont="1"/>
    <xf numFmtId="0" fontId="64" fillId="0" borderId="22" xfId="128" applyBorder="1"/>
    <xf numFmtId="0" fontId="57" fillId="0" borderId="22" xfId="128" applyFont="1" applyBorder="1"/>
    <xf numFmtId="0" fontId="50" fillId="0" borderId="22" xfId="128" applyFont="1" applyBorder="1"/>
    <xf numFmtId="0" fontId="50" fillId="0" borderId="11" xfId="128" applyFont="1" applyFill="1" applyBorder="1"/>
    <xf numFmtId="176" fontId="0" fillId="0" borderId="22" xfId="129" applyNumberFormat="1" applyFont="1" applyBorder="1"/>
    <xf numFmtId="0" fontId="64" fillId="0" borderId="22" xfId="128" applyFill="1" applyBorder="1"/>
    <xf numFmtId="176" fontId="57" fillId="0" borderId="22" xfId="128" applyNumberFormat="1" applyFont="1" applyBorder="1"/>
    <xf numFmtId="0" fontId="57" fillId="0" borderId="20" xfId="128" applyFont="1" applyBorder="1"/>
    <xf numFmtId="0" fontId="64" fillId="0" borderId="20" xfId="128" applyBorder="1"/>
    <xf numFmtId="0" fontId="64" fillId="0" borderId="26" xfId="128" applyBorder="1"/>
    <xf numFmtId="0" fontId="64" fillId="0" borderId="27" xfId="128" applyBorder="1"/>
    <xf numFmtId="0" fontId="64" fillId="0" borderId="21" xfId="128" applyBorder="1"/>
    <xf numFmtId="1" fontId="64" fillId="0" borderId="22" xfId="128" applyNumberFormat="1" applyBorder="1"/>
    <xf numFmtId="0" fontId="50" fillId="0" borderId="20" xfId="128" applyFont="1" applyBorder="1"/>
    <xf numFmtId="0" fontId="57" fillId="0" borderId="26" xfId="128" applyFont="1" applyBorder="1"/>
    <xf numFmtId="0" fontId="57" fillId="0" borderId="27" xfId="128" applyFont="1" applyBorder="1"/>
    <xf numFmtId="1" fontId="57" fillId="0" borderId="27" xfId="128" applyNumberFormat="1" applyFont="1" applyBorder="1"/>
    <xf numFmtId="0" fontId="64" fillId="25" borderId="0" xfId="128" applyFill="1"/>
    <xf numFmtId="0" fontId="57" fillId="25" borderId="0" xfId="128" applyFont="1" applyFill="1"/>
    <xf numFmtId="0" fontId="59" fillId="25" borderId="0" xfId="128" applyFont="1" applyFill="1"/>
    <xf numFmtId="0" fontId="50" fillId="25" borderId="0" xfId="128" applyFont="1" applyFill="1"/>
    <xf numFmtId="0" fontId="60" fillId="25" borderId="0" xfId="128" applyFont="1" applyFill="1"/>
  </cellXfs>
  <cellStyles count="130">
    <cellStyle name="20 % - Accent1" xfId="3"/>
    <cellStyle name="20 % - Accent2" xfId="4"/>
    <cellStyle name="20 % - Accent3" xfId="5"/>
    <cellStyle name="20 % - Accent4" xfId="6"/>
    <cellStyle name="20 % - Accent5" xfId="7"/>
    <cellStyle name="20 % - Accent6" xfId="8"/>
    <cellStyle name="40 % - Accent1" xfId="9"/>
    <cellStyle name="40 % - Accent2" xfId="10"/>
    <cellStyle name="40 % - Accent3" xfId="11"/>
    <cellStyle name="40 % - Accent4" xfId="12"/>
    <cellStyle name="40 % - Accent5" xfId="13"/>
    <cellStyle name="40 % - Accent6" xfId="14"/>
    <cellStyle name="60 % - Accent1" xfId="15"/>
    <cellStyle name="60 % - Accent2" xfId="16"/>
    <cellStyle name="60 % - Accent3" xfId="17"/>
    <cellStyle name="60 % - Accent4" xfId="18"/>
    <cellStyle name="60 % - Accent5" xfId="19"/>
    <cellStyle name="60 % - Accent6" xfId="20"/>
    <cellStyle name="60% - Accent4 2" xfId="21"/>
    <cellStyle name="Accent1 2" xfId="22"/>
    <cellStyle name="Accent2 2" xfId="23"/>
    <cellStyle name="Accent2 2 2" xfId="24"/>
    <cellStyle name="Accent2 2_1.6 - CFS" xfId="25"/>
    <cellStyle name="Accent4 2" xfId="26"/>
    <cellStyle name="Avertissement" xfId="27"/>
    <cellStyle name="Calcul" xfId="28"/>
    <cellStyle name="Calculation 2" xfId="29"/>
    <cellStyle name="Cellule liée" xfId="30"/>
    <cellStyle name="Check Cell 2" xfId="31"/>
    <cellStyle name="Check Cell 2 2" xfId="32"/>
    <cellStyle name="Check Cell 2_1.6 - CFS" xfId="33"/>
    <cellStyle name="Check Cell 3" xfId="34"/>
    <cellStyle name="Comma [0] 2" xfId="35"/>
    <cellStyle name="Comma [0] 3" xfId="36"/>
    <cellStyle name="Comma 10" xfId="37"/>
    <cellStyle name="Comma 11" xfId="122"/>
    <cellStyle name="Comma 12" xfId="127"/>
    <cellStyle name="Comma 13" xfId="129"/>
    <cellStyle name="Comma 2" xfId="38"/>
    <cellStyle name="Comma 2 2" xfId="39"/>
    <cellStyle name="Comma 2 2 2" xfId="40"/>
    <cellStyle name="Comma 2 2 3" xfId="41"/>
    <cellStyle name="Comma 3" xfId="42"/>
    <cellStyle name="Comma 4" xfId="43"/>
    <cellStyle name="Comma 5" xfId="44"/>
    <cellStyle name="Comma 5 2" xfId="45"/>
    <cellStyle name="Comma 6" xfId="46"/>
    <cellStyle name="Comma 6 2" xfId="47"/>
    <cellStyle name="Comma 6_FKCF-FS 02.08" xfId="48"/>
    <cellStyle name="Comma 7" xfId="49"/>
    <cellStyle name="Comma 8" xfId="50"/>
    <cellStyle name="Comma 9" xfId="51"/>
    <cellStyle name="Comma_21.Aktivet Afatgjata Materiale  09" xfId="126"/>
    <cellStyle name="Comma_IFRS Reporting Pack 30.06.05" xfId="52"/>
    <cellStyle name="Commentaire" xfId="53"/>
    <cellStyle name="Currency 2" xfId="54"/>
    <cellStyle name="Currency 3" xfId="55"/>
    <cellStyle name="E&amp;Y House" xfId="56"/>
    <cellStyle name="Entrée" xfId="57"/>
    <cellStyle name="Euro" xfId="58"/>
    <cellStyle name="EYSheetHeader1" xfId="59"/>
    <cellStyle name="HMRCalculated" xfId="60"/>
    <cellStyle name="HMRInput" xfId="61"/>
    <cellStyle name="Hyperlink 2" xfId="62"/>
    <cellStyle name="Hyperlink 3" xfId="63"/>
    <cellStyle name="Hyperlink 4" xfId="64"/>
    <cellStyle name="Input 2" xfId="65"/>
    <cellStyle name="Input 3" xfId="66"/>
    <cellStyle name="Insatisfaisant" xfId="67"/>
    <cellStyle name="Neutre" xfId="68"/>
    <cellStyle name="Normal" xfId="0" builtinId="0"/>
    <cellStyle name="Normal 10" xfId="69"/>
    <cellStyle name="Normal 11" xfId="70"/>
    <cellStyle name="Normal 12" xfId="71"/>
    <cellStyle name="Normal 13" xfId="72"/>
    <cellStyle name="Normal 14" xfId="73"/>
    <cellStyle name="Normal 14 2" xfId="123"/>
    <cellStyle name="Normal 15" xfId="125"/>
    <cellStyle name="Normal 16" xfId="128"/>
    <cellStyle name="Normal 2" xfId="74"/>
    <cellStyle name="Normal 2 2" xfId="75"/>
    <cellStyle name="Normal 2 2 2" xfId="76"/>
    <cellStyle name="Normal 2 2 2 2" xfId="77"/>
    <cellStyle name="Normal 2 2 3" xfId="78"/>
    <cellStyle name="Normal 2 3" xfId="79"/>
    <cellStyle name="Normal 2 3 2" xfId="80"/>
    <cellStyle name="Normal 2 3_1.6 - CFS" xfId="81"/>
    <cellStyle name="Normal 2 4" xfId="82"/>
    <cellStyle name="Normal 2_1.6 - CFS" xfId="83"/>
    <cellStyle name="Normal 3" xfId="84"/>
    <cellStyle name="Normal 3 2" xfId="85"/>
    <cellStyle name="Normal 3 3" xfId="86"/>
    <cellStyle name="Normal 3 3 2" xfId="87"/>
    <cellStyle name="Normal 3 3 3" xfId="88"/>
    <cellStyle name="Normal 3 3_1.6 - CFS" xfId="89"/>
    <cellStyle name="Normal 3_1.6 - CFS" xfId="90"/>
    <cellStyle name="Normal 4" xfId="91"/>
    <cellStyle name="Normal 4 2" xfId="92"/>
    <cellStyle name="Normal 4_1.6 - CFS" xfId="93"/>
    <cellStyle name="Normal 5" xfId="94"/>
    <cellStyle name="Normal 6" xfId="95"/>
    <cellStyle name="Normal 6 2" xfId="96"/>
    <cellStyle name="Normal 6 3" xfId="97"/>
    <cellStyle name="Normal 6 4" xfId="98"/>
    <cellStyle name="Normal 6_1.6 - CFS" xfId="99"/>
    <cellStyle name="Normal 7" xfId="100"/>
    <cellStyle name="Normal 8" xfId="101"/>
    <cellStyle name="Normal 9" xfId="102"/>
    <cellStyle name="Normal_Ernst &amp; Young - FS as of 31.12.09" xfId="103"/>
    <cellStyle name="Normal_FKCF 31.12.2005 (10.04.06)FS" xfId="104"/>
    <cellStyle name="Normal_IFRS Reporting Pack 30.06.05" xfId="2"/>
    <cellStyle name="Normal_IFRS Reporting Pack 30.06.05 2" xfId="124"/>
    <cellStyle name="Normalny_AKTYWA" xfId="105"/>
    <cellStyle name="Percent" xfId="1" builtinId="5"/>
    <cellStyle name="Percent 2" xfId="106"/>
    <cellStyle name="Percent 2 2" xfId="107"/>
    <cellStyle name="Percent 3" xfId="108"/>
    <cellStyle name="Percent 4" xfId="109"/>
    <cellStyle name="Percent 5" xfId="110"/>
    <cellStyle name="Percent 6" xfId="111"/>
    <cellStyle name="Satisfaisant" xfId="112"/>
    <cellStyle name="Sortie" xfId="113"/>
    <cellStyle name="Style 1" xfId="114"/>
    <cellStyle name="Texte explicatif" xfId="115"/>
    <cellStyle name="Titre" xfId="116"/>
    <cellStyle name="Titre 1" xfId="117"/>
    <cellStyle name="Titre 2" xfId="118"/>
    <cellStyle name="Titre 3" xfId="119"/>
    <cellStyle name="Titre 4" xfId="120"/>
    <cellStyle name="Vérification" xfId="1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272636</xdr:colOff>
      <xdr:row>0</xdr:row>
      <xdr:rowOff>0</xdr:rowOff>
    </xdr:from>
    <xdr:to>
      <xdr:col>6</xdr:col>
      <xdr:colOff>885825</xdr:colOff>
      <xdr:row>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158836" y="341070"/>
          <a:ext cx="1413289" cy="544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CEM%202008/INCOMING%20REP/Mgmt%2005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AM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A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N44"/>
  <sheetViews>
    <sheetView tabSelected="1" view="pageBreakPreview" topLeftCell="A3" zoomScaleNormal="75" zoomScaleSheetLayoutView="100" workbookViewId="0">
      <selection activeCell="A3" sqref="A3"/>
    </sheetView>
  </sheetViews>
  <sheetFormatPr defaultRowHeight="12.75" outlineLevelCol="1"/>
  <cols>
    <col min="1" max="1" width="34.42578125" style="5" bestFit="1" customWidth="1"/>
    <col min="2" max="2" width="7" style="38" customWidth="1"/>
    <col min="3" max="3" width="12.5703125" style="25" customWidth="1"/>
    <col min="4" max="4" width="2.85546875" style="25" customWidth="1"/>
    <col min="5" max="5" width="10.28515625" style="25" bestFit="1" customWidth="1"/>
    <col min="6" max="6" width="12.28515625" style="25" customWidth="1"/>
    <col min="7" max="7" width="4.140625" style="5" hidden="1" customWidth="1" outlineLevel="1"/>
    <col min="8" max="8" width="10.5703125" style="5" hidden="1" customWidth="1" outlineLevel="1"/>
    <col min="9" max="9" width="11.28515625" style="5" hidden="1" customWidth="1" outlineLevel="1"/>
    <col min="10" max="10" width="4.140625" style="5" customWidth="1" collapsed="1"/>
    <col min="11" max="11" width="4.140625" style="5" customWidth="1"/>
    <col min="12" max="12" width="13.5703125" style="5" hidden="1" customWidth="1" outlineLevel="1"/>
    <col min="13" max="13" width="10.7109375" style="5" hidden="1" customWidth="1" outlineLevel="1"/>
    <col min="14" max="14" width="2.42578125" style="5" customWidth="1" collapsed="1"/>
    <col min="15" max="16384" width="9.140625" style="5"/>
  </cols>
  <sheetData>
    <row r="1" spans="1:14">
      <c r="A1" s="2" t="s">
        <v>11</v>
      </c>
      <c r="B1" s="3"/>
      <c r="C1" s="4"/>
      <c r="D1" s="4"/>
      <c r="E1" s="4"/>
      <c r="F1" s="4"/>
      <c r="H1" s="5" t="s">
        <v>0</v>
      </c>
      <c r="L1" s="5" t="s">
        <v>0</v>
      </c>
    </row>
    <row r="2" spans="1:14">
      <c r="A2" s="6" t="s">
        <v>12</v>
      </c>
      <c r="B2" s="7"/>
      <c r="C2" s="8"/>
      <c r="D2" s="8"/>
      <c r="E2" s="8"/>
      <c r="F2" s="8"/>
      <c r="H2" s="203" t="s">
        <v>1</v>
      </c>
      <c r="I2" s="203"/>
      <c r="J2" s="9"/>
      <c r="K2" s="9"/>
      <c r="L2" s="203" t="s">
        <v>2</v>
      </c>
      <c r="M2" s="203"/>
    </row>
    <row r="3" spans="1:14">
      <c r="A3" s="6" t="s">
        <v>220</v>
      </c>
      <c r="B3" s="7"/>
      <c r="C3" s="10"/>
      <c r="D3" s="10"/>
      <c r="E3" s="10"/>
      <c r="F3" s="8"/>
      <c r="H3" s="11" t="s">
        <v>3</v>
      </c>
      <c r="I3" s="11" t="s">
        <v>4</v>
      </c>
      <c r="L3" s="11" t="s">
        <v>3</v>
      </c>
      <c r="M3" s="11" t="s">
        <v>4</v>
      </c>
    </row>
    <row r="4" spans="1:14">
      <c r="A4" s="6"/>
      <c r="B4" s="7"/>
      <c r="C4" s="204" t="s">
        <v>5</v>
      </c>
      <c r="D4" s="204"/>
      <c r="E4" s="204"/>
      <c r="F4" s="8"/>
    </row>
    <row r="5" spans="1:14">
      <c r="A5" s="10" t="s">
        <v>9</v>
      </c>
      <c r="B5" s="12" t="s">
        <v>10</v>
      </c>
      <c r="C5" s="13" t="s">
        <v>219</v>
      </c>
      <c r="D5" s="13"/>
      <c r="E5" s="13" t="s">
        <v>212</v>
      </c>
      <c r="F5" s="10"/>
    </row>
    <row r="6" spans="1:14" ht="6" customHeight="1">
      <c r="A6" s="10"/>
      <c r="B6" s="12"/>
      <c r="C6" s="13"/>
      <c r="D6" s="13"/>
      <c r="E6" s="13"/>
      <c r="F6" s="10"/>
    </row>
    <row r="7" spans="1:14" s="1" customFormat="1">
      <c r="A7" s="1" t="s">
        <v>6</v>
      </c>
      <c r="B7" s="15">
        <v>4</v>
      </c>
      <c r="C7" s="16">
        <v>11577264.129999999</v>
      </c>
      <c r="D7" s="16"/>
      <c r="E7" s="16">
        <v>4282692.9300000006</v>
      </c>
      <c r="F7" s="16"/>
      <c r="H7" s="17"/>
      <c r="I7" s="17">
        <f>C7-H7</f>
        <v>11577264.129999999</v>
      </c>
      <c r="L7" s="17">
        <v>7443887</v>
      </c>
      <c r="M7" s="17">
        <f>E7-L7</f>
        <v>-3161194.0699999994</v>
      </c>
    </row>
    <row r="8" spans="1:14">
      <c r="A8" s="1" t="s">
        <v>7</v>
      </c>
      <c r="B8" s="15">
        <v>5</v>
      </c>
      <c r="C8" s="16">
        <v>24078499.489999998</v>
      </c>
      <c r="D8" s="16"/>
      <c r="E8" s="16">
        <v>11329074.710000001</v>
      </c>
      <c r="F8" s="16"/>
      <c r="H8" s="17"/>
      <c r="I8" s="17">
        <f>C8-H8</f>
        <v>24078499.489999998</v>
      </c>
      <c r="L8" s="17">
        <v>21961445</v>
      </c>
      <c r="M8" s="17">
        <f>E8-L8</f>
        <v>-10632370.289999999</v>
      </c>
      <c r="N8" s="18"/>
    </row>
    <row r="9" spans="1:14" s="1" customFormat="1">
      <c r="A9" s="1" t="s">
        <v>8</v>
      </c>
      <c r="B9" s="15">
        <v>6</v>
      </c>
      <c r="C9" s="16">
        <v>2303930.5099999998</v>
      </c>
      <c r="D9" s="16"/>
      <c r="E9" s="16">
        <v>1794775.64</v>
      </c>
      <c r="F9" s="16"/>
      <c r="H9" s="17"/>
      <c r="I9" s="17">
        <f>C9-H9</f>
        <v>2303930.5099999998</v>
      </c>
      <c r="L9" s="17">
        <v>656162</v>
      </c>
      <c r="M9" s="17">
        <f>E9-L9</f>
        <v>1138613.6399999999</v>
      </c>
      <c r="N9" s="18"/>
    </row>
    <row r="10" spans="1:14" s="1" customFormat="1">
      <c r="A10" s="1" t="s">
        <v>210</v>
      </c>
      <c r="B10" s="15"/>
      <c r="C10" s="16">
        <v>0</v>
      </c>
      <c r="D10" s="16"/>
      <c r="E10" s="16">
        <v>40000</v>
      </c>
      <c r="F10" s="16"/>
      <c r="H10" s="17"/>
      <c r="I10" s="17">
        <f>C10-H10</f>
        <v>0</v>
      </c>
      <c r="L10" s="17">
        <v>438599</v>
      </c>
      <c r="M10" s="17">
        <f>E10-L10</f>
        <v>-398599</v>
      </c>
      <c r="N10" s="18"/>
    </row>
    <row r="11" spans="1:14" s="1" customFormat="1">
      <c r="B11" s="15"/>
      <c r="C11" s="16">
        <v>0</v>
      </c>
      <c r="D11" s="16"/>
      <c r="E11" s="16">
        <v>0</v>
      </c>
      <c r="F11" s="16"/>
      <c r="H11" s="17"/>
      <c r="I11" s="17">
        <f>C11-H11</f>
        <v>0</v>
      </c>
      <c r="L11" s="17">
        <v>186315</v>
      </c>
      <c r="M11" s="17">
        <f>E11-L11</f>
        <v>-186315</v>
      </c>
      <c r="N11" s="18"/>
    </row>
    <row r="12" spans="1:14" s="1" customFormat="1" ht="8.25" customHeight="1">
      <c r="A12" s="14"/>
      <c r="B12" s="15"/>
      <c r="C12" s="16"/>
      <c r="D12" s="16"/>
      <c r="E12" s="16"/>
      <c r="F12" s="16"/>
      <c r="H12" s="19"/>
      <c r="I12" s="19"/>
      <c r="L12" s="19"/>
      <c r="M12" s="19"/>
      <c r="N12" s="20"/>
    </row>
    <row r="13" spans="1:14" s="1" customFormat="1" ht="13.5" thickBot="1">
      <c r="A13" s="5" t="s">
        <v>13</v>
      </c>
      <c r="B13" s="15"/>
      <c r="C13" s="21">
        <v>37959694.129999995</v>
      </c>
      <c r="D13" s="8"/>
      <c r="E13" s="21">
        <v>17446543.280000001</v>
      </c>
      <c r="F13" s="8"/>
      <c r="H13" s="22">
        <f>SUM(H7:H11)</f>
        <v>0</v>
      </c>
      <c r="I13" s="23">
        <f>SUM(I7:I11)</f>
        <v>37959694.129999995</v>
      </c>
      <c r="L13" s="22">
        <f>SUM(L7:L11)</f>
        <v>30686408</v>
      </c>
      <c r="M13" s="23">
        <f>SUM(M7:M11)</f>
        <v>-13239864.719999999</v>
      </c>
      <c r="N13" s="24"/>
    </row>
    <row r="14" spans="1:14" s="1" customFormat="1" ht="10.5" customHeight="1" thickTop="1">
      <c r="A14" s="10"/>
      <c r="B14" s="15"/>
      <c r="C14" s="8"/>
      <c r="D14" s="8"/>
      <c r="E14" s="8"/>
      <c r="F14" s="8"/>
      <c r="H14" s="25"/>
      <c r="I14" s="26"/>
      <c r="L14" s="25"/>
      <c r="M14" s="26"/>
      <c r="N14" s="24"/>
    </row>
    <row r="15" spans="1:14" s="1" customFormat="1">
      <c r="A15" s="1" t="s">
        <v>211</v>
      </c>
      <c r="B15" s="15"/>
      <c r="C15" s="16">
        <v>99166.5</v>
      </c>
      <c r="D15" s="16"/>
      <c r="E15" s="16">
        <v>99166.5</v>
      </c>
      <c r="F15" s="16"/>
      <c r="H15" s="17"/>
      <c r="I15" s="17">
        <f>C15-H15</f>
        <v>99166.5</v>
      </c>
      <c r="L15" s="17">
        <v>2387751</v>
      </c>
      <c r="M15" s="17">
        <f>E15-L15</f>
        <v>-2288584.5</v>
      </c>
      <c r="N15" s="20"/>
    </row>
    <row r="16" spans="1:14" s="1" customFormat="1">
      <c r="B16" s="15"/>
      <c r="C16" s="16">
        <v>0</v>
      </c>
      <c r="D16" s="16"/>
      <c r="E16" s="16">
        <v>0</v>
      </c>
      <c r="F16" s="16"/>
      <c r="H16" s="17"/>
      <c r="I16" s="17">
        <f>C16-H16</f>
        <v>0</v>
      </c>
      <c r="L16" s="17">
        <v>274279</v>
      </c>
      <c r="M16" s="17">
        <f>E16-L16</f>
        <v>-274279</v>
      </c>
      <c r="N16" s="20"/>
    </row>
    <row r="17" spans="1:14" s="1" customFormat="1" ht="6" customHeight="1">
      <c r="B17" s="15"/>
      <c r="C17" s="16"/>
      <c r="D17" s="16"/>
      <c r="E17" s="16"/>
      <c r="F17" s="16"/>
      <c r="H17" s="19"/>
      <c r="I17" s="19"/>
      <c r="L17" s="19"/>
      <c r="M17" s="19"/>
      <c r="N17" s="20"/>
    </row>
    <row r="18" spans="1:14" ht="13.5" thickBot="1">
      <c r="A18" s="5" t="s">
        <v>14</v>
      </c>
      <c r="B18" s="15"/>
      <c r="C18" s="21">
        <v>99166.5</v>
      </c>
      <c r="D18" s="8"/>
      <c r="E18" s="21">
        <v>99166.5</v>
      </c>
      <c r="F18" s="8"/>
      <c r="H18" s="22">
        <f>SUM(H15:H16)</f>
        <v>0</v>
      </c>
      <c r="I18" s="23">
        <f>SUM(I15:I16)</f>
        <v>99166.5</v>
      </c>
      <c r="L18" s="22">
        <f>SUM(L15:L16)</f>
        <v>2662030</v>
      </c>
      <c r="M18" s="23">
        <f>SUM(M15:M16)</f>
        <v>-2562863.5</v>
      </c>
      <c r="N18" s="24"/>
    </row>
    <row r="19" spans="1:14" ht="11.25" customHeight="1" thickTop="1" thickBot="1">
      <c r="A19" s="10"/>
      <c r="B19" s="15"/>
      <c r="C19" s="8"/>
      <c r="D19" s="8"/>
      <c r="E19" s="8"/>
      <c r="F19" s="8"/>
      <c r="H19" s="25"/>
      <c r="I19" s="27"/>
      <c r="L19" s="25"/>
      <c r="M19" s="27"/>
      <c r="N19" s="24"/>
    </row>
    <row r="20" spans="1:14" s="1" customFormat="1" ht="13.5" thickBot="1">
      <c r="A20" s="5" t="s">
        <v>15</v>
      </c>
      <c r="B20" s="15"/>
      <c r="C20" s="21">
        <v>38058860.629999995</v>
      </c>
      <c r="D20" s="8"/>
      <c r="E20" s="21">
        <v>17545709.780000001</v>
      </c>
      <c r="F20" s="8"/>
      <c r="H20" s="28">
        <f>+H18+H13</f>
        <v>0</v>
      </c>
      <c r="I20" s="29">
        <f>+I18+I13</f>
        <v>38058860.629999995</v>
      </c>
      <c r="L20" s="28">
        <f>+L18+L13</f>
        <v>33348438</v>
      </c>
      <c r="M20" s="29">
        <f>+M18+M13</f>
        <v>-15802728.219999999</v>
      </c>
      <c r="N20" s="24"/>
    </row>
    <row r="21" spans="1:14" s="1" customFormat="1" ht="6.75" customHeight="1" thickTop="1">
      <c r="A21" s="5"/>
      <c r="B21" s="15"/>
      <c r="C21" s="8"/>
      <c r="D21" s="8"/>
      <c r="E21" s="8"/>
      <c r="F21" s="8"/>
      <c r="H21" s="25"/>
      <c r="I21" s="26"/>
      <c r="L21" s="25"/>
      <c r="M21" s="26"/>
      <c r="N21" s="24"/>
    </row>
    <row r="22" spans="1:14" s="1" customFormat="1">
      <c r="A22" s="5" t="s">
        <v>16</v>
      </c>
      <c r="B22" s="15"/>
      <c r="C22" s="8"/>
      <c r="D22" s="8"/>
      <c r="E22" s="8"/>
      <c r="F22" s="8"/>
      <c r="H22" s="19"/>
      <c r="I22" s="19"/>
      <c r="L22" s="19"/>
      <c r="M22" s="19"/>
      <c r="N22" s="20"/>
    </row>
    <row r="23" spans="1:14" s="1" customFormat="1" ht="7.5" customHeight="1">
      <c r="A23" s="5"/>
      <c r="B23" s="15"/>
      <c r="C23" s="8"/>
      <c r="D23" s="8"/>
      <c r="E23" s="8"/>
      <c r="F23" s="8"/>
      <c r="H23" s="19"/>
      <c r="I23" s="19"/>
      <c r="L23" s="19"/>
      <c r="M23" s="19"/>
      <c r="N23" s="20"/>
    </row>
    <row r="24" spans="1:14" s="1" customFormat="1">
      <c r="A24" s="1" t="s">
        <v>17</v>
      </c>
      <c r="B24" s="15"/>
      <c r="C24" s="16">
        <v>27231710.729999997</v>
      </c>
      <c r="D24" s="16"/>
      <c r="E24" s="16">
        <v>21457639.82</v>
      </c>
      <c r="F24" s="16"/>
      <c r="H24" s="17"/>
      <c r="I24" s="17">
        <f>C24-H24</f>
        <v>27231710.729999997</v>
      </c>
      <c r="L24" s="17">
        <v>5057517</v>
      </c>
      <c r="M24" s="17">
        <f>E24-L24</f>
        <v>16400122.82</v>
      </c>
      <c r="N24" s="20"/>
    </row>
    <row r="25" spans="1:14" s="1" customFormat="1">
      <c r="A25" s="1" t="s">
        <v>18</v>
      </c>
      <c r="B25" s="15">
        <v>14</v>
      </c>
      <c r="C25" s="16">
        <v>1703323</v>
      </c>
      <c r="D25" s="16"/>
      <c r="E25" s="16">
        <v>0</v>
      </c>
      <c r="F25" s="16"/>
      <c r="H25" s="17"/>
      <c r="I25" s="17">
        <f>C25-H25</f>
        <v>1703323</v>
      </c>
      <c r="L25" s="17">
        <v>5057517</v>
      </c>
      <c r="M25" s="17">
        <f>E25-L25</f>
        <v>-5057517</v>
      </c>
      <c r="N25" s="20"/>
    </row>
    <row r="26" spans="1:14" s="1" customFormat="1" ht="10.5" customHeight="1" thickBot="1">
      <c r="A26" s="14" t="s">
        <v>19</v>
      </c>
      <c r="B26" s="15">
        <v>7</v>
      </c>
      <c r="C26" s="16">
        <v>384646.6</v>
      </c>
      <c r="D26" s="16"/>
      <c r="E26" s="16">
        <v>384646.6</v>
      </c>
      <c r="F26" s="16"/>
      <c r="H26" s="19"/>
      <c r="I26" s="19"/>
      <c r="L26" s="19"/>
      <c r="M26" s="19"/>
    </row>
    <row r="27" spans="1:14" s="30" customFormat="1" ht="13.5" thickBot="1">
      <c r="A27" s="5" t="s">
        <v>20</v>
      </c>
      <c r="B27" s="15"/>
      <c r="C27" s="21">
        <v>29319680.329999998</v>
      </c>
      <c r="D27" s="8"/>
      <c r="E27" s="21">
        <v>21842286.420000002</v>
      </c>
      <c r="F27" s="8"/>
      <c r="H27" s="28">
        <f>H25</f>
        <v>0</v>
      </c>
      <c r="I27" s="28">
        <f>I25</f>
        <v>1703323</v>
      </c>
      <c r="L27" s="28">
        <f>L25</f>
        <v>5057517</v>
      </c>
      <c r="M27" s="28">
        <f>M25</f>
        <v>-5057517</v>
      </c>
    </row>
    <row r="28" spans="1:14" s="30" customFormat="1" ht="10.5" customHeight="1" thickTop="1">
      <c r="A28" s="5"/>
      <c r="B28" s="4"/>
      <c r="C28" s="8"/>
      <c r="D28" s="8"/>
      <c r="E28" s="8"/>
      <c r="F28" s="8"/>
      <c r="H28" s="25"/>
      <c r="I28" s="25"/>
      <c r="L28" s="25"/>
      <c r="M28" s="25"/>
    </row>
    <row r="29" spans="1:14">
      <c r="A29" s="1" t="s">
        <v>21</v>
      </c>
      <c r="B29" s="31"/>
      <c r="C29" s="16">
        <v>100000</v>
      </c>
      <c r="D29" s="16"/>
      <c r="E29" s="16">
        <v>100000</v>
      </c>
      <c r="F29" s="16"/>
      <c r="H29" s="17">
        <v>10</v>
      </c>
      <c r="I29" s="17">
        <f>C29-H29</f>
        <v>99990</v>
      </c>
      <c r="L29" s="17">
        <v>10000</v>
      </c>
      <c r="M29" s="17">
        <f>E29-L29</f>
        <v>90000</v>
      </c>
    </row>
    <row r="30" spans="1:14">
      <c r="A30" s="1" t="s">
        <v>22</v>
      </c>
      <c r="B30" s="31"/>
      <c r="C30" s="16"/>
      <c r="D30" s="16"/>
      <c r="E30" s="16"/>
      <c r="F30" s="16"/>
      <c r="H30" s="17">
        <v>16865.643</v>
      </c>
      <c r="I30" s="17">
        <f>C30-H30</f>
        <v>-16865.643</v>
      </c>
      <c r="L30" s="17">
        <v>16865642.510000002</v>
      </c>
      <c r="M30" s="17">
        <f>E30-L30</f>
        <v>-16865642.510000002</v>
      </c>
    </row>
    <row r="31" spans="1:14">
      <c r="A31" s="1" t="s">
        <v>23</v>
      </c>
      <c r="B31" s="31"/>
      <c r="C31" s="16">
        <v>8639180.2064684592</v>
      </c>
      <c r="D31" s="16"/>
      <c r="E31" s="16">
        <v>-4396576.639999995</v>
      </c>
      <c r="F31" s="16"/>
      <c r="H31" s="17">
        <v>11415.278</v>
      </c>
      <c r="I31" s="17">
        <f>C31-H31</f>
        <v>8627764.9284684584</v>
      </c>
      <c r="L31" s="17">
        <v>11415278</v>
      </c>
      <c r="M31" s="17">
        <f>E31-L31</f>
        <v>-15811854.639999995</v>
      </c>
    </row>
    <row r="32" spans="1:14" ht="8.25" customHeight="1" thickBot="1">
      <c r="A32" s="1"/>
      <c r="B32" s="31"/>
      <c r="C32" s="16"/>
      <c r="D32" s="16"/>
      <c r="E32" s="16"/>
      <c r="F32" s="16"/>
      <c r="H32" s="19"/>
      <c r="I32" s="19"/>
      <c r="L32" s="19"/>
      <c r="M32" s="19"/>
    </row>
    <row r="33" spans="1:13" ht="13.5" thickBot="1">
      <c r="A33" s="5" t="s">
        <v>24</v>
      </c>
      <c r="B33" s="4"/>
      <c r="C33" s="32">
        <v>8739180.2064684592</v>
      </c>
      <c r="D33" s="8"/>
      <c r="E33" s="32">
        <v>-4296576.639999995</v>
      </c>
      <c r="F33" s="33"/>
      <c r="H33" s="34">
        <f>SUM(H29:H31)</f>
        <v>28290.921000000002</v>
      </c>
      <c r="I33" s="35">
        <f>SUM(I29:I31)</f>
        <v>8710889.2854684591</v>
      </c>
      <c r="L33" s="34">
        <f>SUM(L29:L31)</f>
        <v>28290920.510000002</v>
      </c>
      <c r="M33" s="35">
        <f>SUM(M29:M31)</f>
        <v>-32587497.149999999</v>
      </c>
    </row>
    <row r="34" spans="1:13" ht="14.25" thickTop="1" thickBot="1">
      <c r="B34" s="4"/>
      <c r="C34" s="16"/>
      <c r="D34" s="16"/>
      <c r="E34" s="16"/>
      <c r="F34" s="33"/>
      <c r="H34" s="34"/>
      <c r="I34" s="36"/>
      <c r="L34" s="34"/>
      <c r="M34" s="36"/>
    </row>
    <row r="35" spans="1:13" ht="14.25" thickTop="1" thickBot="1">
      <c r="A35" s="5" t="s">
        <v>25</v>
      </c>
      <c r="B35" s="4"/>
      <c r="C35" s="21">
        <v>38058860.536468461</v>
      </c>
      <c r="D35" s="8"/>
      <c r="E35" s="21">
        <v>17545709.780000009</v>
      </c>
      <c r="F35" s="8"/>
      <c r="H35" s="28">
        <f>+H33+H27</f>
        <v>28290.921000000002</v>
      </c>
      <c r="I35" s="37">
        <f>+I33+I27</f>
        <v>10414212.285468459</v>
      </c>
      <c r="L35" s="28">
        <f>+L33+L27</f>
        <v>33348437.510000002</v>
      </c>
      <c r="M35" s="37">
        <f>+M33+M27</f>
        <v>-37645014.149999999</v>
      </c>
    </row>
    <row r="36" spans="1:13" ht="13.5" thickTop="1">
      <c r="A36" s="25"/>
      <c r="C36" s="39"/>
      <c r="D36" s="39"/>
      <c r="E36" s="39"/>
      <c r="H36" s="40">
        <f>H20-H35</f>
        <v>-28290.921000000002</v>
      </c>
      <c r="I36" s="40">
        <f>I20-I35</f>
        <v>27644648.344531536</v>
      </c>
      <c r="L36" s="40">
        <f>L20-L35</f>
        <v>0.48999999836087227</v>
      </c>
      <c r="M36" s="40">
        <f>M20-M35</f>
        <v>21842285.93</v>
      </c>
    </row>
    <row r="42" spans="1:13">
      <c r="E42" s="41"/>
      <c r="F42" s="41"/>
    </row>
    <row r="43" spans="1:13">
      <c r="E43" s="41"/>
      <c r="F43" s="41"/>
    </row>
    <row r="44" spans="1:13">
      <c r="E44" s="41"/>
      <c r="F44" s="41"/>
    </row>
  </sheetData>
  <mergeCells count="3">
    <mergeCell ref="H2:I2"/>
    <mergeCell ref="L2:M2"/>
    <mergeCell ref="C4:E4"/>
  </mergeCells>
  <pageMargins left="0.43307086614173229" right="0" top="0.51181102362204722" bottom="0.59055118110236227" header="0.51181102362204722" footer="0.51181102362204722"/>
  <pageSetup paperSize="9" scale="68" fitToWidth="3" orientation="portrait" r:id="rId1"/>
  <headerFooter alignWithMargins="0"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X43"/>
  <sheetViews>
    <sheetView view="pageBreakPreview" topLeftCell="A2" zoomScaleNormal="70" zoomScaleSheetLayoutView="100" workbookViewId="0">
      <selection activeCell="Q17" sqref="Q17"/>
    </sheetView>
  </sheetViews>
  <sheetFormatPr defaultRowHeight="12.75" outlineLevelCol="1"/>
  <cols>
    <col min="1" max="1" width="27.7109375" style="44" bestFit="1" customWidth="1"/>
    <col min="2" max="2" width="7.42578125" style="44" customWidth="1"/>
    <col min="3" max="3" width="2.140625" style="44" customWidth="1"/>
    <col min="4" max="4" width="11.28515625" style="44" bestFit="1" customWidth="1"/>
    <col min="5" max="5" width="2.85546875" style="44" customWidth="1"/>
    <col min="6" max="6" width="11" style="44" bestFit="1" customWidth="1"/>
    <col min="7" max="7" width="3.28515625" style="44" customWidth="1"/>
    <col min="8" max="8" width="3.5703125" style="43" customWidth="1"/>
    <col min="9" max="9" width="12.85546875" style="43" hidden="1" customWidth="1" outlineLevel="1"/>
    <col min="10" max="10" width="11" style="43" hidden="1" customWidth="1" outlineLevel="1"/>
    <col min="11" max="11" width="3.7109375" style="43" customWidth="1" collapsed="1"/>
    <col min="12" max="12" width="13.7109375" style="43" hidden="1" customWidth="1" outlineLevel="1"/>
    <col min="13" max="13" width="11.140625" style="43" hidden="1" customWidth="1" outlineLevel="1"/>
    <col min="14" max="14" width="8.7109375" style="43" customWidth="1" collapsed="1"/>
    <col min="15" max="15" width="52.5703125" style="43" hidden="1" customWidth="1"/>
    <col min="16" max="16" width="13.140625" style="43" hidden="1" customWidth="1"/>
    <col min="17" max="17" width="12.7109375" style="43" bestFit="1" customWidth="1"/>
    <col min="18" max="16384" width="9.140625" style="43"/>
  </cols>
  <sheetData>
    <row r="1" spans="1:17">
      <c r="A1" s="77" t="s">
        <v>11</v>
      </c>
      <c r="B1" s="42"/>
      <c r="C1" s="42"/>
      <c r="D1" s="42"/>
      <c r="E1" s="42"/>
      <c r="F1" s="42"/>
      <c r="G1" s="42"/>
    </row>
    <row r="2" spans="1:17">
      <c r="A2" s="77" t="s">
        <v>32</v>
      </c>
      <c r="B2" s="42"/>
      <c r="C2" s="42"/>
      <c r="D2" s="42"/>
      <c r="E2" s="42"/>
      <c r="F2" s="42"/>
      <c r="G2" s="42"/>
      <c r="I2" s="44" t="s">
        <v>0</v>
      </c>
      <c r="J2" s="45"/>
      <c r="K2" s="45"/>
      <c r="L2" s="44" t="s">
        <v>0</v>
      </c>
      <c r="M2" s="45"/>
    </row>
    <row r="3" spans="1:17">
      <c r="A3" s="78" t="s">
        <v>222</v>
      </c>
      <c r="B3" s="42"/>
      <c r="C3" s="42"/>
      <c r="D3" s="46"/>
      <c r="E3" s="46"/>
      <c r="F3" s="46"/>
      <c r="G3" s="42"/>
      <c r="I3" s="205" t="s">
        <v>1</v>
      </c>
      <c r="J3" s="206"/>
      <c r="K3" s="47"/>
      <c r="L3" s="205" t="s">
        <v>2</v>
      </c>
      <c r="M3" s="206"/>
    </row>
    <row r="4" spans="1:17" s="45" customFormat="1">
      <c r="A4" s="79"/>
      <c r="B4" s="48"/>
      <c r="C4" s="48"/>
      <c r="D4" s="207" t="s">
        <v>46</v>
      </c>
      <c r="E4" s="207"/>
      <c r="F4" s="207"/>
      <c r="G4" s="49"/>
      <c r="H4" s="44"/>
      <c r="I4" s="50" t="s">
        <v>3</v>
      </c>
      <c r="J4" s="51" t="s">
        <v>4</v>
      </c>
      <c r="K4" s="44"/>
      <c r="L4" s="50" t="s">
        <v>3</v>
      </c>
      <c r="M4" s="50" t="s">
        <v>4</v>
      </c>
    </row>
    <row r="5" spans="1:17" s="45" customFormat="1">
      <c r="A5" s="80" t="s">
        <v>33</v>
      </c>
      <c r="B5" s="52" t="s">
        <v>10</v>
      </c>
      <c r="C5" s="52"/>
      <c r="D5" s="53" t="s">
        <v>221</v>
      </c>
      <c r="E5" s="53"/>
      <c r="F5" s="53" t="s">
        <v>213</v>
      </c>
      <c r="G5" s="54"/>
      <c r="I5" s="44"/>
      <c r="J5" s="43"/>
      <c r="K5" s="44"/>
      <c r="L5" s="44"/>
      <c r="M5" s="44"/>
      <c r="N5" s="44"/>
    </row>
    <row r="6" spans="1:17">
      <c r="A6" s="81" t="s">
        <v>34</v>
      </c>
      <c r="B6" s="55"/>
      <c r="C6" s="55"/>
      <c r="D6" s="56">
        <v>71654329.959999993</v>
      </c>
      <c r="E6" s="56"/>
      <c r="F6" s="56">
        <v>40082073.310000002</v>
      </c>
      <c r="G6" s="56"/>
      <c r="I6" s="57"/>
      <c r="J6" s="57">
        <f>D6-I6</f>
        <v>71654329.959999993</v>
      </c>
      <c r="K6" s="58"/>
      <c r="L6" s="57">
        <v>55014284.119999997</v>
      </c>
      <c r="M6" s="57">
        <f>F6-L6</f>
        <v>-14932210.809999995</v>
      </c>
      <c r="N6" s="58"/>
    </row>
    <row r="7" spans="1:17" s="59" customFormat="1">
      <c r="A7" s="81" t="s">
        <v>35</v>
      </c>
      <c r="B7" s="55"/>
      <c r="C7" s="55"/>
      <c r="D7" s="56">
        <v>1646234.94</v>
      </c>
      <c r="E7" s="56"/>
      <c r="F7" s="56">
        <v>1644908.3</v>
      </c>
      <c r="G7" s="56"/>
      <c r="I7" s="57"/>
      <c r="J7" s="57">
        <f>D7-I7</f>
        <v>1646234.94</v>
      </c>
      <c r="K7" s="58"/>
      <c r="L7" s="57">
        <v>639477</v>
      </c>
      <c r="M7" s="57">
        <f>F7-L7</f>
        <v>1005431.3</v>
      </c>
      <c r="N7" s="58"/>
      <c r="Q7" s="43"/>
    </row>
    <row r="8" spans="1:17" s="59" customFormat="1" ht="13.5" thickBot="1">
      <c r="A8" s="80" t="s">
        <v>36</v>
      </c>
      <c r="B8" s="55">
        <v>10</v>
      </c>
      <c r="C8" s="55"/>
      <c r="D8" s="60">
        <v>73300564.899999991</v>
      </c>
      <c r="E8" s="61"/>
      <c r="F8" s="60">
        <v>41726981.609999999</v>
      </c>
      <c r="G8" s="61"/>
      <c r="I8" s="62">
        <f>I6+I7</f>
        <v>0</v>
      </c>
      <c r="J8" s="62">
        <f>J6+J7</f>
        <v>73300564.899999991</v>
      </c>
      <c r="K8" s="58"/>
      <c r="L8" s="62">
        <f>L6+L7</f>
        <v>55653761.119999997</v>
      </c>
      <c r="M8" s="62">
        <f>SUM(M6:M7)</f>
        <v>-13926779.509999994</v>
      </c>
      <c r="N8" s="58"/>
      <c r="Q8" s="43"/>
    </row>
    <row r="9" spans="1:17" s="59" customFormat="1" ht="6.75" customHeight="1" thickTop="1">
      <c r="A9" s="80"/>
      <c r="B9" s="55"/>
      <c r="C9" s="55"/>
      <c r="D9" s="61"/>
      <c r="E9" s="61"/>
      <c r="F9" s="61"/>
      <c r="G9" s="61"/>
      <c r="I9" s="58"/>
      <c r="J9" s="58"/>
      <c r="K9" s="58"/>
      <c r="L9" s="58"/>
      <c r="M9" s="58"/>
      <c r="N9" s="58"/>
      <c r="Q9" s="43"/>
    </row>
    <row r="10" spans="1:17" s="59" customFormat="1">
      <c r="A10" s="80" t="s">
        <v>37</v>
      </c>
      <c r="B10" s="55"/>
      <c r="C10" s="55"/>
      <c r="D10" s="63"/>
      <c r="E10" s="63"/>
      <c r="F10" s="63"/>
      <c r="G10" s="63"/>
      <c r="I10" s="58"/>
      <c r="J10" s="58"/>
      <c r="K10" s="58"/>
      <c r="L10" s="58"/>
      <c r="M10" s="58"/>
      <c r="N10" s="58"/>
      <c r="Q10" s="43"/>
    </row>
    <row r="11" spans="1:17" s="59" customFormat="1">
      <c r="A11" s="81" t="s">
        <v>38</v>
      </c>
      <c r="B11" s="55">
        <v>11</v>
      </c>
      <c r="C11" s="64"/>
      <c r="D11" s="56">
        <v>41319678</v>
      </c>
      <c r="E11" s="56"/>
      <c r="F11" s="56">
        <v>32744811.300000001</v>
      </c>
      <c r="G11" s="56"/>
      <c r="I11" s="57"/>
      <c r="J11" s="57">
        <f>D11-I11</f>
        <v>41319678</v>
      </c>
      <c r="K11" s="58"/>
      <c r="L11" s="57">
        <v>12304737</v>
      </c>
      <c r="M11" s="57">
        <f>F11-L11</f>
        <v>20440074.300000001</v>
      </c>
      <c r="N11" s="58"/>
      <c r="O11" s="59" t="s">
        <v>26</v>
      </c>
      <c r="P11" s="59">
        <v>90000</v>
      </c>
      <c r="Q11" s="43"/>
    </row>
    <row r="12" spans="1:17" s="59" customFormat="1">
      <c r="A12" s="81" t="s">
        <v>39</v>
      </c>
      <c r="B12" s="55">
        <v>12</v>
      </c>
      <c r="C12" s="64"/>
      <c r="D12" s="56">
        <v>17017736.240000002</v>
      </c>
      <c r="E12" s="56"/>
      <c r="F12" s="56">
        <v>12902683.439999998</v>
      </c>
      <c r="G12" s="56"/>
      <c r="I12" s="57"/>
      <c r="J12" s="57">
        <f>D12-I12</f>
        <v>17017736.240000002</v>
      </c>
      <c r="K12" s="58"/>
      <c r="L12" s="57">
        <v>29804192</v>
      </c>
      <c r="M12" s="57">
        <f>F12-L12</f>
        <v>-16901508.560000002</v>
      </c>
      <c r="N12" s="58"/>
      <c r="O12" s="59" t="s">
        <v>27</v>
      </c>
      <c r="P12" s="59">
        <v>9515131.9499999993</v>
      </c>
      <c r="Q12" s="43"/>
    </row>
    <row r="13" spans="1:17" s="59" customFormat="1" ht="13.5" thickBot="1">
      <c r="A13" s="80" t="s">
        <v>40</v>
      </c>
      <c r="B13" s="55"/>
      <c r="C13" s="64"/>
      <c r="D13" s="60">
        <v>58337414.240000002</v>
      </c>
      <c r="E13" s="61"/>
      <c r="F13" s="60">
        <v>45647494.739999995</v>
      </c>
      <c r="G13" s="61"/>
      <c r="I13" s="62">
        <f>SUM(I11:I12)</f>
        <v>0</v>
      </c>
      <c r="J13" s="62">
        <f>SUM(J11:J12)</f>
        <v>58337414.240000002</v>
      </c>
      <c r="K13" s="58"/>
      <c r="L13" s="62">
        <f>SUM(L11:L12)</f>
        <v>42108929</v>
      </c>
      <c r="M13" s="62">
        <f>SUM(M11:M12)</f>
        <v>3538565.7399999984</v>
      </c>
      <c r="N13" s="58"/>
      <c r="O13" s="59" t="s">
        <v>28</v>
      </c>
      <c r="P13" s="59">
        <v>935833.18</v>
      </c>
      <c r="Q13" s="43"/>
    </row>
    <row r="14" spans="1:17" s="59" customFormat="1" ht="8.25" customHeight="1" thickTop="1">
      <c r="A14" s="80"/>
      <c r="B14" s="55"/>
      <c r="C14" s="64"/>
      <c r="D14" s="61"/>
      <c r="E14" s="61"/>
      <c r="F14" s="61"/>
      <c r="G14" s="61"/>
      <c r="I14" s="65"/>
      <c r="J14" s="65"/>
      <c r="K14" s="58"/>
      <c r="L14" s="65"/>
      <c r="M14" s="65"/>
      <c r="N14" s="58"/>
      <c r="Q14" s="43"/>
    </row>
    <row r="15" spans="1:17" ht="26.25" thickBot="1">
      <c r="A15" s="82" t="s">
        <v>41</v>
      </c>
      <c r="B15" s="55"/>
      <c r="C15" s="55"/>
      <c r="D15" s="60">
        <v>14963150.659999989</v>
      </c>
      <c r="E15" s="61"/>
      <c r="F15" s="60">
        <v>-3920513.1299999952</v>
      </c>
      <c r="G15" s="66"/>
      <c r="I15" s="67">
        <f>I8-I13</f>
        <v>0</v>
      </c>
      <c r="J15" s="67">
        <f>J8-J13</f>
        <v>14963150.659999989</v>
      </c>
      <c r="K15" s="68"/>
      <c r="L15" s="67">
        <f>L8-L13</f>
        <v>13544832.119999997</v>
      </c>
      <c r="M15" s="67">
        <f>M8-M13</f>
        <v>-17465345.249999993</v>
      </c>
      <c r="N15" s="69"/>
      <c r="O15" s="59" t="s">
        <v>29</v>
      </c>
      <c r="P15" s="59">
        <v>215232.96</v>
      </c>
    </row>
    <row r="16" spans="1:17" ht="8.25" customHeight="1" thickTop="1">
      <c r="A16" s="82"/>
      <c r="B16" s="55"/>
      <c r="C16" s="55"/>
      <c r="D16" s="66"/>
      <c r="E16" s="66"/>
      <c r="F16" s="66"/>
      <c r="G16" s="66"/>
      <c r="I16" s="68"/>
      <c r="J16" s="68"/>
      <c r="K16" s="68"/>
      <c r="L16" s="68"/>
      <c r="M16" s="68"/>
      <c r="N16" s="69"/>
      <c r="O16" s="59"/>
      <c r="P16" s="59"/>
    </row>
    <row r="17" spans="1:17" ht="25.5">
      <c r="A17" s="83" t="s">
        <v>42</v>
      </c>
      <c r="B17" s="55">
        <v>13</v>
      </c>
      <c r="C17" s="64"/>
      <c r="D17" s="56">
        <v>-64070.760000000009</v>
      </c>
      <c r="E17" s="56"/>
      <c r="F17" s="56">
        <v>-346619.51</v>
      </c>
      <c r="G17" s="56"/>
      <c r="I17" s="57"/>
      <c r="J17" s="57">
        <f>D17-I17</f>
        <v>-64070.760000000009</v>
      </c>
      <c r="K17" s="58"/>
      <c r="L17" s="57">
        <v>261396</v>
      </c>
      <c r="M17" s="57">
        <f>F17-L17</f>
        <v>-608015.51</v>
      </c>
      <c r="N17" s="58"/>
      <c r="O17" s="59" t="s">
        <v>30</v>
      </c>
      <c r="P17" s="59">
        <v>1115873</v>
      </c>
    </row>
    <row r="18" spans="1:17" ht="6" customHeight="1" thickBot="1">
      <c r="A18" s="83"/>
      <c r="B18" s="55"/>
      <c r="C18" s="64"/>
      <c r="D18" s="56"/>
      <c r="E18" s="56"/>
      <c r="F18" s="56"/>
      <c r="G18" s="56"/>
      <c r="I18" s="58"/>
      <c r="J18" s="58"/>
      <c r="K18" s="58"/>
      <c r="L18" s="58"/>
      <c r="M18" s="58"/>
      <c r="N18" s="58"/>
      <c r="O18" s="59"/>
      <c r="P18" s="59"/>
    </row>
    <row r="19" spans="1:17" ht="13.5" thickBot="1">
      <c r="A19" s="80" t="s">
        <v>43</v>
      </c>
      <c r="B19" s="55"/>
      <c r="C19" s="55"/>
      <c r="D19" s="60">
        <v>14899079.899999989</v>
      </c>
      <c r="E19" s="61"/>
      <c r="F19" s="60">
        <v>-4267132.639999995</v>
      </c>
      <c r="G19" s="61"/>
      <c r="I19" s="70">
        <f>SUM(I15:I17)</f>
        <v>0</v>
      </c>
      <c r="J19" s="70">
        <f>SUM(J15:J17)</f>
        <v>14899079.899999989</v>
      </c>
      <c r="K19" s="58"/>
      <c r="L19" s="70">
        <f>SUM(L15:L17)</f>
        <v>13806228.119999997</v>
      </c>
      <c r="M19" s="70">
        <f>SUM(M15:M17)</f>
        <v>-18073360.759999994</v>
      </c>
      <c r="N19" s="58"/>
      <c r="O19" s="59" t="s">
        <v>31</v>
      </c>
      <c r="P19" s="59">
        <v>2627250</v>
      </c>
    </row>
    <row r="20" spans="1:17" ht="9" customHeight="1" thickTop="1">
      <c r="A20" s="80"/>
      <c r="B20" s="55"/>
      <c r="C20" s="55"/>
      <c r="D20" s="61"/>
      <c r="E20" s="61"/>
      <c r="F20" s="61"/>
      <c r="G20" s="61"/>
      <c r="I20" s="58"/>
      <c r="J20" s="58"/>
      <c r="K20" s="58"/>
      <c r="L20" s="58"/>
      <c r="M20" s="58"/>
      <c r="N20" s="58"/>
      <c r="O20" s="59"/>
      <c r="P20" s="59"/>
    </row>
    <row r="21" spans="1:17">
      <c r="A21" s="84" t="s">
        <v>44</v>
      </c>
      <c r="B21" s="55">
        <v>14</v>
      </c>
      <c r="C21" s="64"/>
      <c r="D21" s="56">
        <v>1863322.693531529</v>
      </c>
      <c r="E21" s="56"/>
      <c r="F21" s="56">
        <v>0</v>
      </c>
      <c r="G21" s="56"/>
      <c r="I21" s="57"/>
      <c r="J21" s="57">
        <f>D21-I21</f>
        <v>1863322.693531529</v>
      </c>
      <c r="K21" s="58"/>
      <c r="L21" s="57">
        <v>1669032</v>
      </c>
      <c r="M21" s="57">
        <f>F21-L21</f>
        <v>-1669032</v>
      </c>
      <c r="N21" s="58"/>
      <c r="P21" s="43">
        <f>SUM(P11:P19)</f>
        <v>14499321.09</v>
      </c>
    </row>
    <row r="22" spans="1:17" ht="9" customHeight="1" thickBot="1">
      <c r="A22" s="84"/>
      <c r="B22" s="55"/>
      <c r="C22" s="64"/>
      <c r="D22" s="56"/>
      <c r="E22" s="56"/>
      <c r="F22" s="56"/>
      <c r="G22" s="56"/>
      <c r="I22" s="58"/>
      <c r="J22" s="58"/>
      <c r="K22" s="58"/>
      <c r="L22" s="58"/>
      <c r="M22" s="58"/>
      <c r="N22" s="58"/>
    </row>
    <row r="23" spans="1:17" s="59" customFormat="1" ht="13.5" thickBot="1">
      <c r="A23" s="80" t="s">
        <v>45</v>
      </c>
      <c r="B23" s="55"/>
      <c r="C23" s="64"/>
      <c r="D23" s="60">
        <v>13035757.206468459</v>
      </c>
      <c r="E23" s="61"/>
      <c r="F23" s="60">
        <v>-4267132.639999995</v>
      </c>
      <c r="G23" s="63"/>
      <c r="I23" s="71">
        <f>I19-I21</f>
        <v>0</v>
      </c>
      <c r="J23" s="71">
        <f>J19-J21</f>
        <v>13035757.206468459</v>
      </c>
      <c r="K23" s="72"/>
      <c r="L23" s="71">
        <f>L19-L21</f>
        <v>12137196.119999997</v>
      </c>
      <c r="M23" s="71">
        <f>M19-M21</f>
        <v>-16404328.759999994</v>
      </c>
      <c r="N23" s="72"/>
      <c r="Q23" s="43"/>
    </row>
    <row r="24" spans="1:17" s="59" customFormat="1" ht="13.5" thickTop="1">
      <c r="A24" s="73"/>
      <c r="B24" s="64"/>
      <c r="C24" s="64"/>
      <c r="D24" s="66"/>
      <c r="E24" s="66"/>
      <c r="F24" s="66"/>
      <c r="G24" s="66"/>
      <c r="I24" s="74"/>
      <c r="L24" s="74"/>
    </row>
    <row r="25" spans="1:17">
      <c r="A25" s="75"/>
      <c r="B25" s="75"/>
      <c r="C25" s="75"/>
      <c r="D25" s="75"/>
      <c r="E25" s="75"/>
    </row>
    <row r="26" spans="1:17">
      <c r="A26" s="75"/>
      <c r="B26" s="75"/>
      <c r="C26" s="75"/>
      <c r="D26" s="75"/>
      <c r="E26" s="75"/>
      <c r="F26" s="75"/>
      <c r="G26" s="75"/>
    </row>
    <row r="27" spans="1:17" s="59" customFormat="1" ht="16.5" customHeight="1">
      <c r="A27" s="44"/>
      <c r="B27" s="75"/>
      <c r="C27" s="75"/>
      <c r="D27" s="75"/>
      <c r="E27" s="75"/>
      <c r="F27" s="75"/>
      <c r="G27" s="75"/>
    </row>
    <row r="28" spans="1:17" s="59" customFormat="1" ht="16.5" customHeight="1">
      <c r="A28" s="44"/>
      <c r="B28" s="75"/>
      <c r="C28" s="75"/>
      <c r="D28" s="75"/>
      <c r="E28" s="75"/>
      <c r="F28" s="75"/>
      <c r="G28" s="75"/>
    </row>
    <row r="29" spans="1:17">
      <c r="B29" s="75"/>
      <c r="C29" s="75"/>
      <c r="D29" s="75"/>
      <c r="E29" s="75"/>
      <c r="F29" s="75"/>
      <c r="G29" s="75"/>
    </row>
    <row r="30" spans="1:17">
      <c r="A30" s="75"/>
      <c r="B30" s="75"/>
      <c r="C30" s="75"/>
    </row>
    <row r="31" spans="1:17">
      <c r="A31" s="75"/>
    </row>
    <row r="32" spans="1:17">
      <c r="A32" s="75"/>
    </row>
    <row r="33" spans="1:24" s="59" customFormat="1" ht="16.5" customHeight="1">
      <c r="A33" s="75"/>
      <c r="B33" s="44"/>
      <c r="C33" s="44"/>
      <c r="D33" s="75"/>
      <c r="E33" s="75"/>
      <c r="F33" s="75"/>
      <c r="G33" s="75"/>
    </row>
    <row r="34" spans="1:24" s="59" customFormat="1" ht="16.5" customHeight="1">
      <c r="A34" s="75"/>
      <c r="B34" s="75"/>
      <c r="C34" s="75"/>
      <c r="D34" s="75"/>
      <c r="E34" s="75"/>
      <c r="F34" s="75"/>
      <c r="G34" s="75"/>
    </row>
    <row r="35" spans="1:24">
      <c r="A35" s="75"/>
      <c r="B35" s="75"/>
      <c r="C35" s="75"/>
      <c r="D35" s="75"/>
      <c r="E35" s="75"/>
      <c r="F35" s="75"/>
      <c r="G35" s="75"/>
    </row>
    <row r="36" spans="1:24">
      <c r="A36" s="75"/>
      <c r="B36" s="75"/>
      <c r="C36" s="75"/>
      <c r="D36" s="75"/>
      <c r="E36" s="75"/>
      <c r="F36" s="75"/>
      <c r="G36" s="75"/>
    </row>
    <row r="37" spans="1:24">
      <c r="A37" s="76"/>
      <c r="B37" s="75"/>
      <c r="C37" s="75"/>
      <c r="D37" s="75"/>
      <c r="E37" s="75"/>
      <c r="F37" s="75"/>
      <c r="G37" s="75"/>
    </row>
    <row r="38" spans="1:24">
      <c r="B38" s="75"/>
      <c r="C38" s="75"/>
      <c r="D38" s="75"/>
      <c r="E38" s="75"/>
      <c r="F38" s="75"/>
      <c r="G38" s="75"/>
    </row>
    <row r="39" spans="1:24">
      <c r="A39" s="76"/>
      <c r="B39" s="75"/>
      <c r="C39" s="75"/>
      <c r="D39" s="75"/>
      <c r="E39" s="75"/>
      <c r="F39" s="75"/>
      <c r="G39" s="75"/>
    </row>
    <row r="40" spans="1:24">
      <c r="B40" s="75"/>
      <c r="C40" s="75"/>
      <c r="D40" s="76"/>
      <c r="E40" s="76"/>
      <c r="F40" s="76"/>
      <c r="G40" s="76"/>
    </row>
    <row r="41" spans="1:24">
      <c r="B41" s="76"/>
      <c r="C41" s="76"/>
    </row>
    <row r="42" spans="1:24">
      <c r="D42" s="76"/>
      <c r="E42" s="76"/>
      <c r="F42" s="76"/>
      <c r="G42" s="76"/>
    </row>
    <row r="43" spans="1:24" s="44" customFormat="1">
      <c r="B43" s="76"/>
      <c r="C43" s="76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</row>
  </sheetData>
  <mergeCells count="3">
    <mergeCell ref="I3:J3"/>
    <mergeCell ref="L3:M3"/>
    <mergeCell ref="D4:F4"/>
  </mergeCells>
  <pageMargins left="0.33" right="0.35" top="0.49" bottom="0.64" header="0.17" footer="0.28000000000000003"/>
  <pageSetup paperSize="9" scale="66" orientation="landscape" r:id="rId1"/>
  <headerFooter alignWithMargins="0"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EAEF2D"/>
  </sheetPr>
  <dimension ref="A1:I61"/>
  <sheetViews>
    <sheetView view="pageBreakPreview" zoomScaleNormal="90" zoomScaleSheetLayoutView="100" workbookViewId="0">
      <selection activeCell="F31" sqref="F31:F32"/>
    </sheetView>
  </sheetViews>
  <sheetFormatPr defaultRowHeight="12.75"/>
  <cols>
    <col min="1" max="1" width="42.7109375" style="89" customWidth="1"/>
    <col min="2" max="2" width="8.42578125" style="188" customWidth="1"/>
    <col min="3" max="3" width="16.140625" style="97" customWidth="1"/>
    <col min="4" max="4" width="1.7109375" style="87" customWidth="1"/>
    <col min="5" max="5" width="15.42578125" style="89" customWidth="1"/>
    <col min="6" max="6" width="26.7109375" style="89" bestFit="1" customWidth="1"/>
    <col min="7" max="7" width="9.28515625" style="89" bestFit="1" customWidth="1"/>
    <col min="8" max="8" width="9.7109375" style="89" bestFit="1" customWidth="1"/>
    <col min="9" max="9" width="9.85546875" style="89" bestFit="1" customWidth="1"/>
    <col min="10" max="10" width="11.42578125" style="89" bestFit="1" customWidth="1"/>
    <col min="11" max="16384" width="9.140625" style="89"/>
  </cols>
  <sheetData>
    <row r="1" spans="1:9" ht="25.5">
      <c r="A1" s="85"/>
      <c r="B1" s="186" t="s">
        <v>55</v>
      </c>
      <c r="C1" s="86">
        <v>2012</v>
      </c>
      <c r="E1" s="86">
        <v>2011</v>
      </c>
    </row>
    <row r="2" spans="1:9">
      <c r="A2" s="90"/>
      <c r="B2" s="187"/>
      <c r="C2" s="91" t="s">
        <v>47</v>
      </c>
      <c r="E2" s="91" t="s">
        <v>47</v>
      </c>
    </row>
    <row r="3" spans="1:9">
      <c r="A3" s="104" t="s">
        <v>48</v>
      </c>
      <c r="B3" s="187"/>
      <c r="C3" s="92"/>
      <c r="E3" s="92"/>
    </row>
    <row r="4" spans="1:9">
      <c r="A4" s="105" t="s">
        <v>49</v>
      </c>
      <c r="B4" s="187"/>
      <c r="C4" s="94">
        <v>14899079.899999989</v>
      </c>
      <c r="D4" s="94"/>
      <c r="E4" s="94">
        <v>-4267132.639999995</v>
      </c>
    </row>
    <row r="5" spans="1:9">
      <c r="A5" s="105" t="s">
        <v>50</v>
      </c>
      <c r="B5" s="187"/>
      <c r="C5" s="87"/>
      <c r="E5" s="87"/>
    </row>
    <row r="6" spans="1:9">
      <c r="A6" s="105" t="s">
        <v>51</v>
      </c>
      <c r="B6" s="187"/>
      <c r="C6" s="87"/>
      <c r="E6" s="87"/>
      <c r="F6" s="95"/>
      <c r="G6" s="95"/>
      <c r="H6" s="95"/>
      <c r="I6" s="95"/>
    </row>
    <row r="7" spans="1:9">
      <c r="A7" s="105" t="s">
        <v>52</v>
      </c>
      <c r="B7" s="187"/>
      <c r="C7" s="87"/>
      <c r="E7" s="87"/>
      <c r="F7" s="95"/>
      <c r="G7" s="95"/>
      <c r="H7" s="95"/>
      <c r="I7" s="95"/>
    </row>
    <row r="8" spans="1:9">
      <c r="A8" s="105" t="s">
        <v>53</v>
      </c>
      <c r="B8" s="187"/>
      <c r="C8" s="87">
        <v>0</v>
      </c>
      <c r="E8" s="87">
        <v>0</v>
      </c>
      <c r="F8" s="95"/>
      <c r="G8" s="95"/>
      <c r="H8" s="95"/>
      <c r="I8" s="95"/>
    </row>
    <row r="9" spans="1:9">
      <c r="A9" s="105" t="s">
        <v>54</v>
      </c>
      <c r="B9" s="187"/>
      <c r="C9" s="87">
        <v>0</v>
      </c>
      <c r="E9" s="87">
        <v>0</v>
      </c>
      <c r="F9" s="95"/>
      <c r="G9" s="95"/>
      <c r="H9" s="95"/>
      <c r="I9" s="95"/>
    </row>
    <row r="10" spans="1:9" ht="25.5">
      <c r="A10" s="104" t="s">
        <v>56</v>
      </c>
      <c r="B10" s="187"/>
      <c r="C10" s="96">
        <v>14899079.899999989</v>
      </c>
      <c r="E10" s="96">
        <v>-4267132.639999995</v>
      </c>
      <c r="F10" s="95"/>
      <c r="G10" s="95"/>
      <c r="H10" s="95"/>
      <c r="I10" s="95"/>
    </row>
    <row r="11" spans="1:9" ht="25.5">
      <c r="A11" s="105" t="s">
        <v>57</v>
      </c>
      <c r="B11" s="187"/>
      <c r="C11" s="87">
        <v>-13258579.649999997</v>
      </c>
      <c r="D11" s="94"/>
      <c r="E11" s="87">
        <v>-7519872.3500000006</v>
      </c>
      <c r="F11" s="95"/>
      <c r="G11" s="95"/>
      <c r="H11" s="95"/>
      <c r="I11" s="95"/>
    </row>
    <row r="12" spans="1:9" ht="25.5">
      <c r="A12" s="106" t="s">
        <v>58</v>
      </c>
      <c r="B12" s="187"/>
      <c r="C12" s="97">
        <v>5774070.9099999964</v>
      </c>
      <c r="E12" s="97">
        <v>15410282.82</v>
      </c>
      <c r="F12" s="95"/>
      <c r="G12" s="95"/>
      <c r="H12" s="95"/>
      <c r="I12" s="95"/>
    </row>
    <row r="13" spans="1:9">
      <c r="A13" s="107" t="s">
        <v>48</v>
      </c>
      <c r="B13" s="187"/>
      <c r="C13" s="96">
        <v>7414571.159999989</v>
      </c>
      <c r="E13" s="96">
        <v>3623277.8300000057</v>
      </c>
    </row>
    <row r="14" spans="1:9">
      <c r="A14" s="98" t="s">
        <v>206</v>
      </c>
      <c r="B14" s="208">
        <v>14</v>
      </c>
      <c r="C14" s="97" t="s">
        <v>214</v>
      </c>
      <c r="E14" s="97" t="s">
        <v>214</v>
      </c>
    </row>
    <row r="15" spans="1:9">
      <c r="A15" s="98" t="s">
        <v>207</v>
      </c>
      <c r="B15" s="208"/>
      <c r="C15" s="87">
        <v>-120000</v>
      </c>
      <c r="E15" s="87">
        <v>-46253</v>
      </c>
    </row>
    <row r="16" spans="1:9">
      <c r="A16" s="86" t="s">
        <v>208</v>
      </c>
      <c r="B16" s="187"/>
      <c r="C16" s="96">
        <v>7294571.159999989</v>
      </c>
      <c r="E16" s="96">
        <v>3577024.8300000057</v>
      </c>
    </row>
    <row r="17" spans="1:5" ht="3.75" customHeight="1">
      <c r="A17" s="86"/>
      <c r="B17" s="187"/>
      <c r="C17" s="94"/>
      <c r="E17" s="94"/>
    </row>
    <row r="18" spans="1:5">
      <c r="A18" s="107" t="s">
        <v>59</v>
      </c>
      <c r="B18" s="187"/>
      <c r="C18" s="87"/>
      <c r="E18" s="87"/>
    </row>
    <row r="19" spans="1:5">
      <c r="A19" s="106" t="s">
        <v>60</v>
      </c>
      <c r="B19" s="187"/>
      <c r="C19" s="87"/>
      <c r="E19" s="87">
        <v>-99167</v>
      </c>
    </row>
    <row r="20" spans="1:5">
      <c r="A20" s="106"/>
      <c r="B20" s="187"/>
      <c r="C20" s="87"/>
      <c r="E20" s="87"/>
    </row>
    <row r="21" spans="1:5" ht="3" customHeight="1">
      <c r="A21" s="107" t="s">
        <v>61</v>
      </c>
      <c r="B21" s="187"/>
      <c r="C21" s="97">
        <v>0</v>
      </c>
      <c r="E21" s="97">
        <v>0</v>
      </c>
    </row>
    <row r="22" spans="1:5">
      <c r="A22" s="107" t="s">
        <v>61</v>
      </c>
      <c r="B22" s="187"/>
      <c r="C22" s="96">
        <v>0</v>
      </c>
      <c r="D22" s="94"/>
      <c r="E22" s="96">
        <v>-99166.5</v>
      </c>
    </row>
    <row r="23" spans="1:5" ht="3.75" customHeight="1">
      <c r="A23" s="90"/>
      <c r="B23" s="187"/>
      <c r="C23" s="87">
        <v>0</v>
      </c>
      <c r="E23" s="87">
        <v>0</v>
      </c>
    </row>
    <row r="24" spans="1:5">
      <c r="A24" s="107" t="s">
        <v>62</v>
      </c>
      <c r="B24" s="187"/>
      <c r="C24" s="87"/>
      <c r="E24" s="87"/>
    </row>
    <row r="25" spans="1:5">
      <c r="A25" s="185" t="s">
        <v>209</v>
      </c>
      <c r="B25" s="187"/>
      <c r="C25" s="87" t="s">
        <v>214</v>
      </c>
      <c r="E25" s="87" t="s">
        <v>214</v>
      </c>
    </row>
    <row r="26" spans="1:5">
      <c r="A26" s="106" t="s">
        <v>63</v>
      </c>
      <c r="B26" s="187">
        <v>7</v>
      </c>
      <c r="C26" s="87"/>
      <c r="E26" s="87"/>
    </row>
    <row r="27" spans="1:5">
      <c r="A27" s="106" t="s">
        <v>64</v>
      </c>
      <c r="B27" s="187"/>
      <c r="C27" s="87"/>
      <c r="D27" s="87">
        <v>-1701389.4</v>
      </c>
      <c r="E27" s="87">
        <v>-1701389.4</v>
      </c>
    </row>
    <row r="28" spans="1:5">
      <c r="A28" s="107" t="s">
        <v>65</v>
      </c>
      <c r="B28" s="187"/>
      <c r="C28" s="96">
        <v>0</v>
      </c>
      <c r="D28" s="94"/>
      <c r="E28" s="96">
        <v>-1701389.4</v>
      </c>
    </row>
    <row r="29" spans="1:5" ht="3.75" customHeight="1">
      <c r="A29" s="106" t="s">
        <v>66</v>
      </c>
      <c r="B29" s="187"/>
      <c r="C29" s="87"/>
      <c r="E29" s="87"/>
    </row>
    <row r="30" spans="1:5">
      <c r="A30" s="106" t="s">
        <v>66</v>
      </c>
      <c r="B30" s="187"/>
      <c r="C30" s="87">
        <v>7294571.159999989</v>
      </c>
      <c r="E30" s="87">
        <v>1776468.9300000058</v>
      </c>
    </row>
    <row r="31" spans="1:5">
      <c r="A31" s="106" t="s">
        <v>67</v>
      </c>
      <c r="B31" s="187">
        <v>4</v>
      </c>
      <c r="C31" s="87">
        <v>4282692.9300000006</v>
      </c>
      <c r="E31" s="87">
        <v>2506224</v>
      </c>
    </row>
    <row r="32" spans="1:5" ht="15" customHeight="1">
      <c r="A32" s="107"/>
      <c r="B32" s="187"/>
      <c r="C32" s="87"/>
      <c r="E32" s="87"/>
    </row>
    <row r="33" spans="1:5" ht="13.5" thickBot="1">
      <c r="A33" s="107" t="s">
        <v>68</v>
      </c>
      <c r="B33" s="187">
        <v>4</v>
      </c>
      <c r="C33" s="99">
        <v>11577264.089999989</v>
      </c>
      <c r="E33" s="99">
        <v>4282692.9300000053</v>
      </c>
    </row>
    <row r="34" spans="1:5" ht="4.5" customHeight="1" thickTop="1">
      <c r="A34" s="86"/>
      <c r="B34" s="187"/>
      <c r="C34" s="100"/>
    </row>
    <row r="35" spans="1:5" ht="5.25" customHeight="1">
      <c r="D35" s="94"/>
    </row>
    <row r="40" spans="1:5">
      <c r="A40" s="101"/>
      <c r="C40" s="100"/>
    </row>
    <row r="44" spans="1:5">
      <c r="D44" s="94"/>
    </row>
    <row r="61" spans="4:4">
      <c r="D61" s="94"/>
    </row>
  </sheetData>
  <mergeCells count="1">
    <mergeCell ref="B14:B15"/>
  </mergeCells>
  <pageMargins left="0.75" right="0.75" top="1" bottom="1" header="0.5" footer="0.5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EAEF2D"/>
  </sheetPr>
  <dimension ref="A1:E15"/>
  <sheetViews>
    <sheetView workbookViewId="0">
      <selection activeCell="I2" sqref="I2"/>
    </sheetView>
  </sheetViews>
  <sheetFormatPr defaultRowHeight="12.75"/>
  <cols>
    <col min="1" max="1" width="28" style="109" customWidth="1"/>
    <col min="2" max="2" width="9.140625" style="109"/>
    <col min="3" max="3" width="13.7109375" style="109" customWidth="1"/>
    <col min="4" max="4" width="12.28515625" style="109" customWidth="1"/>
    <col min="5" max="5" width="13.85546875" style="109" customWidth="1"/>
    <col min="6" max="255" width="9.140625" style="109"/>
    <col min="256" max="256" width="28" style="109" customWidth="1"/>
    <col min="257" max="257" width="9.140625" style="109"/>
    <col min="258" max="258" width="13.7109375" style="109" customWidth="1"/>
    <col min="259" max="259" width="12.28515625" style="109" customWidth="1"/>
    <col min="260" max="260" width="13.85546875" style="109" customWidth="1"/>
    <col min="261" max="511" width="9.140625" style="109"/>
    <col min="512" max="512" width="28" style="109" customWidth="1"/>
    <col min="513" max="513" width="9.140625" style="109"/>
    <col min="514" max="514" width="13.7109375" style="109" customWidth="1"/>
    <col min="515" max="515" width="12.28515625" style="109" customWidth="1"/>
    <col min="516" max="516" width="13.85546875" style="109" customWidth="1"/>
    <col min="517" max="767" width="9.140625" style="109"/>
    <col min="768" max="768" width="28" style="109" customWidth="1"/>
    <col min="769" max="769" width="9.140625" style="109"/>
    <col min="770" max="770" width="13.7109375" style="109" customWidth="1"/>
    <col min="771" max="771" width="12.28515625" style="109" customWidth="1"/>
    <col min="772" max="772" width="13.85546875" style="109" customWidth="1"/>
    <col min="773" max="1023" width="9.140625" style="109"/>
    <col min="1024" max="1024" width="28" style="109" customWidth="1"/>
    <col min="1025" max="1025" width="9.140625" style="109"/>
    <col min="1026" max="1026" width="13.7109375" style="109" customWidth="1"/>
    <col min="1027" max="1027" width="12.28515625" style="109" customWidth="1"/>
    <col min="1028" max="1028" width="13.85546875" style="109" customWidth="1"/>
    <col min="1029" max="1279" width="9.140625" style="109"/>
    <col min="1280" max="1280" width="28" style="109" customWidth="1"/>
    <col min="1281" max="1281" width="9.140625" style="109"/>
    <col min="1282" max="1282" width="13.7109375" style="109" customWidth="1"/>
    <col min="1283" max="1283" width="12.28515625" style="109" customWidth="1"/>
    <col min="1284" max="1284" width="13.85546875" style="109" customWidth="1"/>
    <col min="1285" max="1535" width="9.140625" style="109"/>
    <col min="1536" max="1536" width="28" style="109" customWidth="1"/>
    <col min="1537" max="1537" width="9.140625" style="109"/>
    <col min="1538" max="1538" width="13.7109375" style="109" customWidth="1"/>
    <col min="1539" max="1539" width="12.28515625" style="109" customWidth="1"/>
    <col min="1540" max="1540" width="13.85546875" style="109" customWidth="1"/>
    <col min="1541" max="1791" width="9.140625" style="109"/>
    <col min="1792" max="1792" width="28" style="109" customWidth="1"/>
    <col min="1793" max="1793" width="9.140625" style="109"/>
    <col min="1794" max="1794" width="13.7109375" style="109" customWidth="1"/>
    <col min="1795" max="1795" width="12.28515625" style="109" customWidth="1"/>
    <col min="1796" max="1796" width="13.85546875" style="109" customWidth="1"/>
    <col min="1797" max="2047" width="9.140625" style="109"/>
    <col min="2048" max="2048" width="28" style="109" customWidth="1"/>
    <col min="2049" max="2049" width="9.140625" style="109"/>
    <col min="2050" max="2050" width="13.7109375" style="109" customWidth="1"/>
    <col min="2051" max="2051" width="12.28515625" style="109" customWidth="1"/>
    <col min="2052" max="2052" width="13.85546875" style="109" customWidth="1"/>
    <col min="2053" max="2303" width="9.140625" style="109"/>
    <col min="2304" max="2304" width="28" style="109" customWidth="1"/>
    <col min="2305" max="2305" width="9.140625" style="109"/>
    <col min="2306" max="2306" width="13.7109375" style="109" customWidth="1"/>
    <col min="2307" max="2307" width="12.28515625" style="109" customWidth="1"/>
    <col min="2308" max="2308" width="13.85546875" style="109" customWidth="1"/>
    <col min="2309" max="2559" width="9.140625" style="109"/>
    <col min="2560" max="2560" width="28" style="109" customWidth="1"/>
    <col min="2561" max="2561" width="9.140625" style="109"/>
    <col min="2562" max="2562" width="13.7109375" style="109" customWidth="1"/>
    <col min="2563" max="2563" width="12.28515625" style="109" customWidth="1"/>
    <col min="2564" max="2564" width="13.85546875" style="109" customWidth="1"/>
    <col min="2565" max="2815" width="9.140625" style="109"/>
    <col min="2816" max="2816" width="28" style="109" customWidth="1"/>
    <col min="2817" max="2817" width="9.140625" style="109"/>
    <col min="2818" max="2818" width="13.7109375" style="109" customWidth="1"/>
    <col min="2819" max="2819" width="12.28515625" style="109" customWidth="1"/>
    <col min="2820" max="2820" width="13.85546875" style="109" customWidth="1"/>
    <col min="2821" max="3071" width="9.140625" style="109"/>
    <col min="3072" max="3072" width="28" style="109" customWidth="1"/>
    <col min="3073" max="3073" width="9.140625" style="109"/>
    <col min="3074" max="3074" width="13.7109375" style="109" customWidth="1"/>
    <col min="3075" max="3075" width="12.28515625" style="109" customWidth="1"/>
    <col min="3076" max="3076" width="13.85546875" style="109" customWidth="1"/>
    <col min="3077" max="3327" width="9.140625" style="109"/>
    <col min="3328" max="3328" width="28" style="109" customWidth="1"/>
    <col min="3329" max="3329" width="9.140625" style="109"/>
    <col min="3330" max="3330" width="13.7109375" style="109" customWidth="1"/>
    <col min="3331" max="3331" width="12.28515625" style="109" customWidth="1"/>
    <col min="3332" max="3332" width="13.85546875" style="109" customWidth="1"/>
    <col min="3333" max="3583" width="9.140625" style="109"/>
    <col min="3584" max="3584" width="28" style="109" customWidth="1"/>
    <col min="3585" max="3585" width="9.140625" style="109"/>
    <col min="3586" max="3586" width="13.7109375" style="109" customWidth="1"/>
    <col min="3587" max="3587" width="12.28515625" style="109" customWidth="1"/>
    <col min="3588" max="3588" width="13.85546875" style="109" customWidth="1"/>
    <col min="3589" max="3839" width="9.140625" style="109"/>
    <col min="3840" max="3840" width="28" style="109" customWidth="1"/>
    <col min="3841" max="3841" width="9.140625" style="109"/>
    <col min="3842" max="3842" width="13.7109375" style="109" customWidth="1"/>
    <col min="3843" max="3843" width="12.28515625" style="109" customWidth="1"/>
    <col min="3844" max="3844" width="13.85546875" style="109" customWidth="1"/>
    <col min="3845" max="4095" width="9.140625" style="109"/>
    <col min="4096" max="4096" width="28" style="109" customWidth="1"/>
    <col min="4097" max="4097" width="9.140625" style="109"/>
    <col min="4098" max="4098" width="13.7109375" style="109" customWidth="1"/>
    <col min="4099" max="4099" width="12.28515625" style="109" customWidth="1"/>
    <col min="4100" max="4100" width="13.85546875" style="109" customWidth="1"/>
    <col min="4101" max="4351" width="9.140625" style="109"/>
    <col min="4352" max="4352" width="28" style="109" customWidth="1"/>
    <col min="4353" max="4353" width="9.140625" style="109"/>
    <col min="4354" max="4354" width="13.7109375" style="109" customWidth="1"/>
    <col min="4355" max="4355" width="12.28515625" style="109" customWidth="1"/>
    <col min="4356" max="4356" width="13.85546875" style="109" customWidth="1"/>
    <col min="4357" max="4607" width="9.140625" style="109"/>
    <col min="4608" max="4608" width="28" style="109" customWidth="1"/>
    <col min="4609" max="4609" width="9.140625" style="109"/>
    <col min="4610" max="4610" width="13.7109375" style="109" customWidth="1"/>
    <col min="4611" max="4611" width="12.28515625" style="109" customWidth="1"/>
    <col min="4612" max="4612" width="13.85546875" style="109" customWidth="1"/>
    <col min="4613" max="4863" width="9.140625" style="109"/>
    <col min="4864" max="4864" width="28" style="109" customWidth="1"/>
    <col min="4865" max="4865" width="9.140625" style="109"/>
    <col min="4866" max="4866" width="13.7109375" style="109" customWidth="1"/>
    <col min="4867" max="4867" width="12.28515625" style="109" customWidth="1"/>
    <col min="4868" max="4868" width="13.85546875" style="109" customWidth="1"/>
    <col min="4869" max="5119" width="9.140625" style="109"/>
    <col min="5120" max="5120" width="28" style="109" customWidth="1"/>
    <col min="5121" max="5121" width="9.140625" style="109"/>
    <col min="5122" max="5122" width="13.7109375" style="109" customWidth="1"/>
    <col min="5123" max="5123" width="12.28515625" style="109" customWidth="1"/>
    <col min="5124" max="5124" width="13.85546875" style="109" customWidth="1"/>
    <col min="5125" max="5375" width="9.140625" style="109"/>
    <col min="5376" max="5376" width="28" style="109" customWidth="1"/>
    <col min="5377" max="5377" width="9.140625" style="109"/>
    <col min="5378" max="5378" width="13.7109375" style="109" customWidth="1"/>
    <col min="5379" max="5379" width="12.28515625" style="109" customWidth="1"/>
    <col min="5380" max="5380" width="13.85546875" style="109" customWidth="1"/>
    <col min="5381" max="5631" width="9.140625" style="109"/>
    <col min="5632" max="5632" width="28" style="109" customWidth="1"/>
    <col min="5633" max="5633" width="9.140625" style="109"/>
    <col min="5634" max="5634" width="13.7109375" style="109" customWidth="1"/>
    <col min="5635" max="5635" width="12.28515625" style="109" customWidth="1"/>
    <col min="5636" max="5636" width="13.85546875" style="109" customWidth="1"/>
    <col min="5637" max="5887" width="9.140625" style="109"/>
    <col min="5888" max="5888" width="28" style="109" customWidth="1"/>
    <col min="5889" max="5889" width="9.140625" style="109"/>
    <col min="5890" max="5890" width="13.7109375" style="109" customWidth="1"/>
    <col min="5891" max="5891" width="12.28515625" style="109" customWidth="1"/>
    <col min="5892" max="5892" width="13.85546875" style="109" customWidth="1"/>
    <col min="5893" max="6143" width="9.140625" style="109"/>
    <col min="6144" max="6144" width="28" style="109" customWidth="1"/>
    <col min="6145" max="6145" width="9.140625" style="109"/>
    <col min="6146" max="6146" width="13.7109375" style="109" customWidth="1"/>
    <col min="6147" max="6147" width="12.28515625" style="109" customWidth="1"/>
    <col min="6148" max="6148" width="13.85546875" style="109" customWidth="1"/>
    <col min="6149" max="6399" width="9.140625" style="109"/>
    <col min="6400" max="6400" width="28" style="109" customWidth="1"/>
    <col min="6401" max="6401" width="9.140625" style="109"/>
    <col min="6402" max="6402" width="13.7109375" style="109" customWidth="1"/>
    <col min="6403" max="6403" width="12.28515625" style="109" customWidth="1"/>
    <col min="6404" max="6404" width="13.85546875" style="109" customWidth="1"/>
    <col min="6405" max="6655" width="9.140625" style="109"/>
    <col min="6656" max="6656" width="28" style="109" customWidth="1"/>
    <col min="6657" max="6657" width="9.140625" style="109"/>
    <col min="6658" max="6658" width="13.7109375" style="109" customWidth="1"/>
    <col min="6659" max="6659" width="12.28515625" style="109" customWidth="1"/>
    <col min="6660" max="6660" width="13.85546875" style="109" customWidth="1"/>
    <col min="6661" max="6911" width="9.140625" style="109"/>
    <col min="6912" max="6912" width="28" style="109" customWidth="1"/>
    <col min="6913" max="6913" width="9.140625" style="109"/>
    <col min="6914" max="6914" width="13.7109375" style="109" customWidth="1"/>
    <col min="6915" max="6915" width="12.28515625" style="109" customWidth="1"/>
    <col min="6916" max="6916" width="13.85546875" style="109" customWidth="1"/>
    <col min="6917" max="7167" width="9.140625" style="109"/>
    <col min="7168" max="7168" width="28" style="109" customWidth="1"/>
    <col min="7169" max="7169" width="9.140625" style="109"/>
    <col min="7170" max="7170" width="13.7109375" style="109" customWidth="1"/>
    <col min="7171" max="7171" width="12.28515625" style="109" customWidth="1"/>
    <col min="7172" max="7172" width="13.85546875" style="109" customWidth="1"/>
    <col min="7173" max="7423" width="9.140625" style="109"/>
    <col min="7424" max="7424" width="28" style="109" customWidth="1"/>
    <col min="7425" max="7425" width="9.140625" style="109"/>
    <col min="7426" max="7426" width="13.7109375" style="109" customWidth="1"/>
    <col min="7427" max="7427" width="12.28515625" style="109" customWidth="1"/>
    <col min="7428" max="7428" width="13.85546875" style="109" customWidth="1"/>
    <col min="7429" max="7679" width="9.140625" style="109"/>
    <col min="7680" max="7680" width="28" style="109" customWidth="1"/>
    <col min="7681" max="7681" width="9.140625" style="109"/>
    <col min="7682" max="7682" width="13.7109375" style="109" customWidth="1"/>
    <col min="7683" max="7683" width="12.28515625" style="109" customWidth="1"/>
    <col min="7684" max="7684" width="13.85546875" style="109" customWidth="1"/>
    <col min="7685" max="7935" width="9.140625" style="109"/>
    <col min="7936" max="7936" width="28" style="109" customWidth="1"/>
    <col min="7937" max="7937" width="9.140625" style="109"/>
    <col min="7938" max="7938" width="13.7109375" style="109" customWidth="1"/>
    <col min="7939" max="7939" width="12.28515625" style="109" customWidth="1"/>
    <col min="7940" max="7940" width="13.85546875" style="109" customWidth="1"/>
    <col min="7941" max="8191" width="9.140625" style="109"/>
    <col min="8192" max="8192" width="28" style="109" customWidth="1"/>
    <col min="8193" max="8193" width="9.140625" style="109"/>
    <col min="8194" max="8194" width="13.7109375" style="109" customWidth="1"/>
    <col min="8195" max="8195" width="12.28515625" style="109" customWidth="1"/>
    <col min="8196" max="8196" width="13.85546875" style="109" customWidth="1"/>
    <col min="8197" max="8447" width="9.140625" style="109"/>
    <col min="8448" max="8448" width="28" style="109" customWidth="1"/>
    <col min="8449" max="8449" width="9.140625" style="109"/>
    <col min="8450" max="8450" width="13.7109375" style="109" customWidth="1"/>
    <col min="8451" max="8451" width="12.28515625" style="109" customWidth="1"/>
    <col min="8452" max="8452" width="13.85546875" style="109" customWidth="1"/>
    <col min="8453" max="8703" width="9.140625" style="109"/>
    <col min="8704" max="8704" width="28" style="109" customWidth="1"/>
    <col min="8705" max="8705" width="9.140625" style="109"/>
    <col min="8706" max="8706" width="13.7109375" style="109" customWidth="1"/>
    <col min="8707" max="8707" width="12.28515625" style="109" customWidth="1"/>
    <col min="8708" max="8708" width="13.85546875" style="109" customWidth="1"/>
    <col min="8709" max="8959" width="9.140625" style="109"/>
    <col min="8960" max="8960" width="28" style="109" customWidth="1"/>
    <col min="8961" max="8961" width="9.140625" style="109"/>
    <col min="8962" max="8962" width="13.7109375" style="109" customWidth="1"/>
    <col min="8963" max="8963" width="12.28515625" style="109" customWidth="1"/>
    <col min="8964" max="8964" width="13.85546875" style="109" customWidth="1"/>
    <col min="8965" max="9215" width="9.140625" style="109"/>
    <col min="9216" max="9216" width="28" style="109" customWidth="1"/>
    <col min="9217" max="9217" width="9.140625" style="109"/>
    <col min="9218" max="9218" width="13.7109375" style="109" customWidth="1"/>
    <col min="9219" max="9219" width="12.28515625" style="109" customWidth="1"/>
    <col min="9220" max="9220" width="13.85546875" style="109" customWidth="1"/>
    <col min="9221" max="9471" width="9.140625" style="109"/>
    <col min="9472" max="9472" width="28" style="109" customWidth="1"/>
    <col min="9473" max="9473" width="9.140625" style="109"/>
    <col min="9474" max="9474" width="13.7109375" style="109" customWidth="1"/>
    <col min="9475" max="9475" width="12.28515625" style="109" customWidth="1"/>
    <col min="9476" max="9476" width="13.85546875" style="109" customWidth="1"/>
    <col min="9477" max="9727" width="9.140625" style="109"/>
    <col min="9728" max="9728" width="28" style="109" customWidth="1"/>
    <col min="9729" max="9729" width="9.140625" style="109"/>
    <col min="9730" max="9730" width="13.7109375" style="109" customWidth="1"/>
    <col min="9731" max="9731" width="12.28515625" style="109" customWidth="1"/>
    <col min="9732" max="9732" width="13.85546875" style="109" customWidth="1"/>
    <col min="9733" max="9983" width="9.140625" style="109"/>
    <col min="9984" max="9984" width="28" style="109" customWidth="1"/>
    <col min="9985" max="9985" width="9.140625" style="109"/>
    <col min="9986" max="9986" width="13.7109375" style="109" customWidth="1"/>
    <col min="9987" max="9987" width="12.28515625" style="109" customWidth="1"/>
    <col min="9988" max="9988" width="13.85546875" style="109" customWidth="1"/>
    <col min="9989" max="10239" width="9.140625" style="109"/>
    <col min="10240" max="10240" width="28" style="109" customWidth="1"/>
    <col min="10241" max="10241" width="9.140625" style="109"/>
    <col min="10242" max="10242" width="13.7109375" style="109" customWidth="1"/>
    <col min="10243" max="10243" width="12.28515625" style="109" customWidth="1"/>
    <col min="10244" max="10244" width="13.85546875" style="109" customWidth="1"/>
    <col min="10245" max="10495" width="9.140625" style="109"/>
    <col min="10496" max="10496" width="28" style="109" customWidth="1"/>
    <col min="10497" max="10497" width="9.140625" style="109"/>
    <col min="10498" max="10498" width="13.7109375" style="109" customWidth="1"/>
    <col min="10499" max="10499" width="12.28515625" style="109" customWidth="1"/>
    <col min="10500" max="10500" width="13.85546875" style="109" customWidth="1"/>
    <col min="10501" max="10751" width="9.140625" style="109"/>
    <col min="10752" max="10752" width="28" style="109" customWidth="1"/>
    <col min="10753" max="10753" width="9.140625" style="109"/>
    <col min="10754" max="10754" width="13.7109375" style="109" customWidth="1"/>
    <col min="10755" max="10755" width="12.28515625" style="109" customWidth="1"/>
    <col min="10756" max="10756" width="13.85546875" style="109" customWidth="1"/>
    <col min="10757" max="11007" width="9.140625" style="109"/>
    <col min="11008" max="11008" width="28" style="109" customWidth="1"/>
    <col min="11009" max="11009" width="9.140625" style="109"/>
    <col min="11010" max="11010" width="13.7109375" style="109" customWidth="1"/>
    <col min="11011" max="11011" width="12.28515625" style="109" customWidth="1"/>
    <col min="11012" max="11012" width="13.85546875" style="109" customWidth="1"/>
    <col min="11013" max="11263" width="9.140625" style="109"/>
    <col min="11264" max="11264" width="28" style="109" customWidth="1"/>
    <col min="11265" max="11265" width="9.140625" style="109"/>
    <col min="11266" max="11266" width="13.7109375" style="109" customWidth="1"/>
    <col min="11267" max="11267" width="12.28515625" style="109" customWidth="1"/>
    <col min="11268" max="11268" width="13.85546875" style="109" customWidth="1"/>
    <col min="11269" max="11519" width="9.140625" style="109"/>
    <col min="11520" max="11520" width="28" style="109" customWidth="1"/>
    <col min="11521" max="11521" width="9.140625" style="109"/>
    <col min="11522" max="11522" width="13.7109375" style="109" customWidth="1"/>
    <col min="11523" max="11523" width="12.28515625" style="109" customWidth="1"/>
    <col min="11524" max="11524" width="13.85546875" style="109" customWidth="1"/>
    <col min="11525" max="11775" width="9.140625" style="109"/>
    <col min="11776" max="11776" width="28" style="109" customWidth="1"/>
    <col min="11777" max="11777" width="9.140625" style="109"/>
    <col min="11778" max="11778" width="13.7109375" style="109" customWidth="1"/>
    <col min="11779" max="11779" width="12.28515625" style="109" customWidth="1"/>
    <col min="11780" max="11780" width="13.85546875" style="109" customWidth="1"/>
    <col min="11781" max="12031" width="9.140625" style="109"/>
    <col min="12032" max="12032" width="28" style="109" customWidth="1"/>
    <col min="12033" max="12033" width="9.140625" style="109"/>
    <col min="12034" max="12034" width="13.7109375" style="109" customWidth="1"/>
    <col min="12035" max="12035" width="12.28515625" style="109" customWidth="1"/>
    <col min="12036" max="12036" width="13.85546875" style="109" customWidth="1"/>
    <col min="12037" max="12287" width="9.140625" style="109"/>
    <col min="12288" max="12288" width="28" style="109" customWidth="1"/>
    <col min="12289" max="12289" width="9.140625" style="109"/>
    <col min="12290" max="12290" width="13.7109375" style="109" customWidth="1"/>
    <col min="12291" max="12291" width="12.28515625" style="109" customWidth="1"/>
    <col min="12292" max="12292" width="13.85546875" style="109" customWidth="1"/>
    <col min="12293" max="12543" width="9.140625" style="109"/>
    <col min="12544" max="12544" width="28" style="109" customWidth="1"/>
    <col min="12545" max="12545" width="9.140625" style="109"/>
    <col min="12546" max="12546" width="13.7109375" style="109" customWidth="1"/>
    <col min="12547" max="12547" width="12.28515625" style="109" customWidth="1"/>
    <col min="12548" max="12548" width="13.85546875" style="109" customWidth="1"/>
    <col min="12549" max="12799" width="9.140625" style="109"/>
    <col min="12800" max="12800" width="28" style="109" customWidth="1"/>
    <col min="12801" max="12801" width="9.140625" style="109"/>
    <col min="12802" max="12802" width="13.7109375" style="109" customWidth="1"/>
    <col min="12803" max="12803" width="12.28515625" style="109" customWidth="1"/>
    <col min="12804" max="12804" width="13.85546875" style="109" customWidth="1"/>
    <col min="12805" max="13055" width="9.140625" style="109"/>
    <col min="13056" max="13056" width="28" style="109" customWidth="1"/>
    <col min="13057" max="13057" width="9.140625" style="109"/>
    <col min="13058" max="13058" width="13.7109375" style="109" customWidth="1"/>
    <col min="13059" max="13059" width="12.28515625" style="109" customWidth="1"/>
    <col min="13060" max="13060" width="13.85546875" style="109" customWidth="1"/>
    <col min="13061" max="13311" width="9.140625" style="109"/>
    <col min="13312" max="13312" width="28" style="109" customWidth="1"/>
    <col min="13313" max="13313" width="9.140625" style="109"/>
    <col min="13314" max="13314" width="13.7109375" style="109" customWidth="1"/>
    <col min="13315" max="13315" width="12.28515625" style="109" customWidth="1"/>
    <col min="13316" max="13316" width="13.85546875" style="109" customWidth="1"/>
    <col min="13317" max="13567" width="9.140625" style="109"/>
    <col min="13568" max="13568" width="28" style="109" customWidth="1"/>
    <col min="13569" max="13569" width="9.140625" style="109"/>
    <col min="13570" max="13570" width="13.7109375" style="109" customWidth="1"/>
    <col min="13571" max="13571" width="12.28515625" style="109" customWidth="1"/>
    <col min="13572" max="13572" width="13.85546875" style="109" customWidth="1"/>
    <col min="13573" max="13823" width="9.140625" style="109"/>
    <col min="13824" max="13824" width="28" style="109" customWidth="1"/>
    <col min="13825" max="13825" width="9.140625" style="109"/>
    <col min="13826" max="13826" width="13.7109375" style="109" customWidth="1"/>
    <col min="13827" max="13827" width="12.28515625" style="109" customWidth="1"/>
    <col min="13828" max="13828" width="13.85546875" style="109" customWidth="1"/>
    <col min="13829" max="14079" width="9.140625" style="109"/>
    <col min="14080" max="14080" width="28" style="109" customWidth="1"/>
    <col min="14081" max="14081" width="9.140625" style="109"/>
    <col min="14082" max="14082" width="13.7109375" style="109" customWidth="1"/>
    <col min="14083" max="14083" width="12.28515625" style="109" customWidth="1"/>
    <col min="14084" max="14084" width="13.85546875" style="109" customWidth="1"/>
    <col min="14085" max="14335" width="9.140625" style="109"/>
    <col min="14336" max="14336" width="28" style="109" customWidth="1"/>
    <col min="14337" max="14337" width="9.140625" style="109"/>
    <col min="14338" max="14338" width="13.7109375" style="109" customWidth="1"/>
    <col min="14339" max="14339" width="12.28515625" style="109" customWidth="1"/>
    <col min="14340" max="14340" width="13.85546875" style="109" customWidth="1"/>
    <col min="14341" max="14591" width="9.140625" style="109"/>
    <col min="14592" max="14592" width="28" style="109" customWidth="1"/>
    <col min="14593" max="14593" width="9.140625" style="109"/>
    <col min="14594" max="14594" width="13.7109375" style="109" customWidth="1"/>
    <col min="14595" max="14595" width="12.28515625" style="109" customWidth="1"/>
    <col min="14596" max="14596" width="13.85546875" style="109" customWidth="1"/>
    <col min="14597" max="14847" width="9.140625" style="109"/>
    <col min="14848" max="14848" width="28" style="109" customWidth="1"/>
    <col min="14849" max="14849" width="9.140625" style="109"/>
    <col min="14850" max="14850" width="13.7109375" style="109" customWidth="1"/>
    <col min="14851" max="14851" width="12.28515625" style="109" customWidth="1"/>
    <col min="14852" max="14852" width="13.85546875" style="109" customWidth="1"/>
    <col min="14853" max="15103" width="9.140625" style="109"/>
    <col min="15104" max="15104" width="28" style="109" customWidth="1"/>
    <col min="15105" max="15105" width="9.140625" style="109"/>
    <col min="15106" max="15106" width="13.7109375" style="109" customWidth="1"/>
    <col min="15107" max="15107" width="12.28515625" style="109" customWidth="1"/>
    <col min="15108" max="15108" width="13.85546875" style="109" customWidth="1"/>
    <col min="15109" max="15359" width="9.140625" style="109"/>
    <col min="15360" max="15360" width="28" style="109" customWidth="1"/>
    <col min="15361" max="15361" width="9.140625" style="109"/>
    <col min="15362" max="15362" width="13.7109375" style="109" customWidth="1"/>
    <col min="15363" max="15363" width="12.28515625" style="109" customWidth="1"/>
    <col min="15364" max="15364" width="13.85546875" style="109" customWidth="1"/>
    <col min="15365" max="15615" width="9.140625" style="109"/>
    <col min="15616" max="15616" width="28" style="109" customWidth="1"/>
    <col min="15617" max="15617" width="9.140625" style="109"/>
    <col min="15618" max="15618" width="13.7109375" style="109" customWidth="1"/>
    <col min="15619" max="15619" width="12.28515625" style="109" customWidth="1"/>
    <col min="15620" max="15620" width="13.85546875" style="109" customWidth="1"/>
    <col min="15621" max="15871" width="9.140625" style="109"/>
    <col min="15872" max="15872" width="28" style="109" customWidth="1"/>
    <col min="15873" max="15873" width="9.140625" style="109"/>
    <col min="15874" max="15874" width="13.7109375" style="109" customWidth="1"/>
    <col min="15875" max="15875" width="12.28515625" style="109" customWidth="1"/>
    <col min="15876" max="15876" width="13.85546875" style="109" customWidth="1"/>
    <col min="15877" max="16127" width="9.140625" style="109"/>
    <col min="16128" max="16128" width="28" style="109" customWidth="1"/>
    <col min="16129" max="16129" width="9.140625" style="109"/>
    <col min="16130" max="16130" width="13.7109375" style="109" customWidth="1"/>
    <col min="16131" max="16131" width="12.28515625" style="109" customWidth="1"/>
    <col min="16132" max="16132" width="13.85546875" style="109" customWidth="1"/>
    <col min="16133" max="16384" width="9.140625" style="109"/>
  </cols>
  <sheetData>
    <row r="1" spans="1:5" ht="25.5">
      <c r="A1" s="108"/>
      <c r="B1" s="113" t="s">
        <v>70</v>
      </c>
      <c r="C1" s="113" t="s">
        <v>22</v>
      </c>
      <c r="D1" s="113" t="s">
        <v>71</v>
      </c>
      <c r="E1" s="114" t="s">
        <v>72</v>
      </c>
    </row>
    <row r="2" spans="1:5">
      <c r="A2" s="108"/>
      <c r="B2" s="115" t="s">
        <v>69</v>
      </c>
      <c r="C2" s="115" t="s">
        <v>69</v>
      </c>
      <c r="D2" s="115" t="s">
        <v>69</v>
      </c>
      <c r="E2" s="115" t="s">
        <v>69</v>
      </c>
    </row>
    <row r="3" spans="1:5">
      <c r="A3" s="108"/>
      <c r="B3" s="88"/>
      <c r="C3" s="88"/>
      <c r="D3" s="88"/>
      <c r="E3" s="88"/>
    </row>
    <row r="4" spans="1:5">
      <c r="A4" s="116" t="s">
        <v>75</v>
      </c>
      <c r="B4" s="110">
        <v>100000</v>
      </c>
      <c r="C4" s="110"/>
      <c r="D4" s="110">
        <v>-129444</v>
      </c>
      <c r="E4" s="93">
        <v>-29444</v>
      </c>
    </row>
    <row r="5" spans="1:5">
      <c r="A5" s="117" t="s">
        <v>21</v>
      </c>
      <c r="B5" s="110"/>
      <c r="C5" s="110"/>
      <c r="D5" s="110"/>
      <c r="E5" s="93"/>
    </row>
    <row r="6" spans="1:5">
      <c r="A6" s="117" t="s">
        <v>73</v>
      </c>
      <c r="B6" s="110"/>
      <c r="C6" s="110"/>
      <c r="D6" s="110"/>
      <c r="E6" s="93"/>
    </row>
    <row r="7" spans="1:5" ht="13.5" thickBot="1">
      <c r="A7" s="117" t="s">
        <v>74</v>
      </c>
      <c r="B7" s="111"/>
      <c r="C7" s="111"/>
      <c r="D7" s="110">
        <v>-4267133</v>
      </c>
      <c r="E7" s="93">
        <v>-4267133</v>
      </c>
    </row>
    <row r="8" spans="1:5" ht="13.5" thickBot="1">
      <c r="A8" s="116" t="s">
        <v>215</v>
      </c>
      <c r="B8" s="112">
        <v>100000</v>
      </c>
      <c r="C8" s="112">
        <v>0</v>
      </c>
      <c r="D8" s="112">
        <v>-4396577</v>
      </c>
      <c r="E8" s="112">
        <v>-4296577</v>
      </c>
    </row>
    <row r="9" spans="1:5" ht="13.5" thickTop="1">
      <c r="A9" s="108"/>
      <c r="B9" s="88"/>
      <c r="C9" s="88"/>
      <c r="D9" s="88"/>
      <c r="E9" s="88"/>
    </row>
    <row r="10" spans="1:5">
      <c r="A10" s="116" t="s">
        <v>215</v>
      </c>
      <c r="B10" s="110">
        <v>100000</v>
      </c>
      <c r="C10" s="110">
        <v>0</v>
      </c>
      <c r="D10" s="110">
        <v>-4396577</v>
      </c>
      <c r="E10" s="93">
        <v>-4296577</v>
      </c>
    </row>
    <row r="11" spans="1:5">
      <c r="A11" s="117" t="s">
        <v>21</v>
      </c>
      <c r="B11" s="110"/>
      <c r="C11" s="110"/>
      <c r="D11" s="110"/>
      <c r="E11" s="93"/>
    </row>
    <row r="12" spans="1:5">
      <c r="A12" s="117" t="s">
        <v>73</v>
      </c>
      <c r="B12" s="110"/>
      <c r="C12" s="110"/>
      <c r="D12" s="110"/>
      <c r="E12" s="93"/>
    </row>
    <row r="13" spans="1:5" ht="13.5" thickBot="1">
      <c r="A13" s="117" t="s">
        <v>74</v>
      </c>
      <c r="B13" s="111"/>
      <c r="C13" s="111"/>
      <c r="D13" s="110">
        <v>13035757.206468459</v>
      </c>
      <c r="E13" s="93">
        <v>13035757.206468459</v>
      </c>
    </row>
    <row r="14" spans="1:5" ht="13.5" thickBot="1">
      <c r="A14" s="116" t="s">
        <v>223</v>
      </c>
      <c r="B14" s="112">
        <f>SUM(B10:B13)</f>
        <v>100000</v>
      </c>
      <c r="C14" s="112">
        <f>SUM(C10:C13)</f>
        <v>0</v>
      </c>
      <c r="D14" s="112">
        <v>8639180.2064684592</v>
      </c>
      <c r="E14" s="112">
        <v>8739180.2064684592</v>
      </c>
    </row>
    <row r="15" spans="1:5" ht="13.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K61"/>
  <sheetViews>
    <sheetView workbookViewId="0">
      <selection activeCell="E51" sqref="E51"/>
    </sheetView>
  </sheetViews>
  <sheetFormatPr defaultRowHeight="12.75"/>
  <cols>
    <col min="1" max="1" width="22.28515625" style="120" customWidth="1"/>
    <col min="2" max="2" width="11.28515625" style="120" customWidth="1"/>
    <col min="3" max="3" width="10.42578125" style="120" customWidth="1"/>
    <col min="4" max="4" width="9.140625" style="120"/>
    <col min="5" max="5" width="26.85546875" style="120" customWidth="1"/>
    <col min="6" max="6" width="9.140625" style="120"/>
    <col min="7" max="7" width="10.7109375" style="120" customWidth="1"/>
    <col min="8" max="256" width="9.140625" style="120"/>
    <col min="257" max="257" width="22.28515625" style="120" customWidth="1"/>
    <col min="258" max="258" width="11.28515625" style="120" customWidth="1"/>
    <col min="259" max="260" width="9.140625" style="120"/>
    <col min="261" max="261" width="26.85546875" style="120" customWidth="1"/>
    <col min="262" max="262" width="9.140625" style="120"/>
    <col min="263" max="263" width="10.7109375" style="120" customWidth="1"/>
    <col min="264" max="512" width="9.140625" style="120"/>
    <col min="513" max="513" width="22.28515625" style="120" customWidth="1"/>
    <col min="514" max="514" width="11.28515625" style="120" customWidth="1"/>
    <col min="515" max="516" width="9.140625" style="120"/>
    <col min="517" max="517" width="26.85546875" style="120" customWidth="1"/>
    <col min="518" max="518" width="9.140625" style="120"/>
    <col min="519" max="519" width="10.7109375" style="120" customWidth="1"/>
    <col min="520" max="768" width="9.140625" style="120"/>
    <col min="769" max="769" width="22.28515625" style="120" customWidth="1"/>
    <col min="770" max="770" width="11.28515625" style="120" customWidth="1"/>
    <col min="771" max="772" width="9.140625" style="120"/>
    <col min="773" max="773" width="26.85546875" style="120" customWidth="1"/>
    <col min="774" max="774" width="9.140625" style="120"/>
    <col min="775" max="775" width="10.7109375" style="120" customWidth="1"/>
    <col min="776" max="1024" width="9.140625" style="120"/>
    <col min="1025" max="1025" width="22.28515625" style="120" customWidth="1"/>
    <col min="1026" max="1026" width="11.28515625" style="120" customWidth="1"/>
    <col min="1027" max="1028" width="9.140625" style="120"/>
    <col min="1029" max="1029" width="26.85546875" style="120" customWidth="1"/>
    <col min="1030" max="1030" width="9.140625" style="120"/>
    <col min="1031" max="1031" width="10.7109375" style="120" customWidth="1"/>
    <col min="1032" max="1280" width="9.140625" style="120"/>
    <col min="1281" max="1281" width="22.28515625" style="120" customWidth="1"/>
    <col min="1282" max="1282" width="11.28515625" style="120" customWidth="1"/>
    <col min="1283" max="1284" width="9.140625" style="120"/>
    <col min="1285" max="1285" width="26.85546875" style="120" customWidth="1"/>
    <col min="1286" max="1286" width="9.140625" style="120"/>
    <col min="1287" max="1287" width="10.7109375" style="120" customWidth="1"/>
    <col min="1288" max="1536" width="9.140625" style="120"/>
    <col min="1537" max="1537" width="22.28515625" style="120" customWidth="1"/>
    <col min="1538" max="1538" width="11.28515625" style="120" customWidth="1"/>
    <col min="1539" max="1540" width="9.140625" style="120"/>
    <col min="1541" max="1541" width="26.85546875" style="120" customWidth="1"/>
    <col min="1542" max="1542" width="9.140625" style="120"/>
    <col min="1543" max="1543" width="10.7109375" style="120" customWidth="1"/>
    <col min="1544" max="1792" width="9.140625" style="120"/>
    <col min="1793" max="1793" width="22.28515625" style="120" customWidth="1"/>
    <col min="1794" max="1794" width="11.28515625" style="120" customWidth="1"/>
    <col min="1795" max="1796" width="9.140625" style="120"/>
    <col min="1797" max="1797" width="26.85546875" style="120" customWidth="1"/>
    <col min="1798" max="1798" width="9.140625" style="120"/>
    <col min="1799" max="1799" width="10.7109375" style="120" customWidth="1"/>
    <col min="1800" max="2048" width="9.140625" style="120"/>
    <col min="2049" max="2049" width="22.28515625" style="120" customWidth="1"/>
    <col min="2050" max="2050" width="11.28515625" style="120" customWidth="1"/>
    <col min="2051" max="2052" width="9.140625" style="120"/>
    <col min="2053" max="2053" width="26.85546875" style="120" customWidth="1"/>
    <col min="2054" max="2054" width="9.140625" style="120"/>
    <col min="2055" max="2055" width="10.7109375" style="120" customWidth="1"/>
    <col min="2056" max="2304" width="9.140625" style="120"/>
    <col min="2305" max="2305" width="22.28515625" style="120" customWidth="1"/>
    <col min="2306" max="2306" width="11.28515625" style="120" customWidth="1"/>
    <col min="2307" max="2308" width="9.140625" style="120"/>
    <col min="2309" max="2309" width="26.85546875" style="120" customWidth="1"/>
    <col min="2310" max="2310" width="9.140625" style="120"/>
    <col min="2311" max="2311" width="10.7109375" style="120" customWidth="1"/>
    <col min="2312" max="2560" width="9.140625" style="120"/>
    <col min="2561" max="2561" width="22.28515625" style="120" customWidth="1"/>
    <col min="2562" max="2562" width="11.28515625" style="120" customWidth="1"/>
    <col min="2563" max="2564" width="9.140625" style="120"/>
    <col min="2565" max="2565" width="26.85546875" style="120" customWidth="1"/>
    <col min="2566" max="2566" width="9.140625" style="120"/>
    <col min="2567" max="2567" width="10.7109375" style="120" customWidth="1"/>
    <col min="2568" max="2816" width="9.140625" style="120"/>
    <col min="2817" max="2817" width="22.28515625" style="120" customWidth="1"/>
    <col min="2818" max="2818" width="11.28515625" style="120" customWidth="1"/>
    <col min="2819" max="2820" width="9.140625" style="120"/>
    <col min="2821" max="2821" width="26.85546875" style="120" customWidth="1"/>
    <col min="2822" max="2822" width="9.140625" style="120"/>
    <col min="2823" max="2823" width="10.7109375" style="120" customWidth="1"/>
    <col min="2824" max="3072" width="9.140625" style="120"/>
    <col min="3073" max="3073" width="22.28515625" style="120" customWidth="1"/>
    <col min="3074" max="3074" width="11.28515625" style="120" customWidth="1"/>
    <col min="3075" max="3076" width="9.140625" style="120"/>
    <col min="3077" max="3077" width="26.85546875" style="120" customWidth="1"/>
    <col min="3078" max="3078" width="9.140625" style="120"/>
    <col min="3079" max="3079" width="10.7109375" style="120" customWidth="1"/>
    <col min="3080" max="3328" width="9.140625" style="120"/>
    <col min="3329" max="3329" width="22.28515625" style="120" customWidth="1"/>
    <col min="3330" max="3330" width="11.28515625" style="120" customWidth="1"/>
    <col min="3331" max="3332" width="9.140625" style="120"/>
    <col min="3333" max="3333" width="26.85546875" style="120" customWidth="1"/>
    <col min="3334" max="3334" width="9.140625" style="120"/>
    <col min="3335" max="3335" width="10.7109375" style="120" customWidth="1"/>
    <col min="3336" max="3584" width="9.140625" style="120"/>
    <col min="3585" max="3585" width="22.28515625" style="120" customWidth="1"/>
    <col min="3586" max="3586" width="11.28515625" style="120" customWidth="1"/>
    <col min="3587" max="3588" width="9.140625" style="120"/>
    <col min="3589" max="3589" width="26.85546875" style="120" customWidth="1"/>
    <col min="3590" max="3590" width="9.140625" style="120"/>
    <col min="3591" max="3591" width="10.7109375" style="120" customWidth="1"/>
    <col min="3592" max="3840" width="9.140625" style="120"/>
    <col min="3841" max="3841" width="22.28515625" style="120" customWidth="1"/>
    <col min="3842" max="3842" width="11.28515625" style="120" customWidth="1"/>
    <col min="3843" max="3844" width="9.140625" style="120"/>
    <col min="3845" max="3845" width="26.85546875" style="120" customWidth="1"/>
    <col min="3846" max="3846" width="9.140625" style="120"/>
    <col min="3847" max="3847" width="10.7109375" style="120" customWidth="1"/>
    <col min="3848" max="4096" width="9.140625" style="120"/>
    <col min="4097" max="4097" width="22.28515625" style="120" customWidth="1"/>
    <col min="4098" max="4098" width="11.28515625" style="120" customWidth="1"/>
    <col min="4099" max="4100" width="9.140625" style="120"/>
    <col min="4101" max="4101" width="26.85546875" style="120" customWidth="1"/>
    <col min="4102" max="4102" width="9.140625" style="120"/>
    <col min="4103" max="4103" width="10.7109375" style="120" customWidth="1"/>
    <col min="4104" max="4352" width="9.140625" style="120"/>
    <col min="4353" max="4353" width="22.28515625" style="120" customWidth="1"/>
    <col min="4354" max="4354" width="11.28515625" style="120" customWidth="1"/>
    <col min="4355" max="4356" width="9.140625" style="120"/>
    <col min="4357" max="4357" width="26.85546875" style="120" customWidth="1"/>
    <col min="4358" max="4358" width="9.140625" style="120"/>
    <col min="4359" max="4359" width="10.7109375" style="120" customWidth="1"/>
    <col min="4360" max="4608" width="9.140625" style="120"/>
    <col min="4609" max="4609" width="22.28515625" style="120" customWidth="1"/>
    <col min="4610" max="4610" width="11.28515625" style="120" customWidth="1"/>
    <col min="4611" max="4612" width="9.140625" style="120"/>
    <col min="4613" max="4613" width="26.85546875" style="120" customWidth="1"/>
    <col min="4614" max="4614" width="9.140625" style="120"/>
    <col min="4615" max="4615" width="10.7109375" style="120" customWidth="1"/>
    <col min="4616" max="4864" width="9.140625" style="120"/>
    <col min="4865" max="4865" width="22.28515625" style="120" customWidth="1"/>
    <col min="4866" max="4866" width="11.28515625" style="120" customWidth="1"/>
    <col min="4867" max="4868" width="9.140625" style="120"/>
    <col min="4869" max="4869" width="26.85546875" style="120" customWidth="1"/>
    <col min="4870" max="4870" width="9.140625" style="120"/>
    <col min="4871" max="4871" width="10.7109375" style="120" customWidth="1"/>
    <col min="4872" max="5120" width="9.140625" style="120"/>
    <col min="5121" max="5121" width="22.28515625" style="120" customWidth="1"/>
    <col min="5122" max="5122" width="11.28515625" style="120" customWidth="1"/>
    <col min="5123" max="5124" width="9.140625" style="120"/>
    <col min="5125" max="5125" width="26.85546875" style="120" customWidth="1"/>
    <col min="5126" max="5126" width="9.140625" style="120"/>
    <col min="5127" max="5127" width="10.7109375" style="120" customWidth="1"/>
    <col min="5128" max="5376" width="9.140625" style="120"/>
    <col min="5377" max="5377" width="22.28515625" style="120" customWidth="1"/>
    <col min="5378" max="5378" width="11.28515625" style="120" customWidth="1"/>
    <col min="5379" max="5380" width="9.140625" style="120"/>
    <col min="5381" max="5381" width="26.85546875" style="120" customWidth="1"/>
    <col min="5382" max="5382" width="9.140625" style="120"/>
    <col min="5383" max="5383" width="10.7109375" style="120" customWidth="1"/>
    <col min="5384" max="5632" width="9.140625" style="120"/>
    <col min="5633" max="5633" width="22.28515625" style="120" customWidth="1"/>
    <col min="5634" max="5634" width="11.28515625" style="120" customWidth="1"/>
    <col min="5635" max="5636" width="9.140625" style="120"/>
    <col min="5637" max="5637" width="26.85546875" style="120" customWidth="1"/>
    <col min="5638" max="5638" width="9.140625" style="120"/>
    <col min="5639" max="5639" width="10.7109375" style="120" customWidth="1"/>
    <col min="5640" max="5888" width="9.140625" style="120"/>
    <col min="5889" max="5889" width="22.28515625" style="120" customWidth="1"/>
    <col min="5890" max="5890" width="11.28515625" style="120" customWidth="1"/>
    <col min="5891" max="5892" width="9.140625" style="120"/>
    <col min="5893" max="5893" width="26.85546875" style="120" customWidth="1"/>
    <col min="5894" max="5894" width="9.140625" style="120"/>
    <col min="5895" max="5895" width="10.7109375" style="120" customWidth="1"/>
    <col min="5896" max="6144" width="9.140625" style="120"/>
    <col min="6145" max="6145" width="22.28515625" style="120" customWidth="1"/>
    <col min="6146" max="6146" width="11.28515625" style="120" customWidth="1"/>
    <col min="6147" max="6148" width="9.140625" style="120"/>
    <col min="6149" max="6149" width="26.85546875" style="120" customWidth="1"/>
    <col min="6150" max="6150" width="9.140625" style="120"/>
    <col min="6151" max="6151" width="10.7109375" style="120" customWidth="1"/>
    <col min="6152" max="6400" width="9.140625" style="120"/>
    <col min="6401" max="6401" width="22.28515625" style="120" customWidth="1"/>
    <col min="6402" max="6402" width="11.28515625" style="120" customWidth="1"/>
    <col min="6403" max="6404" width="9.140625" style="120"/>
    <col min="6405" max="6405" width="26.85546875" style="120" customWidth="1"/>
    <col min="6406" max="6406" width="9.140625" style="120"/>
    <col min="6407" max="6407" width="10.7109375" style="120" customWidth="1"/>
    <col min="6408" max="6656" width="9.140625" style="120"/>
    <col min="6657" max="6657" width="22.28515625" style="120" customWidth="1"/>
    <col min="6658" max="6658" width="11.28515625" style="120" customWidth="1"/>
    <col min="6659" max="6660" width="9.140625" style="120"/>
    <col min="6661" max="6661" width="26.85546875" style="120" customWidth="1"/>
    <col min="6662" max="6662" width="9.140625" style="120"/>
    <col min="6663" max="6663" width="10.7109375" style="120" customWidth="1"/>
    <col min="6664" max="6912" width="9.140625" style="120"/>
    <col min="6913" max="6913" width="22.28515625" style="120" customWidth="1"/>
    <col min="6914" max="6914" width="11.28515625" style="120" customWidth="1"/>
    <col min="6915" max="6916" width="9.140625" style="120"/>
    <col min="6917" max="6917" width="26.85546875" style="120" customWidth="1"/>
    <col min="6918" max="6918" width="9.140625" style="120"/>
    <col min="6919" max="6919" width="10.7109375" style="120" customWidth="1"/>
    <col min="6920" max="7168" width="9.140625" style="120"/>
    <col min="7169" max="7169" width="22.28515625" style="120" customWidth="1"/>
    <col min="7170" max="7170" width="11.28515625" style="120" customWidth="1"/>
    <col min="7171" max="7172" width="9.140625" style="120"/>
    <col min="7173" max="7173" width="26.85546875" style="120" customWidth="1"/>
    <col min="7174" max="7174" width="9.140625" style="120"/>
    <col min="7175" max="7175" width="10.7109375" style="120" customWidth="1"/>
    <col min="7176" max="7424" width="9.140625" style="120"/>
    <col min="7425" max="7425" width="22.28515625" style="120" customWidth="1"/>
    <col min="7426" max="7426" width="11.28515625" style="120" customWidth="1"/>
    <col min="7427" max="7428" width="9.140625" style="120"/>
    <col min="7429" max="7429" width="26.85546875" style="120" customWidth="1"/>
    <col min="7430" max="7430" width="9.140625" style="120"/>
    <col min="7431" max="7431" width="10.7109375" style="120" customWidth="1"/>
    <col min="7432" max="7680" width="9.140625" style="120"/>
    <col min="7681" max="7681" width="22.28515625" style="120" customWidth="1"/>
    <col min="7682" max="7682" width="11.28515625" style="120" customWidth="1"/>
    <col min="7683" max="7684" width="9.140625" style="120"/>
    <col min="7685" max="7685" width="26.85546875" style="120" customWidth="1"/>
    <col min="7686" max="7686" width="9.140625" style="120"/>
    <col min="7687" max="7687" width="10.7109375" style="120" customWidth="1"/>
    <col min="7688" max="7936" width="9.140625" style="120"/>
    <col min="7937" max="7937" width="22.28515625" style="120" customWidth="1"/>
    <col min="7938" max="7938" width="11.28515625" style="120" customWidth="1"/>
    <col min="7939" max="7940" width="9.140625" style="120"/>
    <col min="7941" max="7941" width="26.85546875" style="120" customWidth="1"/>
    <col min="7942" max="7942" width="9.140625" style="120"/>
    <col min="7943" max="7943" width="10.7109375" style="120" customWidth="1"/>
    <col min="7944" max="8192" width="9.140625" style="120"/>
    <col min="8193" max="8193" width="22.28515625" style="120" customWidth="1"/>
    <col min="8194" max="8194" width="11.28515625" style="120" customWidth="1"/>
    <col min="8195" max="8196" width="9.140625" style="120"/>
    <col min="8197" max="8197" width="26.85546875" style="120" customWidth="1"/>
    <col min="8198" max="8198" width="9.140625" style="120"/>
    <col min="8199" max="8199" width="10.7109375" style="120" customWidth="1"/>
    <col min="8200" max="8448" width="9.140625" style="120"/>
    <col min="8449" max="8449" width="22.28515625" style="120" customWidth="1"/>
    <col min="8450" max="8450" width="11.28515625" style="120" customWidth="1"/>
    <col min="8451" max="8452" width="9.140625" style="120"/>
    <col min="8453" max="8453" width="26.85546875" style="120" customWidth="1"/>
    <col min="8454" max="8454" width="9.140625" style="120"/>
    <col min="8455" max="8455" width="10.7109375" style="120" customWidth="1"/>
    <col min="8456" max="8704" width="9.140625" style="120"/>
    <col min="8705" max="8705" width="22.28515625" style="120" customWidth="1"/>
    <col min="8706" max="8706" width="11.28515625" style="120" customWidth="1"/>
    <col min="8707" max="8708" width="9.140625" style="120"/>
    <col min="8709" max="8709" width="26.85546875" style="120" customWidth="1"/>
    <col min="8710" max="8710" width="9.140625" style="120"/>
    <col min="8711" max="8711" width="10.7109375" style="120" customWidth="1"/>
    <col min="8712" max="8960" width="9.140625" style="120"/>
    <col min="8961" max="8961" width="22.28515625" style="120" customWidth="1"/>
    <col min="8962" max="8962" width="11.28515625" style="120" customWidth="1"/>
    <col min="8963" max="8964" width="9.140625" style="120"/>
    <col min="8965" max="8965" width="26.85546875" style="120" customWidth="1"/>
    <col min="8966" max="8966" width="9.140625" style="120"/>
    <col min="8967" max="8967" width="10.7109375" style="120" customWidth="1"/>
    <col min="8968" max="9216" width="9.140625" style="120"/>
    <col min="9217" max="9217" width="22.28515625" style="120" customWidth="1"/>
    <col min="9218" max="9218" width="11.28515625" style="120" customWidth="1"/>
    <col min="9219" max="9220" width="9.140625" style="120"/>
    <col min="9221" max="9221" width="26.85546875" style="120" customWidth="1"/>
    <col min="9222" max="9222" width="9.140625" style="120"/>
    <col min="9223" max="9223" width="10.7109375" style="120" customWidth="1"/>
    <col min="9224" max="9472" width="9.140625" style="120"/>
    <col min="9473" max="9473" width="22.28515625" style="120" customWidth="1"/>
    <col min="9474" max="9474" width="11.28515625" style="120" customWidth="1"/>
    <col min="9475" max="9476" width="9.140625" style="120"/>
    <col min="9477" max="9477" width="26.85546875" style="120" customWidth="1"/>
    <col min="9478" max="9478" width="9.140625" style="120"/>
    <col min="9479" max="9479" width="10.7109375" style="120" customWidth="1"/>
    <col min="9480" max="9728" width="9.140625" style="120"/>
    <col min="9729" max="9729" width="22.28515625" style="120" customWidth="1"/>
    <col min="9730" max="9730" width="11.28515625" style="120" customWidth="1"/>
    <col min="9731" max="9732" width="9.140625" style="120"/>
    <col min="9733" max="9733" width="26.85546875" style="120" customWidth="1"/>
    <col min="9734" max="9734" width="9.140625" style="120"/>
    <col min="9735" max="9735" width="10.7109375" style="120" customWidth="1"/>
    <col min="9736" max="9984" width="9.140625" style="120"/>
    <col min="9985" max="9985" width="22.28515625" style="120" customWidth="1"/>
    <col min="9986" max="9986" width="11.28515625" style="120" customWidth="1"/>
    <col min="9987" max="9988" width="9.140625" style="120"/>
    <col min="9989" max="9989" width="26.85546875" style="120" customWidth="1"/>
    <col min="9990" max="9990" width="9.140625" style="120"/>
    <col min="9991" max="9991" width="10.7109375" style="120" customWidth="1"/>
    <col min="9992" max="10240" width="9.140625" style="120"/>
    <col min="10241" max="10241" width="22.28515625" style="120" customWidth="1"/>
    <col min="10242" max="10242" width="11.28515625" style="120" customWidth="1"/>
    <col min="10243" max="10244" width="9.140625" style="120"/>
    <col min="10245" max="10245" width="26.85546875" style="120" customWidth="1"/>
    <col min="10246" max="10246" width="9.140625" style="120"/>
    <col min="10247" max="10247" width="10.7109375" style="120" customWidth="1"/>
    <col min="10248" max="10496" width="9.140625" style="120"/>
    <col min="10497" max="10497" width="22.28515625" style="120" customWidth="1"/>
    <col min="10498" max="10498" width="11.28515625" style="120" customWidth="1"/>
    <col min="10499" max="10500" width="9.140625" style="120"/>
    <col min="10501" max="10501" width="26.85546875" style="120" customWidth="1"/>
    <col min="10502" max="10502" width="9.140625" style="120"/>
    <col min="10503" max="10503" width="10.7109375" style="120" customWidth="1"/>
    <col min="10504" max="10752" width="9.140625" style="120"/>
    <col min="10753" max="10753" width="22.28515625" style="120" customWidth="1"/>
    <col min="10754" max="10754" width="11.28515625" style="120" customWidth="1"/>
    <col min="10755" max="10756" width="9.140625" style="120"/>
    <col min="10757" max="10757" width="26.85546875" style="120" customWidth="1"/>
    <col min="10758" max="10758" width="9.140625" style="120"/>
    <col min="10759" max="10759" width="10.7109375" style="120" customWidth="1"/>
    <col min="10760" max="11008" width="9.140625" style="120"/>
    <col min="11009" max="11009" width="22.28515625" style="120" customWidth="1"/>
    <col min="11010" max="11010" width="11.28515625" style="120" customWidth="1"/>
    <col min="11011" max="11012" width="9.140625" style="120"/>
    <col min="11013" max="11013" width="26.85546875" style="120" customWidth="1"/>
    <col min="11014" max="11014" width="9.140625" style="120"/>
    <col min="11015" max="11015" width="10.7109375" style="120" customWidth="1"/>
    <col min="11016" max="11264" width="9.140625" style="120"/>
    <col min="11265" max="11265" width="22.28515625" style="120" customWidth="1"/>
    <col min="11266" max="11266" width="11.28515625" style="120" customWidth="1"/>
    <col min="11267" max="11268" width="9.140625" style="120"/>
    <col min="11269" max="11269" width="26.85546875" style="120" customWidth="1"/>
    <col min="11270" max="11270" width="9.140625" style="120"/>
    <col min="11271" max="11271" width="10.7109375" style="120" customWidth="1"/>
    <col min="11272" max="11520" width="9.140625" style="120"/>
    <col min="11521" max="11521" width="22.28515625" style="120" customWidth="1"/>
    <col min="11522" max="11522" width="11.28515625" style="120" customWidth="1"/>
    <col min="11523" max="11524" width="9.140625" style="120"/>
    <col min="11525" max="11525" width="26.85546875" style="120" customWidth="1"/>
    <col min="11526" max="11526" width="9.140625" style="120"/>
    <col min="11527" max="11527" width="10.7109375" style="120" customWidth="1"/>
    <col min="11528" max="11776" width="9.140625" style="120"/>
    <col min="11777" max="11777" width="22.28515625" style="120" customWidth="1"/>
    <col min="11778" max="11778" width="11.28515625" style="120" customWidth="1"/>
    <col min="11779" max="11780" width="9.140625" style="120"/>
    <col min="11781" max="11781" width="26.85546875" style="120" customWidth="1"/>
    <col min="11782" max="11782" width="9.140625" style="120"/>
    <col min="11783" max="11783" width="10.7109375" style="120" customWidth="1"/>
    <col min="11784" max="12032" width="9.140625" style="120"/>
    <col min="12033" max="12033" width="22.28515625" style="120" customWidth="1"/>
    <col min="12034" max="12034" width="11.28515625" style="120" customWidth="1"/>
    <col min="12035" max="12036" width="9.140625" style="120"/>
    <col min="12037" max="12037" width="26.85546875" style="120" customWidth="1"/>
    <col min="12038" max="12038" width="9.140625" style="120"/>
    <col min="12039" max="12039" width="10.7109375" style="120" customWidth="1"/>
    <col min="12040" max="12288" width="9.140625" style="120"/>
    <col min="12289" max="12289" width="22.28515625" style="120" customWidth="1"/>
    <col min="12290" max="12290" width="11.28515625" style="120" customWidth="1"/>
    <col min="12291" max="12292" width="9.140625" style="120"/>
    <col min="12293" max="12293" width="26.85546875" style="120" customWidth="1"/>
    <col min="12294" max="12294" width="9.140625" style="120"/>
    <col min="12295" max="12295" width="10.7109375" style="120" customWidth="1"/>
    <col min="12296" max="12544" width="9.140625" style="120"/>
    <col min="12545" max="12545" width="22.28515625" style="120" customWidth="1"/>
    <col min="12546" max="12546" width="11.28515625" style="120" customWidth="1"/>
    <col min="12547" max="12548" width="9.140625" style="120"/>
    <col min="12549" max="12549" width="26.85546875" style="120" customWidth="1"/>
    <col min="12550" max="12550" width="9.140625" style="120"/>
    <col min="12551" max="12551" width="10.7109375" style="120" customWidth="1"/>
    <col min="12552" max="12800" width="9.140625" style="120"/>
    <col min="12801" max="12801" width="22.28515625" style="120" customWidth="1"/>
    <col min="12802" max="12802" width="11.28515625" style="120" customWidth="1"/>
    <col min="12803" max="12804" width="9.140625" style="120"/>
    <col min="12805" max="12805" width="26.85546875" style="120" customWidth="1"/>
    <col min="12806" max="12806" width="9.140625" style="120"/>
    <col min="12807" max="12807" width="10.7109375" style="120" customWidth="1"/>
    <col min="12808" max="13056" width="9.140625" style="120"/>
    <col min="13057" max="13057" width="22.28515625" style="120" customWidth="1"/>
    <col min="13058" max="13058" width="11.28515625" style="120" customWidth="1"/>
    <col min="13059" max="13060" width="9.140625" style="120"/>
    <col min="13061" max="13061" width="26.85546875" style="120" customWidth="1"/>
    <col min="13062" max="13062" width="9.140625" style="120"/>
    <col min="13063" max="13063" width="10.7109375" style="120" customWidth="1"/>
    <col min="13064" max="13312" width="9.140625" style="120"/>
    <col min="13313" max="13313" width="22.28515625" style="120" customWidth="1"/>
    <col min="13314" max="13314" width="11.28515625" style="120" customWidth="1"/>
    <col min="13315" max="13316" width="9.140625" style="120"/>
    <col min="13317" max="13317" width="26.85546875" style="120" customWidth="1"/>
    <col min="13318" max="13318" width="9.140625" style="120"/>
    <col min="13319" max="13319" width="10.7109375" style="120" customWidth="1"/>
    <col min="13320" max="13568" width="9.140625" style="120"/>
    <col min="13569" max="13569" width="22.28515625" style="120" customWidth="1"/>
    <col min="13570" max="13570" width="11.28515625" style="120" customWidth="1"/>
    <col min="13571" max="13572" width="9.140625" style="120"/>
    <col min="13573" max="13573" width="26.85546875" style="120" customWidth="1"/>
    <col min="13574" max="13574" width="9.140625" style="120"/>
    <col min="13575" max="13575" width="10.7109375" style="120" customWidth="1"/>
    <col min="13576" max="13824" width="9.140625" style="120"/>
    <col min="13825" max="13825" width="22.28515625" style="120" customWidth="1"/>
    <col min="13826" max="13826" width="11.28515625" style="120" customWidth="1"/>
    <col min="13827" max="13828" width="9.140625" style="120"/>
    <col min="13829" max="13829" width="26.85546875" style="120" customWidth="1"/>
    <col min="13830" max="13830" width="9.140625" style="120"/>
    <col min="13831" max="13831" width="10.7109375" style="120" customWidth="1"/>
    <col min="13832" max="14080" width="9.140625" style="120"/>
    <col min="14081" max="14081" width="22.28515625" style="120" customWidth="1"/>
    <col min="14082" max="14082" width="11.28515625" style="120" customWidth="1"/>
    <col min="14083" max="14084" width="9.140625" style="120"/>
    <col min="14085" max="14085" width="26.85546875" style="120" customWidth="1"/>
    <col min="14086" max="14086" width="9.140625" style="120"/>
    <col min="14087" max="14087" width="10.7109375" style="120" customWidth="1"/>
    <col min="14088" max="14336" width="9.140625" style="120"/>
    <col min="14337" max="14337" width="22.28515625" style="120" customWidth="1"/>
    <col min="14338" max="14338" width="11.28515625" style="120" customWidth="1"/>
    <col min="14339" max="14340" width="9.140625" style="120"/>
    <col min="14341" max="14341" width="26.85546875" style="120" customWidth="1"/>
    <col min="14342" max="14342" width="9.140625" style="120"/>
    <col min="14343" max="14343" width="10.7109375" style="120" customWidth="1"/>
    <col min="14344" max="14592" width="9.140625" style="120"/>
    <col min="14593" max="14593" width="22.28515625" style="120" customWidth="1"/>
    <col min="14594" max="14594" width="11.28515625" style="120" customWidth="1"/>
    <col min="14595" max="14596" width="9.140625" style="120"/>
    <col min="14597" max="14597" width="26.85546875" style="120" customWidth="1"/>
    <col min="14598" max="14598" width="9.140625" style="120"/>
    <col min="14599" max="14599" width="10.7109375" style="120" customWidth="1"/>
    <col min="14600" max="14848" width="9.140625" style="120"/>
    <col min="14849" max="14849" width="22.28515625" style="120" customWidth="1"/>
    <col min="14850" max="14850" width="11.28515625" style="120" customWidth="1"/>
    <col min="14851" max="14852" width="9.140625" style="120"/>
    <col min="14853" max="14853" width="26.85546875" style="120" customWidth="1"/>
    <col min="14854" max="14854" width="9.140625" style="120"/>
    <col min="14855" max="14855" width="10.7109375" style="120" customWidth="1"/>
    <col min="14856" max="15104" width="9.140625" style="120"/>
    <col min="15105" max="15105" width="22.28515625" style="120" customWidth="1"/>
    <col min="15106" max="15106" width="11.28515625" style="120" customWidth="1"/>
    <col min="15107" max="15108" width="9.140625" style="120"/>
    <col min="15109" max="15109" width="26.85546875" style="120" customWidth="1"/>
    <col min="15110" max="15110" width="9.140625" style="120"/>
    <col min="15111" max="15111" width="10.7109375" style="120" customWidth="1"/>
    <col min="15112" max="15360" width="9.140625" style="120"/>
    <col min="15361" max="15361" width="22.28515625" style="120" customWidth="1"/>
    <col min="15362" max="15362" width="11.28515625" style="120" customWidth="1"/>
    <col min="15363" max="15364" width="9.140625" style="120"/>
    <col min="15365" max="15365" width="26.85546875" style="120" customWidth="1"/>
    <col min="15366" max="15366" width="9.140625" style="120"/>
    <col min="15367" max="15367" width="10.7109375" style="120" customWidth="1"/>
    <col min="15368" max="15616" width="9.140625" style="120"/>
    <col min="15617" max="15617" width="22.28515625" style="120" customWidth="1"/>
    <col min="15618" max="15618" width="11.28515625" style="120" customWidth="1"/>
    <col min="15619" max="15620" width="9.140625" style="120"/>
    <col min="15621" max="15621" width="26.85546875" style="120" customWidth="1"/>
    <col min="15622" max="15622" width="9.140625" style="120"/>
    <col min="15623" max="15623" width="10.7109375" style="120" customWidth="1"/>
    <col min="15624" max="15872" width="9.140625" style="120"/>
    <col min="15873" max="15873" width="22.28515625" style="120" customWidth="1"/>
    <col min="15874" max="15874" width="11.28515625" style="120" customWidth="1"/>
    <col min="15875" max="15876" width="9.140625" style="120"/>
    <col min="15877" max="15877" width="26.85546875" style="120" customWidth="1"/>
    <col min="15878" max="15878" width="9.140625" style="120"/>
    <col min="15879" max="15879" width="10.7109375" style="120" customWidth="1"/>
    <col min="15880" max="16128" width="9.140625" style="120"/>
    <col min="16129" max="16129" width="22.28515625" style="120" customWidth="1"/>
    <col min="16130" max="16130" width="11.28515625" style="120" customWidth="1"/>
    <col min="16131" max="16132" width="9.140625" style="120"/>
    <col min="16133" max="16133" width="26.85546875" style="120" customWidth="1"/>
    <col min="16134" max="16134" width="9.140625" style="120"/>
    <col min="16135" max="16135" width="10.7109375" style="120" customWidth="1"/>
    <col min="16136" max="16384" width="9.140625" style="120"/>
  </cols>
  <sheetData>
    <row r="1" spans="1:11">
      <c r="A1" s="126" t="s">
        <v>76</v>
      </c>
      <c r="B1" s="118"/>
      <c r="C1" s="118"/>
      <c r="D1" s="119"/>
      <c r="E1" s="189"/>
      <c r="F1" s="190"/>
      <c r="G1" s="190"/>
      <c r="H1" s="190"/>
      <c r="I1" s="191"/>
      <c r="J1" s="119"/>
      <c r="K1" s="119"/>
    </row>
    <row r="2" spans="1:11">
      <c r="A2" s="117"/>
      <c r="B2" s="138">
        <v>41274</v>
      </c>
      <c r="C2" s="138">
        <v>40908</v>
      </c>
      <c r="D2" s="119"/>
      <c r="E2" s="89"/>
      <c r="F2" s="192"/>
      <c r="G2" s="192"/>
      <c r="H2" s="192"/>
      <c r="I2" s="192"/>
      <c r="J2" s="119"/>
      <c r="K2" s="119"/>
    </row>
    <row r="3" spans="1:11">
      <c r="A3" s="117"/>
      <c r="B3" s="121" t="s">
        <v>69</v>
      </c>
      <c r="C3" s="121" t="s">
        <v>69</v>
      </c>
      <c r="D3" s="119"/>
      <c r="E3" s="89"/>
      <c r="F3" s="193"/>
      <c r="G3" s="193"/>
      <c r="H3" s="193"/>
      <c r="I3" s="193"/>
      <c r="J3" s="119"/>
      <c r="K3" s="119"/>
    </row>
    <row r="4" spans="1:11">
      <c r="A4" s="117"/>
      <c r="B4" s="118"/>
      <c r="C4" s="118"/>
      <c r="D4" s="119"/>
      <c r="E4" s="194"/>
      <c r="F4" s="102"/>
      <c r="G4" s="102"/>
      <c r="H4" s="102"/>
      <c r="I4" s="103"/>
      <c r="J4" s="119"/>
      <c r="K4" s="119"/>
    </row>
    <row r="5" spans="1:11">
      <c r="A5" s="116" t="s">
        <v>77</v>
      </c>
      <c r="B5" s="122">
        <v>856104.34</v>
      </c>
      <c r="C5" s="122">
        <v>221321</v>
      </c>
      <c r="D5" s="119"/>
      <c r="E5" s="195"/>
      <c r="F5" s="102"/>
      <c r="G5" s="102"/>
      <c r="H5" s="102"/>
      <c r="I5" s="103"/>
      <c r="J5" s="119"/>
      <c r="K5" s="119"/>
    </row>
    <row r="6" spans="1:11">
      <c r="A6" s="117" t="s">
        <v>78</v>
      </c>
      <c r="B6" s="123">
        <v>174842.33</v>
      </c>
      <c r="C6" s="123">
        <v>78526</v>
      </c>
      <c r="D6" s="119"/>
      <c r="E6" s="195"/>
      <c r="F6" s="102"/>
      <c r="G6" s="102"/>
      <c r="H6" s="102"/>
      <c r="I6" s="103"/>
      <c r="J6" s="119"/>
      <c r="K6" s="119"/>
    </row>
    <row r="7" spans="1:11">
      <c r="A7" s="117" t="s">
        <v>79</v>
      </c>
      <c r="B7" s="123">
        <v>681262.01</v>
      </c>
      <c r="C7" s="123">
        <v>142795</v>
      </c>
      <c r="D7" s="119"/>
      <c r="E7" s="195"/>
      <c r="F7" s="134"/>
      <c r="G7" s="134"/>
      <c r="H7" s="102"/>
      <c r="I7" s="103"/>
      <c r="J7" s="119"/>
      <c r="K7" s="119"/>
    </row>
    <row r="8" spans="1:11">
      <c r="A8" s="117"/>
      <c r="B8" s="118"/>
      <c r="C8" s="118"/>
      <c r="D8" s="119"/>
      <c r="E8" s="194"/>
      <c r="F8" s="103"/>
      <c r="G8" s="103"/>
      <c r="H8" s="103"/>
      <c r="I8" s="103"/>
      <c r="J8" s="119"/>
      <c r="K8" s="119"/>
    </row>
    <row r="9" spans="1:11">
      <c r="A9" s="116" t="s">
        <v>80</v>
      </c>
      <c r="B9" s="122">
        <v>10721159.789999999</v>
      </c>
      <c r="C9" s="122">
        <v>4061372</v>
      </c>
      <c r="D9" s="122"/>
      <c r="E9" s="129"/>
      <c r="F9" s="130"/>
      <c r="G9" s="130"/>
      <c r="H9" s="130"/>
      <c r="I9" s="131"/>
      <c r="J9" s="119"/>
      <c r="K9" s="119"/>
    </row>
    <row r="10" spans="1:11">
      <c r="A10" s="117" t="s">
        <v>78</v>
      </c>
      <c r="B10" s="123">
        <v>120926.76</v>
      </c>
      <c r="C10" s="123">
        <v>8945</v>
      </c>
      <c r="D10" s="123"/>
      <c r="E10" s="132"/>
      <c r="F10" s="131"/>
      <c r="G10" s="131"/>
      <c r="H10" s="131"/>
      <c r="I10" s="131"/>
      <c r="J10" s="119"/>
      <c r="K10" s="119"/>
    </row>
    <row r="11" spans="1:11">
      <c r="A11" s="117" t="s">
        <v>79</v>
      </c>
      <c r="B11" s="123">
        <v>10600233.029999999</v>
      </c>
      <c r="C11" s="123">
        <v>4052427</v>
      </c>
      <c r="D11" s="123"/>
      <c r="E11" s="132"/>
      <c r="F11" s="133"/>
      <c r="G11" s="133"/>
      <c r="H11" s="133"/>
      <c r="I11" s="133"/>
      <c r="J11" s="119"/>
      <c r="K11" s="119"/>
    </row>
    <row r="12" spans="1:11" ht="13.5" thickBot="1">
      <c r="A12" s="127"/>
      <c r="B12" s="118"/>
      <c r="C12" s="118"/>
      <c r="D12" s="119"/>
      <c r="E12" s="129"/>
      <c r="F12" s="129"/>
      <c r="G12" s="129"/>
      <c r="H12" s="129"/>
      <c r="I12" s="129"/>
      <c r="J12" s="119"/>
      <c r="K12" s="119"/>
    </row>
    <row r="13" spans="1:11" ht="13.5" thickBot="1">
      <c r="A13" s="127"/>
      <c r="B13" s="124">
        <v>11577264.129999999</v>
      </c>
      <c r="C13" s="124">
        <v>4282693</v>
      </c>
      <c r="D13" s="119"/>
      <c r="E13" s="119"/>
      <c r="F13" s="119"/>
      <c r="G13" s="119"/>
      <c r="H13" s="119"/>
      <c r="I13" s="119"/>
      <c r="J13" s="119"/>
      <c r="K13" s="119"/>
    </row>
    <row r="14" spans="1:11" ht="13.5" thickTop="1">
      <c r="A14" s="119"/>
      <c r="B14" s="118"/>
      <c r="C14" s="118"/>
      <c r="D14" s="119"/>
      <c r="E14" s="119"/>
      <c r="F14" s="119"/>
      <c r="G14" s="119"/>
      <c r="H14" s="119"/>
      <c r="I14" s="119"/>
      <c r="J14" s="119"/>
      <c r="K14" s="119"/>
    </row>
    <row r="15" spans="1:11">
      <c r="A15" s="126" t="s">
        <v>81</v>
      </c>
      <c r="B15" s="118"/>
      <c r="C15" s="118"/>
      <c r="D15" s="119"/>
      <c r="E15" s="119"/>
      <c r="F15" s="119"/>
      <c r="G15" s="119"/>
      <c r="H15" s="119"/>
      <c r="I15" s="119"/>
      <c r="J15" s="119"/>
      <c r="K15" s="119"/>
    </row>
    <row r="16" spans="1:11">
      <c r="A16" s="117"/>
      <c r="B16" s="138">
        <v>41274</v>
      </c>
      <c r="C16" s="138">
        <v>40908</v>
      </c>
      <c r="D16" s="119"/>
      <c r="E16" s="119"/>
      <c r="F16" s="119"/>
      <c r="G16" s="119"/>
      <c r="H16" s="119"/>
      <c r="I16" s="119"/>
      <c r="J16" s="119"/>
      <c r="K16" s="119"/>
    </row>
    <row r="17" spans="1:11">
      <c r="A17" s="117"/>
      <c r="B17" s="121" t="s">
        <v>69</v>
      </c>
      <c r="C17" s="121" t="s">
        <v>69</v>
      </c>
      <c r="D17" s="119"/>
      <c r="E17" s="119"/>
      <c r="F17" s="119"/>
      <c r="G17" s="119"/>
      <c r="H17" s="119"/>
      <c r="I17" s="119"/>
      <c r="J17" s="119"/>
      <c r="K17" s="119"/>
    </row>
    <row r="18" spans="1:11">
      <c r="A18" s="117"/>
      <c r="B18" s="118"/>
      <c r="C18" s="118"/>
      <c r="D18" s="119"/>
      <c r="E18" s="119"/>
      <c r="F18" s="119"/>
      <c r="G18" s="119"/>
      <c r="H18" s="119"/>
      <c r="I18" s="119"/>
      <c r="J18" s="119"/>
      <c r="K18" s="119"/>
    </row>
    <row r="19" spans="1:11">
      <c r="A19" s="128" t="s">
        <v>82</v>
      </c>
      <c r="B19" s="123">
        <v>16318622</v>
      </c>
      <c r="C19" s="123">
        <v>7055421.1100000003</v>
      </c>
      <c r="D19" s="119"/>
      <c r="E19" s="119"/>
      <c r="F19" s="119"/>
      <c r="G19" s="119"/>
      <c r="H19" s="119"/>
      <c r="I19" s="119"/>
      <c r="J19" s="119"/>
      <c r="K19" s="119"/>
    </row>
    <row r="20" spans="1:11">
      <c r="A20" s="128" t="s">
        <v>83</v>
      </c>
      <c r="B20" s="123">
        <v>7759877.8899999997</v>
      </c>
      <c r="C20" s="123">
        <v>4273654</v>
      </c>
      <c r="D20" s="119"/>
      <c r="E20" s="119"/>
      <c r="F20" s="119"/>
      <c r="G20" s="119"/>
      <c r="H20" s="119"/>
      <c r="I20" s="119"/>
      <c r="J20" s="119"/>
      <c r="K20" s="119"/>
    </row>
    <row r="21" spans="1:11">
      <c r="A21" s="128" t="s">
        <v>84</v>
      </c>
      <c r="B21" s="123"/>
      <c r="C21" s="123"/>
      <c r="D21" s="119"/>
      <c r="E21" s="119"/>
      <c r="F21" s="119"/>
      <c r="G21" s="119"/>
      <c r="H21" s="119"/>
      <c r="I21" s="119"/>
      <c r="J21" s="119"/>
      <c r="K21" s="119"/>
    </row>
    <row r="22" spans="1:11" ht="13.5" thickBot="1">
      <c r="A22" s="125"/>
      <c r="B22" s="123"/>
      <c r="C22" s="123"/>
      <c r="D22" s="119"/>
      <c r="E22" s="119"/>
      <c r="F22" s="119"/>
      <c r="G22" s="119"/>
      <c r="H22" s="119"/>
      <c r="I22" s="119"/>
      <c r="J22" s="119"/>
      <c r="K22" s="119"/>
    </row>
    <row r="23" spans="1:11" ht="13.5" thickBot="1">
      <c r="A23" s="119"/>
      <c r="B23" s="124">
        <v>24078499.890000001</v>
      </c>
      <c r="C23" s="124">
        <v>11329075.109999999</v>
      </c>
      <c r="D23" s="119"/>
      <c r="E23" s="119"/>
      <c r="F23" s="119"/>
      <c r="G23" s="119"/>
      <c r="H23" s="119"/>
      <c r="I23" s="119"/>
      <c r="J23" s="119"/>
      <c r="K23" s="119"/>
    </row>
    <row r="24" spans="1:11" ht="13.5" thickTop="1">
      <c r="A24" s="119"/>
      <c r="B24" s="118"/>
      <c r="C24" s="118"/>
      <c r="D24" s="119"/>
      <c r="E24" s="119"/>
      <c r="F24" s="119"/>
      <c r="G24" s="119"/>
      <c r="H24" s="119"/>
      <c r="I24" s="119"/>
      <c r="J24" s="119"/>
      <c r="K24" s="119"/>
    </row>
    <row r="25" spans="1:11">
      <c r="A25" s="126" t="s">
        <v>85</v>
      </c>
      <c r="B25" s="118"/>
      <c r="C25" s="118"/>
      <c r="D25" s="119"/>
      <c r="E25" s="119"/>
      <c r="F25" s="119"/>
      <c r="G25" s="119"/>
      <c r="H25" s="119"/>
      <c r="I25" s="119"/>
      <c r="J25" s="119"/>
      <c r="K25" s="119"/>
    </row>
    <row r="26" spans="1:11">
      <c r="A26" s="117"/>
      <c r="B26" s="138">
        <v>41274</v>
      </c>
      <c r="C26" s="138">
        <v>40908</v>
      </c>
      <c r="D26" s="119"/>
      <c r="E26" s="119"/>
      <c r="F26" s="119"/>
      <c r="G26" s="119"/>
      <c r="H26" s="119"/>
      <c r="I26" s="119"/>
      <c r="J26" s="119"/>
      <c r="K26" s="119"/>
    </row>
    <row r="27" spans="1:11">
      <c r="A27" s="117"/>
      <c r="B27" s="121" t="s">
        <v>69</v>
      </c>
      <c r="C27" s="121" t="s">
        <v>69</v>
      </c>
      <c r="D27" s="119"/>
      <c r="E27" s="119"/>
      <c r="F27" s="119"/>
      <c r="G27" s="119"/>
      <c r="H27" s="119"/>
      <c r="I27" s="119"/>
      <c r="J27" s="119"/>
      <c r="K27" s="119"/>
    </row>
    <row r="28" spans="1:11">
      <c r="A28" s="117"/>
      <c r="B28" s="118"/>
      <c r="C28" s="118"/>
      <c r="D28" s="119"/>
      <c r="E28" s="119"/>
      <c r="F28" s="119"/>
      <c r="G28" s="119"/>
      <c r="H28" s="119"/>
      <c r="I28" s="119"/>
      <c r="J28" s="119"/>
      <c r="K28" s="119"/>
    </row>
    <row r="29" spans="1:11">
      <c r="A29" s="117" t="s">
        <v>86</v>
      </c>
      <c r="B29" s="123">
        <v>2303931</v>
      </c>
      <c r="C29" s="123">
        <v>1794776</v>
      </c>
      <c r="D29" s="119"/>
      <c r="E29" s="119"/>
      <c r="F29" s="119"/>
      <c r="G29" s="119"/>
      <c r="H29" s="119"/>
      <c r="I29" s="119"/>
      <c r="J29" s="119"/>
      <c r="K29" s="119"/>
    </row>
    <row r="30" spans="1:11" ht="13.5" thickBot="1">
      <c r="A30" s="117"/>
      <c r="B30" s="123"/>
      <c r="C30" s="123"/>
      <c r="D30" s="119"/>
      <c r="E30" s="119"/>
      <c r="F30" s="119"/>
      <c r="G30" s="119"/>
      <c r="H30" s="119"/>
      <c r="I30" s="119"/>
      <c r="J30" s="119"/>
      <c r="K30" s="119"/>
    </row>
    <row r="31" spans="1:11" ht="13.5" thickBot="1">
      <c r="A31" s="117"/>
      <c r="B31" s="124">
        <v>2303931</v>
      </c>
      <c r="C31" s="124">
        <v>1794776</v>
      </c>
      <c r="D31" s="119"/>
      <c r="E31" s="119"/>
      <c r="F31" s="119"/>
      <c r="G31" s="119"/>
      <c r="H31" s="119"/>
      <c r="I31" s="119"/>
      <c r="J31" s="119"/>
      <c r="K31" s="119"/>
    </row>
    <row r="32" spans="1:11" ht="13.5" thickTop="1">
      <c r="A32" s="119"/>
      <c r="B32" s="118"/>
      <c r="C32" s="118"/>
      <c r="D32" s="119"/>
      <c r="E32" s="119"/>
      <c r="F32" s="119"/>
      <c r="G32" s="119"/>
      <c r="H32" s="119"/>
      <c r="I32" s="119"/>
      <c r="J32" s="119"/>
      <c r="K32" s="119"/>
    </row>
    <row r="33" spans="1:11">
      <c r="A33" s="126" t="s">
        <v>216</v>
      </c>
      <c r="B33" s="118"/>
      <c r="C33" s="118"/>
      <c r="D33" s="119"/>
      <c r="E33" s="119"/>
      <c r="F33" s="119"/>
      <c r="G33" s="119"/>
      <c r="H33" s="119"/>
      <c r="I33" s="119"/>
      <c r="J33" s="119"/>
      <c r="K33" s="119"/>
    </row>
    <row r="34" spans="1:11">
      <c r="A34" s="117"/>
      <c r="B34" s="138">
        <v>41274</v>
      </c>
      <c r="C34" s="138">
        <v>40908</v>
      </c>
      <c r="D34" s="119"/>
      <c r="E34" s="119"/>
      <c r="F34" s="119"/>
      <c r="G34" s="119"/>
      <c r="H34" s="119"/>
      <c r="I34" s="119"/>
      <c r="J34" s="119"/>
      <c r="K34" s="119"/>
    </row>
    <row r="35" spans="1:11">
      <c r="A35" s="117"/>
      <c r="B35" s="121" t="s">
        <v>69</v>
      </c>
      <c r="C35" s="121" t="s">
        <v>69</v>
      </c>
      <c r="D35" s="119"/>
      <c r="E35" s="119"/>
      <c r="F35" s="119"/>
      <c r="G35" s="119"/>
      <c r="H35" s="119"/>
      <c r="I35" s="119"/>
      <c r="J35" s="119"/>
      <c r="K35" s="119"/>
    </row>
    <row r="36" spans="1:11">
      <c r="A36" s="117"/>
      <c r="B36" s="118"/>
      <c r="C36" s="118"/>
      <c r="D36" s="119"/>
      <c r="E36" s="119"/>
      <c r="F36" s="119"/>
      <c r="G36" s="119"/>
      <c r="H36" s="119"/>
      <c r="I36" s="119"/>
      <c r="J36" s="119"/>
      <c r="K36" s="119"/>
    </row>
    <row r="37" spans="1:11">
      <c r="A37" s="117" t="s">
        <v>210</v>
      </c>
      <c r="B37" s="123">
        <v>120000</v>
      </c>
      <c r="C37" s="123">
        <v>40000</v>
      </c>
      <c r="D37" s="119"/>
      <c r="E37" s="119"/>
      <c r="F37" s="119"/>
      <c r="G37" s="119"/>
      <c r="H37" s="119"/>
      <c r="I37" s="119"/>
      <c r="J37" s="119"/>
      <c r="K37" s="119"/>
    </row>
    <row r="38" spans="1:11" ht="13.5" thickBot="1">
      <c r="A38" s="127"/>
      <c r="B38" s="123"/>
      <c r="C38" s="123"/>
      <c r="D38" s="119"/>
      <c r="E38" s="119"/>
      <c r="F38" s="119"/>
      <c r="G38" s="119"/>
      <c r="H38" s="119"/>
      <c r="I38" s="119"/>
      <c r="J38" s="119"/>
      <c r="K38" s="119"/>
    </row>
    <row r="39" spans="1:11" ht="13.5" thickBot="1">
      <c r="A39" s="119"/>
      <c r="B39" s="124">
        <v>120000</v>
      </c>
      <c r="C39" s="124">
        <v>40000</v>
      </c>
      <c r="D39" s="119"/>
      <c r="E39" s="119"/>
      <c r="F39" s="119"/>
      <c r="G39" s="119"/>
      <c r="H39" s="119"/>
      <c r="I39" s="119"/>
      <c r="J39" s="119"/>
      <c r="K39" s="119"/>
    </row>
    <row r="40" spans="1:11" ht="13.5" thickTop="1">
      <c r="A40" s="119"/>
      <c r="B40" s="118"/>
      <c r="C40" s="118"/>
      <c r="D40" s="119"/>
      <c r="E40" s="119"/>
      <c r="F40" s="119"/>
      <c r="G40" s="119"/>
      <c r="H40" s="119"/>
      <c r="I40" s="119"/>
      <c r="J40" s="119"/>
      <c r="K40" s="119"/>
    </row>
    <row r="41" spans="1:11">
      <c r="A41" s="119"/>
      <c r="B41" s="118"/>
      <c r="C41" s="118"/>
      <c r="D41" s="119"/>
      <c r="E41" s="119"/>
      <c r="F41" s="119"/>
      <c r="G41" s="119"/>
      <c r="H41" s="119"/>
      <c r="I41" s="119"/>
      <c r="J41" s="119"/>
      <c r="K41" s="119"/>
    </row>
    <row r="42" spans="1:11">
      <c r="A42" s="126" t="s">
        <v>217</v>
      </c>
      <c r="B42" s="118"/>
      <c r="C42" s="118"/>
      <c r="D42" s="119"/>
      <c r="E42" s="119"/>
      <c r="F42" s="119"/>
      <c r="G42" s="119"/>
      <c r="H42" s="119"/>
      <c r="I42" s="119"/>
      <c r="J42" s="119"/>
      <c r="K42" s="119"/>
    </row>
    <row r="43" spans="1:11">
      <c r="A43" s="117"/>
      <c r="B43" s="138">
        <v>41274</v>
      </c>
      <c r="C43" s="138">
        <v>40908</v>
      </c>
      <c r="D43" s="119"/>
      <c r="E43" s="119"/>
      <c r="F43" s="119"/>
      <c r="G43" s="119"/>
      <c r="H43" s="119"/>
      <c r="I43" s="119"/>
      <c r="J43" s="119"/>
      <c r="K43" s="119"/>
    </row>
    <row r="44" spans="1:11">
      <c r="A44" s="117"/>
      <c r="B44" s="121" t="s">
        <v>69</v>
      </c>
      <c r="C44" s="121" t="s">
        <v>69</v>
      </c>
      <c r="D44" s="119"/>
      <c r="E44" s="119"/>
      <c r="F44" s="119"/>
      <c r="G44" s="119"/>
      <c r="H44" s="119"/>
      <c r="I44" s="119"/>
      <c r="J44" s="119"/>
      <c r="K44" s="119"/>
    </row>
    <row r="45" spans="1:11">
      <c r="A45" s="117"/>
      <c r="B45" s="118"/>
      <c r="C45" s="118"/>
      <c r="D45" s="119"/>
      <c r="E45" s="119"/>
      <c r="F45" s="119"/>
      <c r="G45" s="119"/>
      <c r="H45" s="119"/>
      <c r="I45" s="119"/>
      <c r="J45" s="119"/>
      <c r="K45" s="119"/>
    </row>
    <row r="46" spans="1:11">
      <c r="A46" s="117" t="s">
        <v>87</v>
      </c>
      <c r="B46" s="123">
        <v>2651990</v>
      </c>
      <c r="C46" s="123">
        <v>917650</v>
      </c>
      <c r="D46" s="119"/>
      <c r="E46" s="119"/>
      <c r="F46" s="119"/>
      <c r="G46" s="119"/>
      <c r="H46" s="119"/>
      <c r="I46" s="119"/>
      <c r="J46" s="119"/>
      <c r="K46" s="119"/>
    </row>
    <row r="47" spans="1:11">
      <c r="A47" s="117" t="s">
        <v>88</v>
      </c>
      <c r="B47" s="123">
        <v>1366193</v>
      </c>
      <c r="C47" s="123">
        <v>570040</v>
      </c>
      <c r="D47" s="119"/>
      <c r="E47" s="119"/>
      <c r="F47" s="119"/>
      <c r="G47" s="119"/>
      <c r="H47" s="119"/>
      <c r="I47" s="119"/>
      <c r="J47" s="119"/>
      <c r="K47" s="119"/>
    </row>
    <row r="48" spans="1:11">
      <c r="A48" s="117" t="s">
        <v>84</v>
      </c>
      <c r="B48" s="123">
        <v>384647</v>
      </c>
      <c r="C48" s="123">
        <v>384647</v>
      </c>
      <c r="D48" s="119"/>
      <c r="E48" s="119"/>
      <c r="F48" s="119"/>
      <c r="G48" s="119"/>
      <c r="H48" s="119"/>
      <c r="I48" s="119"/>
      <c r="J48" s="119"/>
      <c r="K48" s="119"/>
    </row>
    <row r="49" spans="1:11">
      <c r="A49" s="117" t="s">
        <v>89</v>
      </c>
      <c r="B49" s="123">
        <v>21054361</v>
      </c>
      <c r="C49" s="123">
        <v>18136164</v>
      </c>
      <c r="D49" s="119"/>
      <c r="E49" s="119"/>
      <c r="F49" s="119"/>
      <c r="G49" s="119"/>
      <c r="H49" s="119"/>
      <c r="I49" s="119"/>
      <c r="J49" s="119"/>
      <c r="K49" s="119"/>
    </row>
    <row r="50" spans="1:11">
      <c r="A50" s="117" t="s">
        <v>90</v>
      </c>
      <c r="B50" s="123">
        <v>204157</v>
      </c>
      <c r="C50" s="123">
        <v>71324</v>
      </c>
      <c r="D50" s="119"/>
      <c r="E50" s="119"/>
      <c r="F50" s="119"/>
      <c r="G50" s="119"/>
      <c r="H50" s="119"/>
      <c r="I50" s="119"/>
      <c r="J50" s="119"/>
      <c r="K50" s="119"/>
    </row>
    <row r="51" spans="1:11">
      <c r="A51" s="117" t="s">
        <v>91</v>
      </c>
      <c r="B51" s="123">
        <v>270744</v>
      </c>
      <c r="C51" s="123">
        <v>815230</v>
      </c>
      <c r="D51" s="119"/>
      <c r="E51" s="119"/>
      <c r="F51" s="119"/>
      <c r="G51" s="119"/>
      <c r="H51" s="119"/>
      <c r="I51" s="119"/>
      <c r="J51" s="119"/>
      <c r="K51" s="119"/>
    </row>
    <row r="52" spans="1:11">
      <c r="A52" s="117" t="s">
        <v>92</v>
      </c>
      <c r="B52" s="123">
        <v>1684266</v>
      </c>
      <c r="C52" s="123">
        <v>947231</v>
      </c>
      <c r="D52" s="119"/>
      <c r="E52" s="119"/>
      <c r="F52" s="119"/>
      <c r="G52" s="119"/>
      <c r="H52" s="119"/>
      <c r="I52" s="119"/>
      <c r="J52" s="119"/>
      <c r="K52" s="119"/>
    </row>
    <row r="53" spans="1:11">
      <c r="A53" s="117" t="s">
        <v>93</v>
      </c>
      <c r="B53" s="123">
        <v>1703322</v>
      </c>
      <c r="C53" s="123"/>
      <c r="D53" s="119"/>
      <c r="E53" s="119"/>
      <c r="F53" s="119"/>
      <c r="G53" s="119"/>
      <c r="H53" s="119"/>
      <c r="I53" s="119"/>
      <c r="J53" s="119"/>
      <c r="K53" s="119"/>
    </row>
    <row r="54" spans="1:11" ht="13.5" thickBot="1">
      <c r="A54" s="119"/>
      <c r="B54" s="123"/>
      <c r="C54" s="123"/>
      <c r="D54" s="119"/>
      <c r="E54" s="119"/>
      <c r="F54" s="119"/>
      <c r="G54" s="119"/>
      <c r="H54" s="119"/>
      <c r="I54" s="119"/>
      <c r="J54" s="119"/>
      <c r="K54" s="119"/>
    </row>
    <row r="55" spans="1:11" ht="13.5" thickBot="1">
      <c r="A55" s="119"/>
      <c r="B55" s="124">
        <v>29319680</v>
      </c>
      <c r="C55" s="124">
        <v>21842286</v>
      </c>
      <c r="D55" s="119"/>
      <c r="E55" s="119"/>
      <c r="F55" s="119"/>
      <c r="G55" s="119"/>
      <c r="H55" s="119"/>
      <c r="I55" s="119"/>
      <c r="J55" s="119"/>
      <c r="K55" s="119"/>
    </row>
    <row r="56" spans="1:11" ht="13.5" thickTop="1">
      <c r="A56" s="119"/>
      <c r="B56" s="118"/>
      <c r="C56" s="118"/>
      <c r="D56" s="119"/>
      <c r="E56" s="119"/>
      <c r="F56" s="119"/>
      <c r="G56" s="119"/>
      <c r="H56" s="119"/>
      <c r="I56" s="119"/>
      <c r="J56" s="119"/>
      <c r="K56" s="119"/>
    </row>
    <row r="57" spans="1:11">
      <c r="A57" s="119"/>
      <c r="B57" s="118"/>
      <c r="C57" s="118"/>
      <c r="D57" s="119"/>
      <c r="E57" s="119"/>
      <c r="F57" s="119"/>
      <c r="G57" s="119"/>
      <c r="H57" s="119"/>
      <c r="I57" s="119"/>
      <c r="J57" s="119"/>
      <c r="K57" s="119"/>
    </row>
    <row r="58" spans="1:11">
      <c r="A58" s="119"/>
      <c r="B58" s="118"/>
      <c r="C58" s="118"/>
      <c r="D58" s="119"/>
      <c r="E58" s="119"/>
      <c r="F58" s="119"/>
      <c r="G58" s="119"/>
      <c r="H58" s="119"/>
      <c r="I58" s="119"/>
      <c r="J58" s="119"/>
      <c r="K58" s="119"/>
    </row>
    <row r="59" spans="1:11">
      <c r="A59" s="119"/>
      <c r="B59" s="118"/>
      <c r="C59" s="118"/>
      <c r="D59" s="119"/>
      <c r="E59" s="119"/>
      <c r="F59" s="119"/>
      <c r="G59" s="119"/>
      <c r="H59" s="119"/>
      <c r="I59" s="119"/>
      <c r="J59" s="119"/>
      <c r="K59" s="119"/>
    </row>
    <row r="60" spans="1:11">
      <c r="A60" s="119"/>
      <c r="B60" s="118"/>
      <c r="C60" s="118"/>
      <c r="D60" s="119"/>
      <c r="E60" s="119"/>
      <c r="F60" s="119"/>
      <c r="G60" s="119"/>
      <c r="H60" s="119"/>
      <c r="I60" s="119"/>
      <c r="J60" s="119"/>
      <c r="K60" s="119"/>
    </row>
    <row r="61" spans="1:11">
      <c r="A61" s="119"/>
      <c r="B61" s="118"/>
      <c r="C61" s="118"/>
      <c r="D61" s="119"/>
      <c r="E61" s="119"/>
      <c r="F61" s="119"/>
      <c r="G61" s="119"/>
      <c r="H61" s="119"/>
      <c r="I61" s="119"/>
      <c r="J61" s="119"/>
      <c r="K61" s="11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C56"/>
  <sheetViews>
    <sheetView workbookViewId="0">
      <selection activeCell="B54" sqref="B54"/>
    </sheetView>
  </sheetViews>
  <sheetFormatPr defaultRowHeight="12.75"/>
  <cols>
    <col min="1" max="1" width="24" style="136" customWidth="1"/>
    <col min="2" max="2" width="12.140625" style="136" customWidth="1"/>
    <col min="3" max="3" width="10.28515625" style="136" customWidth="1"/>
    <col min="4" max="256" width="9.140625" style="136"/>
    <col min="257" max="257" width="20.28515625" style="136" customWidth="1"/>
    <col min="258" max="258" width="12.140625" style="136" customWidth="1"/>
    <col min="259" max="512" width="9.140625" style="136"/>
    <col min="513" max="513" width="20.28515625" style="136" customWidth="1"/>
    <col min="514" max="514" width="12.140625" style="136" customWidth="1"/>
    <col min="515" max="768" width="9.140625" style="136"/>
    <col min="769" max="769" width="20.28515625" style="136" customWidth="1"/>
    <col min="770" max="770" width="12.140625" style="136" customWidth="1"/>
    <col min="771" max="1024" width="9.140625" style="136"/>
    <col min="1025" max="1025" width="20.28515625" style="136" customWidth="1"/>
    <col min="1026" max="1026" width="12.140625" style="136" customWidth="1"/>
    <col min="1027" max="1280" width="9.140625" style="136"/>
    <col min="1281" max="1281" width="20.28515625" style="136" customWidth="1"/>
    <col min="1282" max="1282" width="12.140625" style="136" customWidth="1"/>
    <col min="1283" max="1536" width="9.140625" style="136"/>
    <col min="1537" max="1537" width="20.28515625" style="136" customWidth="1"/>
    <col min="1538" max="1538" width="12.140625" style="136" customWidth="1"/>
    <col min="1539" max="1792" width="9.140625" style="136"/>
    <col min="1793" max="1793" width="20.28515625" style="136" customWidth="1"/>
    <col min="1794" max="1794" width="12.140625" style="136" customWidth="1"/>
    <col min="1795" max="2048" width="9.140625" style="136"/>
    <col min="2049" max="2049" width="20.28515625" style="136" customWidth="1"/>
    <col min="2050" max="2050" width="12.140625" style="136" customWidth="1"/>
    <col min="2051" max="2304" width="9.140625" style="136"/>
    <col min="2305" max="2305" width="20.28515625" style="136" customWidth="1"/>
    <col min="2306" max="2306" width="12.140625" style="136" customWidth="1"/>
    <col min="2307" max="2560" width="9.140625" style="136"/>
    <col min="2561" max="2561" width="20.28515625" style="136" customWidth="1"/>
    <col min="2562" max="2562" width="12.140625" style="136" customWidth="1"/>
    <col min="2563" max="2816" width="9.140625" style="136"/>
    <col min="2817" max="2817" width="20.28515625" style="136" customWidth="1"/>
    <col min="2818" max="2818" width="12.140625" style="136" customWidth="1"/>
    <col min="2819" max="3072" width="9.140625" style="136"/>
    <col min="3073" max="3073" width="20.28515625" style="136" customWidth="1"/>
    <col min="3074" max="3074" width="12.140625" style="136" customWidth="1"/>
    <col min="3075" max="3328" width="9.140625" style="136"/>
    <col min="3329" max="3329" width="20.28515625" style="136" customWidth="1"/>
    <col min="3330" max="3330" width="12.140625" style="136" customWidth="1"/>
    <col min="3331" max="3584" width="9.140625" style="136"/>
    <col min="3585" max="3585" width="20.28515625" style="136" customWidth="1"/>
    <col min="3586" max="3586" width="12.140625" style="136" customWidth="1"/>
    <col min="3587" max="3840" width="9.140625" style="136"/>
    <col min="3841" max="3841" width="20.28515625" style="136" customWidth="1"/>
    <col min="3842" max="3842" width="12.140625" style="136" customWidth="1"/>
    <col min="3843" max="4096" width="9.140625" style="136"/>
    <col min="4097" max="4097" width="20.28515625" style="136" customWidth="1"/>
    <col min="4098" max="4098" width="12.140625" style="136" customWidth="1"/>
    <col min="4099" max="4352" width="9.140625" style="136"/>
    <col min="4353" max="4353" width="20.28515625" style="136" customWidth="1"/>
    <col min="4354" max="4354" width="12.140625" style="136" customWidth="1"/>
    <col min="4355" max="4608" width="9.140625" style="136"/>
    <col min="4609" max="4609" width="20.28515625" style="136" customWidth="1"/>
    <col min="4610" max="4610" width="12.140625" style="136" customWidth="1"/>
    <col min="4611" max="4864" width="9.140625" style="136"/>
    <col min="4865" max="4865" width="20.28515625" style="136" customWidth="1"/>
    <col min="4866" max="4866" width="12.140625" style="136" customWidth="1"/>
    <col min="4867" max="5120" width="9.140625" style="136"/>
    <col min="5121" max="5121" width="20.28515625" style="136" customWidth="1"/>
    <col min="5122" max="5122" width="12.140625" style="136" customWidth="1"/>
    <col min="5123" max="5376" width="9.140625" style="136"/>
    <col min="5377" max="5377" width="20.28515625" style="136" customWidth="1"/>
    <col min="5378" max="5378" width="12.140625" style="136" customWidth="1"/>
    <col min="5379" max="5632" width="9.140625" style="136"/>
    <col min="5633" max="5633" width="20.28515625" style="136" customWidth="1"/>
    <col min="5634" max="5634" width="12.140625" style="136" customWidth="1"/>
    <col min="5635" max="5888" width="9.140625" style="136"/>
    <col min="5889" max="5889" width="20.28515625" style="136" customWidth="1"/>
    <col min="5890" max="5890" width="12.140625" style="136" customWidth="1"/>
    <col min="5891" max="6144" width="9.140625" style="136"/>
    <col min="6145" max="6145" width="20.28515625" style="136" customWidth="1"/>
    <col min="6146" max="6146" width="12.140625" style="136" customWidth="1"/>
    <col min="6147" max="6400" width="9.140625" style="136"/>
    <col min="6401" max="6401" width="20.28515625" style="136" customWidth="1"/>
    <col min="6402" max="6402" width="12.140625" style="136" customWidth="1"/>
    <col min="6403" max="6656" width="9.140625" style="136"/>
    <col min="6657" max="6657" width="20.28515625" style="136" customWidth="1"/>
    <col min="6658" max="6658" width="12.140625" style="136" customWidth="1"/>
    <col min="6659" max="6912" width="9.140625" style="136"/>
    <col min="6913" max="6913" width="20.28515625" style="136" customWidth="1"/>
    <col min="6914" max="6914" width="12.140625" style="136" customWidth="1"/>
    <col min="6915" max="7168" width="9.140625" style="136"/>
    <col min="7169" max="7169" width="20.28515625" style="136" customWidth="1"/>
    <col min="7170" max="7170" width="12.140625" style="136" customWidth="1"/>
    <col min="7171" max="7424" width="9.140625" style="136"/>
    <col min="7425" max="7425" width="20.28515625" style="136" customWidth="1"/>
    <col min="7426" max="7426" width="12.140625" style="136" customWidth="1"/>
    <col min="7427" max="7680" width="9.140625" style="136"/>
    <col min="7681" max="7681" width="20.28515625" style="136" customWidth="1"/>
    <col min="7682" max="7682" width="12.140625" style="136" customWidth="1"/>
    <col min="7683" max="7936" width="9.140625" style="136"/>
    <col min="7937" max="7937" width="20.28515625" style="136" customWidth="1"/>
    <col min="7938" max="7938" width="12.140625" style="136" customWidth="1"/>
    <col min="7939" max="8192" width="9.140625" style="136"/>
    <col min="8193" max="8193" width="20.28515625" style="136" customWidth="1"/>
    <col min="8194" max="8194" width="12.140625" style="136" customWidth="1"/>
    <col min="8195" max="8448" width="9.140625" style="136"/>
    <col min="8449" max="8449" width="20.28515625" style="136" customWidth="1"/>
    <col min="8450" max="8450" width="12.140625" style="136" customWidth="1"/>
    <col min="8451" max="8704" width="9.140625" style="136"/>
    <col min="8705" max="8705" width="20.28515625" style="136" customWidth="1"/>
    <col min="8706" max="8706" width="12.140625" style="136" customWidth="1"/>
    <col min="8707" max="8960" width="9.140625" style="136"/>
    <col min="8961" max="8961" width="20.28515625" style="136" customWidth="1"/>
    <col min="8962" max="8962" width="12.140625" style="136" customWidth="1"/>
    <col min="8963" max="9216" width="9.140625" style="136"/>
    <col min="9217" max="9217" width="20.28515625" style="136" customWidth="1"/>
    <col min="9218" max="9218" width="12.140625" style="136" customWidth="1"/>
    <col min="9219" max="9472" width="9.140625" style="136"/>
    <col min="9473" max="9473" width="20.28515625" style="136" customWidth="1"/>
    <col min="9474" max="9474" width="12.140625" style="136" customWidth="1"/>
    <col min="9475" max="9728" width="9.140625" style="136"/>
    <col min="9729" max="9729" width="20.28515625" style="136" customWidth="1"/>
    <col min="9730" max="9730" width="12.140625" style="136" customWidth="1"/>
    <col min="9731" max="9984" width="9.140625" style="136"/>
    <col min="9985" max="9985" width="20.28515625" style="136" customWidth="1"/>
    <col min="9986" max="9986" width="12.140625" style="136" customWidth="1"/>
    <col min="9987" max="10240" width="9.140625" style="136"/>
    <col min="10241" max="10241" width="20.28515625" style="136" customWidth="1"/>
    <col min="10242" max="10242" width="12.140625" style="136" customWidth="1"/>
    <col min="10243" max="10496" width="9.140625" style="136"/>
    <col min="10497" max="10497" width="20.28515625" style="136" customWidth="1"/>
    <col min="10498" max="10498" width="12.140625" style="136" customWidth="1"/>
    <col min="10499" max="10752" width="9.140625" style="136"/>
    <col min="10753" max="10753" width="20.28515625" style="136" customWidth="1"/>
    <col min="10754" max="10754" width="12.140625" style="136" customWidth="1"/>
    <col min="10755" max="11008" width="9.140625" style="136"/>
    <col min="11009" max="11009" width="20.28515625" style="136" customWidth="1"/>
    <col min="11010" max="11010" width="12.140625" style="136" customWidth="1"/>
    <col min="11011" max="11264" width="9.140625" style="136"/>
    <col min="11265" max="11265" width="20.28515625" style="136" customWidth="1"/>
    <col min="11266" max="11266" width="12.140625" style="136" customWidth="1"/>
    <col min="11267" max="11520" width="9.140625" style="136"/>
    <col min="11521" max="11521" width="20.28515625" style="136" customWidth="1"/>
    <col min="11522" max="11522" width="12.140625" style="136" customWidth="1"/>
    <col min="11523" max="11776" width="9.140625" style="136"/>
    <col min="11777" max="11777" width="20.28515625" style="136" customWidth="1"/>
    <col min="11778" max="11778" width="12.140625" style="136" customWidth="1"/>
    <col min="11779" max="12032" width="9.140625" style="136"/>
    <col min="12033" max="12033" width="20.28515625" style="136" customWidth="1"/>
    <col min="12034" max="12034" width="12.140625" style="136" customWidth="1"/>
    <col min="12035" max="12288" width="9.140625" style="136"/>
    <col min="12289" max="12289" width="20.28515625" style="136" customWidth="1"/>
    <col min="12290" max="12290" width="12.140625" style="136" customWidth="1"/>
    <col min="12291" max="12544" width="9.140625" style="136"/>
    <col min="12545" max="12545" width="20.28515625" style="136" customWidth="1"/>
    <col min="12546" max="12546" width="12.140625" style="136" customWidth="1"/>
    <col min="12547" max="12800" width="9.140625" style="136"/>
    <col min="12801" max="12801" width="20.28515625" style="136" customWidth="1"/>
    <col min="12802" max="12802" width="12.140625" style="136" customWidth="1"/>
    <col min="12803" max="13056" width="9.140625" style="136"/>
    <col min="13057" max="13057" width="20.28515625" style="136" customWidth="1"/>
    <col min="13058" max="13058" width="12.140625" style="136" customWidth="1"/>
    <col min="13059" max="13312" width="9.140625" style="136"/>
    <col min="13313" max="13313" width="20.28515625" style="136" customWidth="1"/>
    <col min="13314" max="13314" width="12.140625" style="136" customWidth="1"/>
    <col min="13315" max="13568" width="9.140625" style="136"/>
    <col min="13569" max="13569" width="20.28515625" style="136" customWidth="1"/>
    <col min="13570" max="13570" width="12.140625" style="136" customWidth="1"/>
    <col min="13571" max="13824" width="9.140625" style="136"/>
    <col min="13825" max="13825" width="20.28515625" style="136" customWidth="1"/>
    <col min="13826" max="13826" width="12.140625" style="136" customWidth="1"/>
    <col min="13827" max="14080" width="9.140625" style="136"/>
    <col min="14081" max="14081" width="20.28515625" style="136" customWidth="1"/>
    <col min="14082" max="14082" width="12.140625" style="136" customWidth="1"/>
    <col min="14083" max="14336" width="9.140625" style="136"/>
    <col min="14337" max="14337" width="20.28515625" style="136" customWidth="1"/>
    <col min="14338" max="14338" width="12.140625" style="136" customWidth="1"/>
    <col min="14339" max="14592" width="9.140625" style="136"/>
    <col min="14593" max="14593" width="20.28515625" style="136" customWidth="1"/>
    <col min="14594" max="14594" width="12.140625" style="136" customWidth="1"/>
    <col min="14595" max="14848" width="9.140625" style="136"/>
    <col min="14849" max="14849" width="20.28515625" style="136" customWidth="1"/>
    <col min="14850" max="14850" width="12.140625" style="136" customWidth="1"/>
    <col min="14851" max="15104" width="9.140625" style="136"/>
    <col min="15105" max="15105" width="20.28515625" style="136" customWidth="1"/>
    <col min="15106" max="15106" width="12.140625" style="136" customWidth="1"/>
    <col min="15107" max="15360" width="9.140625" style="136"/>
    <col min="15361" max="15361" width="20.28515625" style="136" customWidth="1"/>
    <col min="15362" max="15362" width="12.140625" style="136" customWidth="1"/>
    <col min="15363" max="15616" width="9.140625" style="136"/>
    <col min="15617" max="15617" width="20.28515625" style="136" customWidth="1"/>
    <col min="15618" max="15618" width="12.140625" style="136" customWidth="1"/>
    <col min="15619" max="15872" width="9.140625" style="136"/>
    <col min="15873" max="15873" width="20.28515625" style="136" customWidth="1"/>
    <col min="15874" max="15874" width="12.140625" style="136" customWidth="1"/>
    <col min="15875" max="16128" width="9.140625" style="136"/>
    <col min="16129" max="16129" width="20.28515625" style="136" customWidth="1"/>
    <col min="16130" max="16130" width="12.140625" style="136" customWidth="1"/>
    <col min="16131" max="16384" width="9.140625" style="136"/>
  </cols>
  <sheetData>
    <row r="1" spans="1:3">
      <c r="A1" s="126" t="s">
        <v>94</v>
      </c>
      <c r="B1" s="135"/>
      <c r="C1" s="135"/>
    </row>
    <row r="2" spans="1:3">
      <c r="A2" s="117"/>
      <c r="B2" s="138">
        <v>41274</v>
      </c>
      <c r="C2" s="138">
        <v>40908</v>
      </c>
    </row>
    <row r="3" spans="1:3">
      <c r="A3" s="117"/>
      <c r="B3" s="139" t="s">
        <v>69</v>
      </c>
      <c r="C3" s="139" t="s">
        <v>69</v>
      </c>
    </row>
    <row r="4" spans="1:3">
      <c r="A4" s="117"/>
      <c r="B4" s="140"/>
      <c r="C4" s="140"/>
    </row>
    <row r="5" spans="1:3">
      <c r="A5" s="117" t="s">
        <v>34</v>
      </c>
      <c r="B5" s="196">
        <v>71654329.959999993</v>
      </c>
      <c r="C5" s="141">
        <v>40082074</v>
      </c>
    </row>
    <row r="6" spans="1:3">
      <c r="A6" s="117" t="s">
        <v>35</v>
      </c>
      <c r="B6" s="56">
        <v>1646235</v>
      </c>
      <c r="C6" s="142">
        <v>1644908</v>
      </c>
    </row>
    <row r="7" spans="1:3" ht="13.5" thickBot="1">
      <c r="A7" s="137"/>
      <c r="B7" s="143"/>
      <c r="C7" s="143"/>
    </row>
    <row r="8" spans="1:3" ht="13.5" thickBot="1">
      <c r="A8" s="137"/>
      <c r="B8" s="144">
        <v>73300564.959999993</v>
      </c>
      <c r="C8" s="144">
        <v>41726982</v>
      </c>
    </row>
    <row r="9" spans="1:3" ht="13.5" thickTop="1">
      <c r="A9" s="145"/>
      <c r="B9" s="146"/>
      <c r="C9" s="146"/>
    </row>
    <row r="10" spans="1:3">
      <c r="A10" s="126" t="s">
        <v>97</v>
      </c>
      <c r="B10" s="135"/>
      <c r="C10" s="135"/>
    </row>
    <row r="11" spans="1:3">
      <c r="A11" s="117"/>
      <c r="B11" s="138">
        <v>41274</v>
      </c>
      <c r="C11" s="138">
        <v>40908</v>
      </c>
    </row>
    <row r="12" spans="1:3">
      <c r="A12" s="117"/>
      <c r="B12" s="139" t="s">
        <v>69</v>
      </c>
      <c r="C12" s="139" t="s">
        <v>69</v>
      </c>
    </row>
    <row r="13" spans="1:3">
      <c r="A13" s="117"/>
      <c r="B13" s="147"/>
      <c r="C13" s="147"/>
    </row>
    <row r="14" spans="1:3">
      <c r="A14" s="117" t="s">
        <v>95</v>
      </c>
      <c r="B14" s="123">
        <v>40037572</v>
      </c>
      <c r="C14" s="143">
        <v>31917523</v>
      </c>
    </row>
    <row r="15" spans="1:3">
      <c r="A15" s="117" t="s">
        <v>96</v>
      </c>
      <c r="B15" s="123">
        <v>1282106</v>
      </c>
      <c r="C15" s="143">
        <v>827288</v>
      </c>
    </row>
    <row r="16" spans="1:3" ht="13.5" thickBot="1">
      <c r="A16" s="137"/>
      <c r="B16" s="143"/>
      <c r="C16" s="143"/>
    </row>
    <row r="17" spans="1:3" ht="13.5" thickBot="1">
      <c r="A17" s="137"/>
      <c r="B17" s="144">
        <v>41319678</v>
      </c>
      <c r="C17" s="144">
        <v>32744811</v>
      </c>
    </row>
    <row r="18" spans="1:3" ht="13.5" thickTop="1">
      <c r="A18" s="137"/>
      <c r="B18" s="143"/>
      <c r="C18" s="143"/>
    </row>
    <row r="19" spans="1:3">
      <c r="A19" s="126" t="s">
        <v>106</v>
      </c>
      <c r="B19" s="135"/>
      <c r="C19" s="135"/>
    </row>
    <row r="20" spans="1:3">
      <c r="A20" s="117"/>
      <c r="B20" s="138">
        <v>41274</v>
      </c>
      <c r="C20" s="138">
        <v>40908</v>
      </c>
    </row>
    <row r="21" spans="1:3">
      <c r="A21" s="117"/>
      <c r="B21" s="139" t="s">
        <v>69</v>
      </c>
      <c r="C21" s="139" t="s">
        <v>69</v>
      </c>
    </row>
    <row r="22" spans="1:3">
      <c r="A22" s="117"/>
      <c r="B22" s="147"/>
      <c r="C22" s="147"/>
    </row>
    <row r="23" spans="1:3">
      <c r="A23" s="117" t="s">
        <v>98</v>
      </c>
      <c r="B23" s="197">
        <v>3246149.14</v>
      </c>
      <c r="C23" s="197">
        <v>4277797</v>
      </c>
    </row>
    <row r="24" spans="1:3">
      <c r="A24" s="117" t="s">
        <v>99</v>
      </c>
      <c r="B24" s="123">
        <v>65243</v>
      </c>
      <c r="C24" s="123">
        <v>85249</v>
      </c>
    </row>
    <row r="25" spans="1:3">
      <c r="A25" s="117" t="s">
        <v>100</v>
      </c>
      <c r="B25" s="123">
        <v>4984935.49</v>
      </c>
      <c r="C25" s="123">
        <v>3823590</v>
      </c>
    </row>
    <row r="26" spans="1:3">
      <c r="A26" s="117" t="s">
        <v>101</v>
      </c>
      <c r="B26" s="123">
        <v>3593660.15</v>
      </c>
      <c r="C26" s="123">
        <v>2003091</v>
      </c>
    </row>
    <row r="27" spans="1:3">
      <c r="A27" s="117" t="s">
        <v>102</v>
      </c>
      <c r="B27" s="123">
        <v>612447</v>
      </c>
      <c r="C27" s="123">
        <v>204625</v>
      </c>
    </row>
    <row r="28" spans="1:3">
      <c r="A28" s="117" t="s">
        <v>103</v>
      </c>
      <c r="B28" s="123">
        <v>64850</v>
      </c>
      <c r="C28" s="123">
        <v>225808</v>
      </c>
    </row>
    <row r="29" spans="1:3">
      <c r="A29" s="117" t="s">
        <v>218</v>
      </c>
      <c r="B29" s="123">
        <v>856948.41</v>
      </c>
      <c r="C29" s="123">
        <v>135000</v>
      </c>
    </row>
    <row r="30" spans="1:3">
      <c r="A30" s="117" t="s">
        <v>104</v>
      </c>
      <c r="B30" s="123">
        <v>738323.8</v>
      </c>
      <c r="C30" s="123">
        <v>69735</v>
      </c>
    </row>
    <row r="31" spans="1:3" ht="13.5" thickBot="1">
      <c r="A31" s="117" t="s">
        <v>105</v>
      </c>
      <c r="B31" s="123">
        <v>2855179.25</v>
      </c>
      <c r="C31" s="123">
        <v>2077788</v>
      </c>
    </row>
    <row r="32" spans="1:3" ht="13.5" thickBot="1">
      <c r="A32" s="117"/>
      <c r="B32" s="144">
        <v>17017736.240000002</v>
      </c>
      <c r="C32" s="144">
        <f>SUM(C23:C31)</f>
        <v>12902683</v>
      </c>
    </row>
    <row r="33" spans="1:3" ht="13.5" thickTop="1">
      <c r="A33" s="117"/>
      <c r="B33" s="135"/>
      <c r="C33" s="135"/>
    </row>
    <row r="34" spans="1:3">
      <c r="A34" s="126" t="s">
        <v>109</v>
      </c>
      <c r="B34" s="135"/>
      <c r="C34" s="135"/>
    </row>
    <row r="35" spans="1:3">
      <c r="A35" s="117"/>
      <c r="B35" s="138">
        <v>41274</v>
      </c>
      <c r="C35" s="138">
        <v>40908</v>
      </c>
    </row>
    <row r="36" spans="1:3">
      <c r="A36" s="117"/>
      <c r="B36" s="139" t="s">
        <v>69</v>
      </c>
      <c r="C36" s="139" t="s">
        <v>69</v>
      </c>
    </row>
    <row r="37" spans="1:3">
      <c r="A37" s="117"/>
      <c r="B37" s="148"/>
      <c r="C37" s="148"/>
    </row>
    <row r="38" spans="1:3">
      <c r="A38" s="117" t="s">
        <v>107</v>
      </c>
      <c r="B38" s="198">
        <v>374130</v>
      </c>
      <c r="C38" s="149">
        <v>262951</v>
      </c>
    </row>
    <row r="39" spans="1:3">
      <c r="A39" s="117" t="s">
        <v>108</v>
      </c>
      <c r="B39" s="198">
        <v>-438201.19</v>
      </c>
      <c r="C39" s="149">
        <v>-609571</v>
      </c>
    </row>
    <row r="40" spans="1:3" ht="13.5" thickBot="1">
      <c r="A40" s="155"/>
      <c r="B40" s="149"/>
      <c r="C40" s="149"/>
    </row>
    <row r="41" spans="1:3" ht="13.5" thickBot="1">
      <c r="A41" s="137"/>
      <c r="B41" s="150">
        <v>-64071.19</v>
      </c>
      <c r="C41" s="150">
        <v>-346620</v>
      </c>
    </row>
    <row r="42" spans="1:3" ht="13.5" thickTop="1">
      <c r="A42" s="145"/>
      <c r="B42" s="151"/>
      <c r="C42" s="151"/>
    </row>
    <row r="43" spans="1:3">
      <c r="A43" s="126" t="s">
        <v>116</v>
      </c>
      <c r="B43" s="149"/>
      <c r="C43" s="149"/>
    </row>
    <row r="44" spans="1:3">
      <c r="A44" s="117"/>
      <c r="B44" s="138">
        <v>41274</v>
      </c>
      <c r="C44" s="138">
        <v>40908</v>
      </c>
    </row>
    <row r="45" spans="1:3">
      <c r="A45" s="156"/>
      <c r="B45" s="139" t="s">
        <v>69</v>
      </c>
      <c r="C45" s="139" t="s">
        <v>69</v>
      </c>
    </row>
    <row r="46" spans="1:3">
      <c r="A46" s="157"/>
      <c r="B46" s="152"/>
      <c r="C46" s="152"/>
    </row>
    <row r="47" spans="1:3" ht="13.5" thickBot="1">
      <c r="A47" s="117" t="s">
        <v>110</v>
      </c>
      <c r="B47" s="199">
        <v>14899079.899999989</v>
      </c>
      <c r="C47" s="199">
        <v>-4267132.639999995</v>
      </c>
    </row>
    <row r="48" spans="1:3" ht="13.5" thickBot="1">
      <c r="A48" s="117" t="s">
        <v>111</v>
      </c>
      <c r="B48" s="199">
        <v>3734147.0353153003</v>
      </c>
      <c r="C48" s="153">
        <v>2962012.8100700001</v>
      </c>
    </row>
    <row r="49" spans="1:3">
      <c r="A49" s="117"/>
      <c r="B49" s="198"/>
      <c r="C49" s="149"/>
    </row>
    <row r="50" spans="1:3">
      <c r="A50" s="117" t="s">
        <v>112</v>
      </c>
      <c r="B50" s="200">
        <v>18633226.935315289</v>
      </c>
      <c r="C50" s="151">
        <v>0</v>
      </c>
    </row>
    <row r="51" spans="1:3">
      <c r="A51" s="117" t="s">
        <v>113</v>
      </c>
      <c r="B51" s="198">
        <v>0</v>
      </c>
      <c r="C51" s="149">
        <v>0</v>
      </c>
    </row>
    <row r="52" spans="1:3">
      <c r="A52" s="117"/>
      <c r="B52" s="198"/>
      <c r="C52" s="149"/>
    </row>
    <row r="53" spans="1:3" ht="13.5" thickBot="1">
      <c r="A53" s="117" t="s">
        <v>114</v>
      </c>
      <c r="B53" s="201">
        <v>0.1</v>
      </c>
      <c r="C53" s="154">
        <v>0.1</v>
      </c>
    </row>
    <row r="54" spans="1:3" ht="13.5" thickBot="1">
      <c r="A54" s="116" t="s">
        <v>115</v>
      </c>
      <c r="B54" s="202">
        <v>1863322.693531529</v>
      </c>
      <c r="C54" s="150">
        <v>0</v>
      </c>
    </row>
    <row r="55" spans="1:3" ht="13.5" thickTop="1">
      <c r="A55" s="137"/>
      <c r="B55" s="135"/>
      <c r="C55" s="135"/>
    </row>
    <row r="56" spans="1:3">
      <c r="A56" s="137"/>
      <c r="B56" s="135"/>
      <c r="C56" s="1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2060"/>
  </sheetPr>
  <dimension ref="A1:N58"/>
  <sheetViews>
    <sheetView topLeftCell="A4" workbookViewId="0">
      <selection activeCell="J31" sqref="J31:J32"/>
    </sheetView>
  </sheetViews>
  <sheetFormatPr defaultRowHeight="12.75"/>
  <cols>
    <col min="1" max="1" width="5.140625" style="158" customWidth="1"/>
    <col min="2" max="2" width="21.140625" style="158" customWidth="1"/>
    <col min="3" max="3" width="9.42578125" style="158" customWidth="1"/>
    <col min="4" max="4" width="11.5703125" style="158" customWidth="1"/>
    <col min="5" max="5" width="11" style="158" customWidth="1"/>
    <col min="6" max="6" width="12" style="158" customWidth="1"/>
    <col min="7" max="7" width="13.42578125" style="158" customWidth="1"/>
    <col min="8" max="8" width="9.140625" style="158"/>
    <col min="9" max="10" width="10.140625" style="158" bestFit="1" customWidth="1"/>
    <col min="11" max="12" width="9.140625" style="158"/>
    <col min="13" max="13" width="12.28515625" style="158" customWidth="1"/>
    <col min="14" max="16384" width="9.140625" style="158"/>
  </cols>
  <sheetData>
    <row r="1" spans="1:9" ht="18.75" customHeight="1">
      <c r="B1" s="159" t="s">
        <v>117</v>
      </c>
    </row>
    <row r="2" spans="1:9">
      <c r="B2" s="160" t="s">
        <v>118</v>
      </c>
    </row>
    <row r="3" spans="1:9">
      <c r="B3" s="160"/>
    </row>
    <row r="4" spans="1:9" ht="15.75">
      <c r="B4" s="209" t="s">
        <v>224</v>
      </c>
      <c r="C4" s="209"/>
      <c r="D4" s="209"/>
      <c r="E4" s="209"/>
      <c r="F4" s="209"/>
      <c r="G4" s="209"/>
    </row>
    <row r="6" spans="1:9">
      <c r="A6" s="210" t="s">
        <v>119</v>
      </c>
      <c r="B6" s="212" t="s">
        <v>120</v>
      </c>
      <c r="C6" s="210" t="s">
        <v>121</v>
      </c>
      <c r="D6" s="161" t="s">
        <v>122</v>
      </c>
      <c r="E6" s="210" t="s">
        <v>123</v>
      </c>
      <c r="F6" s="210" t="s">
        <v>124</v>
      </c>
      <c r="G6" s="161" t="s">
        <v>122</v>
      </c>
    </row>
    <row r="7" spans="1:9">
      <c r="A7" s="211"/>
      <c r="B7" s="213"/>
      <c r="C7" s="211"/>
      <c r="D7" s="162">
        <v>40909</v>
      </c>
      <c r="E7" s="211"/>
      <c r="F7" s="211"/>
      <c r="G7" s="162">
        <v>41274</v>
      </c>
      <c r="H7" s="163"/>
      <c r="I7" s="163"/>
    </row>
    <row r="8" spans="1:9">
      <c r="A8" s="164">
        <v>1</v>
      </c>
      <c r="B8" s="165" t="s">
        <v>125</v>
      </c>
      <c r="C8" s="164"/>
      <c r="D8" s="166"/>
      <c r="E8" s="166"/>
      <c r="F8" s="166"/>
      <c r="G8" s="166"/>
      <c r="H8" s="163"/>
      <c r="I8" s="163"/>
    </row>
    <row r="9" spans="1:9">
      <c r="A9" s="164">
        <v>2</v>
      </c>
      <c r="B9" s="167" t="s">
        <v>126</v>
      </c>
      <c r="C9" s="164"/>
      <c r="D9" s="166"/>
      <c r="E9" s="166"/>
      <c r="F9" s="166"/>
      <c r="G9" s="166"/>
      <c r="H9" s="168"/>
      <c r="I9" s="169"/>
    </row>
    <row r="10" spans="1:9">
      <c r="A10" s="164">
        <v>3</v>
      </c>
      <c r="B10" s="165" t="s">
        <v>127</v>
      </c>
      <c r="C10" s="164"/>
      <c r="D10" s="166"/>
      <c r="E10" s="166"/>
      <c r="F10" s="166"/>
      <c r="G10" s="166"/>
      <c r="H10" s="168"/>
      <c r="I10" s="169"/>
    </row>
    <row r="11" spans="1:9">
      <c r="A11" s="164">
        <v>4</v>
      </c>
      <c r="B11" s="165" t="s">
        <v>128</v>
      </c>
      <c r="C11" s="164"/>
      <c r="D11" s="166"/>
      <c r="E11" s="166"/>
      <c r="F11" s="166"/>
      <c r="G11" s="166"/>
      <c r="H11" s="168"/>
      <c r="I11" s="169"/>
    </row>
    <row r="12" spans="1:9">
      <c r="A12" s="164">
        <v>5</v>
      </c>
      <c r="B12" s="165" t="s">
        <v>129</v>
      </c>
      <c r="C12" s="164"/>
      <c r="D12" s="166"/>
      <c r="E12" s="166"/>
      <c r="F12" s="166"/>
      <c r="G12" s="166"/>
      <c r="H12" s="168"/>
      <c r="I12" s="169"/>
    </row>
    <row r="13" spans="1:9">
      <c r="A13" s="164">
        <v>1</v>
      </c>
      <c r="B13" s="165" t="s">
        <v>130</v>
      </c>
      <c r="C13" s="164"/>
      <c r="D13" s="166"/>
      <c r="E13" s="166"/>
      <c r="F13" s="166"/>
      <c r="G13" s="166"/>
      <c r="H13" s="168"/>
      <c r="I13" s="169"/>
    </row>
    <row r="14" spans="1:9">
      <c r="A14" s="164">
        <v>2</v>
      </c>
      <c r="B14" s="165" t="s">
        <v>131</v>
      </c>
      <c r="C14" s="164"/>
      <c r="D14" s="166"/>
      <c r="E14" s="166"/>
      <c r="F14" s="166"/>
      <c r="G14" s="166"/>
      <c r="H14" s="163"/>
      <c r="I14" s="163"/>
    </row>
    <row r="15" spans="1:9">
      <c r="A15" s="164">
        <v>3</v>
      </c>
      <c r="B15" s="170"/>
      <c r="C15" s="164"/>
      <c r="D15" s="166"/>
      <c r="E15" s="166"/>
      <c r="F15" s="166"/>
      <c r="G15" s="166"/>
      <c r="H15" s="163"/>
      <c r="I15" s="163"/>
    </row>
    <row r="16" spans="1:9" ht="13.5" thickBot="1">
      <c r="A16" s="171">
        <v>4</v>
      </c>
      <c r="B16" s="172"/>
      <c r="C16" s="171"/>
      <c r="D16" s="173"/>
      <c r="E16" s="173"/>
      <c r="F16" s="173"/>
      <c r="G16" s="173"/>
      <c r="H16" s="163"/>
      <c r="I16" s="163"/>
    </row>
    <row r="17" spans="1:9" ht="13.5" thickBot="1">
      <c r="A17" s="174"/>
      <c r="B17" s="175" t="s">
        <v>132</v>
      </c>
      <c r="C17" s="176"/>
      <c r="D17" s="177">
        <f>SUM(D8:D16)</f>
        <v>0</v>
      </c>
      <c r="E17" s="177">
        <f>SUM(E8:E16)</f>
        <v>0</v>
      </c>
      <c r="F17" s="177">
        <f>SUM(F8:F16)</f>
        <v>0</v>
      </c>
      <c r="G17" s="178">
        <f>SUM(G8:G16)</f>
        <v>0</v>
      </c>
      <c r="I17" s="179"/>
    </row>
    <row r="20" spans="1:9" ht="15.75">
      <c r="B20" s="209" t="s">
        <v>225</v>
      </c>
      <c r="C20" s="209"/>
      <c r="D20" s="209"/>
      <c r="E20" s="209"/>
      <c r="F20" s="209"/>
      <c r="G20" s="209"/>
      <c r="I20" s="179"/>
    </row>
    <row r="22" spans="1:9">
      <c r="A22" s="210" t="s">
        <v>119</v>
      </c>
      <c r="B22" s="212" t="s">
        <v>120</v>
      </c>
      <c r="C22" s="210" t="s">
        <v>121</v>
      </c>
      <c r="D22" s="161" t="s">
        <v>122</v>
      </c>
      <c r="E22" s="210" t="s">
        <v>123</v>
      </c>
      <c r="F22" s="210" t="s">
        <v>124</v>
      </c>
      <c r="G22" s="161" t="s">
        <v>122</v>
      </c>
    </row>
    <row r="23" spans="1:9">
      <c r="A23" s="211"/>
      <c r="B23" s="213"/>
      <c r="C23" s="211"/>
      <c r="D23" s="162">
        <v>40909</v>
      </c>
      <c r="E23" s="211"/>
      <c r="F23" s="211"/>
      <c r="G23" s="162">
        <v>41274</v>
      </c>
    </row>
    <row r="24" spans="1:9">
      <c r="A24" s="164">
        <v>1</v>
      </c>
      <c r="B24" s="165" t="s">
        <v>125</v>
      </c>
      <c r="C24" s="164"/>
      <c r="D24" s="166"/>
      <c r="E24" s="166"/>
      <c r="F24" s="166"/>
      <c r="G24" s="166"/>
    </row>
    <row r="25" spans="1:9">
      <c r="A25" s="164">
        <v>2</v>
      </c>
      <c r="B25" s="167" t="s">
        <v>126</v>
      </c>
      <c r="C25" s="164"/>
      <c r="D25" s="166"/>
      <c r="E25" s="166"/>
      <c r="F25" s="166"/>
      <c r="G25" s="166"/>
    </row>
    <row r="26" spans="1:9">
      <c r="A26" s="164">
        <v>3</v>
      </c>
      <c r="B26" s="165" t="s">
        <v>133</v>
      </c>
      <c r="C26" s="164"/>
      <c r="D26" s="166"/>
      <c r="E26" s="180"/>
      <c r="F26" s="166"/>
      <c r="G26" s="166"/>
    </row>
    <row r="27" spans="1:9">
      <c r="A27" s="164">
        <v>4</v>
      </c>
      <c r="B27" s="165" t="s">
        <v>128</v>
      </c>
      <c r="C27" s="164"/>
      <c r="D27" s="166"/>
      <c r="E27" s="166"/>
      <c r="F27" s="166"/>
      <c r="G27" s="166"/>
    </row>
    <row r="28" spans="1:9">
      <c r="A28" s="164">
        <v>5</v>
      </c>
      <c r="B28" s="165" t="s">
        <v>129</v>
      </c>
      <c r="C28" s="164"/>
      <c r="D28" s="166"/>
      <c r="E28" s="166"/>
      <c r="F28" s="166"/>
      <c r="G28" s="166"/>
    </row>
    <row r="29" spans="1:9">
      <c r="A29" s="164">
        <v>1</v>
      </c>
      <c r="B29" s="165" t="s">
        <v>130</v>
      </c>
      <c r="C29" s="164"/>
      <c r="D29" s="166"/>
      <c r="E29" s="166"/>
      <c r="F29" s="166"/>
      <c r="G29" s="166"/>
    </row>
    <row r="30" spans="1:9">
      <c r="A30" s="164">
        <v>2</v>
      </c>
      <c r="B30" s="165" t="s">
        <v>131</v>
      </c>
      <c r="C30" s="164"/>
      <c r="D30" s="166"/>
      <c r="E30" s="166"/>
      <c r="F30" s="166"/>
      <c r="G30" s="166"/>
    </row>
    <row r="31" spans="1:9">
      <c r="A31" s="164">
        <v>3</v>
      </c>
      <c r="B31" s="170"/>
      <c r="C31" s="164"/>
      <c r="D31" s="166"/>
      <c r="E31" s="166"/>
      <c r="F31" s="166"/>
      <c r="G31" s="166"/>
    </row>
    <row r="32" spans="1:9" ht="13.5" thickBot="1">
      <c r="A32" s="171">
        <v>4</v>
      </c>
      <c r="B32" s="172"/>
      <c r="C32" s="171"/>
      <c r="D32" s="173"/>
      <c r="E32" s="173"/>
      <c r="F32" s="173"/>
      <c r="G32" s="173"/>
    </row>
    <row r="33" spans="1:14" ht="13.5" thickBot="1">
      <c r="A33" s="174"/>
      <c r="B33" s="175" t="s">
        <v>132</v>
      </c>
      <c r="C33" s="176"/>
      <c r="D33" s="177">
        <f>SUM(D24:D32)</f>
        <v>0</v>
      </c>
      <c r="E33" s="177">
        <f>SUM(E24:E32)</f>
        <v>0</v>
      </c>
      <c r="F33" s="177">
        <f>SUM(F24:F32)</f>
        <v>0</v>
      </c>
      <c r="G33" s="178">
        <f>SUM(G24:G32)</f>
        <v>0</v>
      </c>
      <c r="H33" s="181"/>
      <c r="I33" s="179"/>
      <c r="J33" s="179"/>
    </row>
    <row r="34" spans="1:14">
      <c r="G34" s="181"/>
    </row>
    <row r="36" spans="1:14" ht="15.75">
      <c r="B36" s="209" t="s">
        <v>226</v>
      </c>
      <c r="C36" s="209"/>
      <c r="D36" s="209"/>
      <c r="E36" s="209"/>
      <c r="F36" s="209"/>
      <c r="G36" s="209"/>
    </row>
    <row r="38" spans="1:14">
      <c r="A38" s="210" t="s">
        <v>119</v>
      </c>
      <c r="B38" s="212" t="s">
        <v>120</v>
      </c>
      <c r="C38" s="210" t="s">
        <v>121</v>
      </c>
      <c r="D38" s="161" t="s">
        <v>122</v>
      </c>
      <c r="E38" s="210" t="s">
        <v>123</v>
      </c>
      <c r="F38" s="210" t="s">
        <v>124</v>
      </c>
      <c r="G38" s="161" t="s">
        <v>122</v>
      </c>
    </row>
    <row r="39" spans="1:14">
      <c r="A39" s="211"/>
      <c r="B39" s="213"/>
      <c r="C39" s="211"/>
      <c r="D39" s="162">
        <v>40909</v>
      </c>
      <c r="E39" s="211"/>
      <c r="F39" s="211"/>
      <c r="G39" s="162">
        <v>41274</v>
      </c>
    </row>
    <row r="40" spans="1:14">
      <c r="A40" s="164">
        <v>1</v>
      </c>
      <c r="B40" s="167" t="s">
        <v>125</v>
      </c>
      <c r="C40" s="164"/>
      <c r="D40" s="166"/>
      <c r="E40" s="166"/>
      <c r="F40" s="166"/>
      <c r="G40" s="166"/>
    </row>
    <row r="41" spans="1:14">
      <c r="A41" s="164">
        <v>2</v>
      </c>
      <c r="B41" s="165" t="s">
        <v>126</v>
      </c>
      <c r="C41" s="164"/>
      <c r="D41" s="166"/>
      <c r="E41" s="166"/>
      <c r="F41" s="166"/>
      <c r="G41" s="166"/>
      <c r="M41" s="163"/>
      <c r="N41" s="163"/>
    </row>
    <row r="42" spans="1:14">
      <c r="A42" s="164">
        <v>3</v>
      </c>
      <c r="B42" s="165" t="s">
        <v>133</v>
      </c>
      <c r="C42" s="164"/>
      <c r="D42" s="166"/>
      <c r="E42" s="181"/>
      <c r="F42" s="166"/>
      <c r="G42" s="166"/>
      <c r="M42" s="163"/>
      <c r="N42" s="163"/>
    </row>
    <row r="43" spans="1:14">
      <c r="A43" s="164">
        <v>4</v>
      </c>
      <c r="B43" s="165" t="s">
        <v>128</v>
      </c>
      <c r="C43" s="164"/>
      <c r="D43" s="166"/>
      <c r="E43" s="166"/>
      <c r="F43" s="166"/>
      <c r="G43" s="166"/>
      <c r="M43" s="163"/>
      <c r="N43" s="163"/>
    </row>
    <row r="44" spans="1:14">
      <c r="A44" s="164">
        <v>5</v>
      </c>
      <c r="B44" s="165" t="s">
        <v>129</v>
      </c>
      <c r="C44" s="164"/>
      <c r="D44" s="166"/>
      <c r="E44" s="166"/>
      <c r="F44" s="166"/>
      <c r="G44" s="166"/>
      <c r="M44" s="163"/>
      <c r="N44" s="163"/>
    </row>
    <row r="45" spans="1:14">
      <c r="A45" s="164">
        <v>1</v>
      </c>
      <c r="B45" s="165" t="s">
        <v>130</v>
      </c>
      <c r="C45" s="164"/>
      <c r="D45" s="166"/>
      <c r="E45" s="166"/>
      <c r="F45" s="166"/>
      <c r="G45" s="166"/>
      <c r="M45" s="163"/>
      <c r="N45" s="163"/>
    </row>
    <row r="46" spans="1:14">
      <c r="A46" s="164">
        <v>2</v>
      </c>
      <c r="B46" s="165" t="s">
        <v>131</v>
      </c>
      <c r="C46" s="164"/>
      <c r="D46" s="166"/>
      <c r="E46" s="166"/>
      <c r="F46" s="166"/>
      <c r="G46" s="166"/>
      <c r="M46" s="163"/>
      <c r="N46" s="163"/>
    </row>
    <row r="47" spans="1:14">
      <c r="A47" s="164">
        <v>3</v>
      </c>
      <c r="B47" s="170"/>
      <c r="C47" s="164"/>
      <c r="D47" s="166"/>
      <c r="E47" s="166"/>
      <c r="F47" s="166"/>
      <c r="G47" s="166"/>
      <c r="M47" s="163"/>
      <c r="N47" s="163"/>
    </row>
    <row r="48" spans="1:14" ht="13.5" thickBot="1">
      <c r="A48" s="171">
        <v>4</v>
      </c>
      <c r="B48" s="172"/>
      <c r="C48" s="171"/>
      <c r="D48" s="173"/>
      <c r="E48" s="173"/>
      <c r="F48" s="173"/>
      <c r="G48" s="173"/>
      <c r="M48" s="163"/>
      <c r="N48" s="163"/>
    </row>
    <row r="49" spans="1:14" ht="13.5" thickBot="1">
      <c r="A49" s="174"/>
      <c r="B49" s="175" t="s">
        <v>132</v>
      </c>
      <c r="C49" s="176"/>
      <c r="D49" s="177">
        <f>SUM(D40:D48)</f>
        <v>0</v>
      </c>
      <c r="E49" s="177">
        <f>SUM(E40:E48)</f>
        <v>0</v>
      </c>
      <c r="F49" s="177">
        <f>SUM(F40:F48)</f>
        <v>0</v>
      </c>
      <c r="G49" s="178">
        <f>SUM(G40:G48)</f>
        <v>0</v>
      </c>
      <c r="I49" s="181"/>
      <c r="J49" s="179"/>
      <c r="M49" s="182"/>
      <c r="N49" s="163"/>
    </row>
    <row r="50" spans="1:14" s="163" customFormat="1">
      <c r="F50" s="169"/>
      <c r="G50" s="183"/>
      <c r="J50" s="169"/>
    </row>
    <row r="51" spans="1:14">
      <c r="D51" s="179"/>
      <c r="G51" s="179"/>
      <c r="I51" s="181"/>
      <c r="M51" s="163"/>
      <c r="N51" s="163"/>
    </row>
    <row r="52" spans="1:14">
      <c r="D52" s="179"/>
      <c r="G52" s="179"/>
      <c r="I52" s="179"/>
      <c r="M52" s="163"/>
      <c r="N52" s="163"/>
    </row>
    <row r="53" spans="1:14" ht="15.75">
      <c r="A53" s="184"/>
      <c r="B53" s="184"/>
      <c r="C53" s="184"/>
      <c r="D53" s="184"/>
      <c r="E53" s="214" t="s">
        <v>134</v>
      </c>
      <c r="F53" s="214"/>
      <c r="G53" s="214"/>
      <c r="M53" s="163"/>
      <c r="N53" s="163"/>
    </row>
    <row r="54" spans="1:14">
      <c r="A54" s="184"/>
      <c r="B54" s="184"/>
      <c r="C54" s="184"/>
      <c r="D54" s="184"/>
      <c r="E54" s="215"/>
      <c r="F54" s="215"/>
      <c r="G54" s="215"/>
    </row>
    <row r="55" spans="1:14">
      <c r="A55" s="184"/>
      <c r="B55" s="184"/>
      <c r="C55" s="184"/>
      <c r="D55" s="184"/>
      <c r="E55" s="184"/>
      <c r="F55" s="184" t="s">
        <v>227</v>
      </c>
      <c r="G55" s="184"/>
    </row>
    <row r="56" spans="1:14">
      <c r="A56" s="184"/>
      <c r="B56" s="184"/>
      <c r="C56" s="184"/>
      <c r="D56" s="184"/>
      <c r="E56" s="184"/>
      <c r="F56" s="184"/>
      <c r="G56" s="184"/>
    </row>
    <row r="57" spans="1:14">
      <c r="A57" s="184"/>
      <c r="B57" s="184"/>
      <c r="C57" s="184"/>
      <c r="D57" s="184"/>
      <c r="E57" s="184"/>
      <c r="F57" s="184"/>
      <c r="G57" s="184"/>
    </row>
    <row r="58" spans="1:14">
      <c r="A58" s="184"/>
      <c r="B58" s="184"/>
      <c r="C58" s="184"/>
      <c r="D58" s="184"/>
      <c r="E58" s="184"/>
      <c r="F58" s="184"/>
      <c r="G58" s="184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55000000000000004" right="0.75" top="0.5" bottom="0.23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6"/>
  <sheetViews>
    <sheetView topLeftCell="H1" workbookViewId="0">
      <selection activeCell="I12" sqref="I12"/>
    </sheetView>
  </sheetViews>
  <sheetFormatPr defaultRowHeight="12.75"/>
  <cols>
    <col min="1" max="1" width="0" style="217" hidden="1" customWidth="1"/>
    <col min="2" max="2" width="32.5703125" style="217" hidden="1" customWidth="1"/>
    <col min="3" max="3" width="17" style="217" hidden="1" customWidth="1"/>
    <col min="4" max="7" width="0" style="217" hidden="1" customWidth="1"/>
    <col min="8" max="8" width="3.7109375" style="217" customWidth="1"/>
    <col min="9" max="9" width="10.85546875" style="217" customWidth="1"/>
    <col min="10" max="10" width="33.85546875" style="217" customWidth="1"/>
    <col min="11" max="11" width="23.85546875" style="217" customWidth="1"/>
    <col min="12" max="16384" width="9.140625" style="217"/>
  </cols>
  <sheetData>
    <row r="1" spans="1:11">
      <c r="A1" s="216" t="s">
        <v>135</v>
      </c>
      <c r="B1" s="216" t="s">
        <v>136</v>
      </c>
      <c r="C1" s="216" t="s">
        <v>137</v>
      </c>
      <c r="I1" s="218" t="s">
        <v>138</v>
      </c>
    </row>
    <row r="2" spans="1:11">
      <c r="B2" s="216" t="s">
        <v>139</v>
      </c>
      <c r="C2" s="216" t="s">
        <v>139</v>
      </c>
      <c r="I2" s="218" t="s">
        <v>118</v>
      </c>
    </row>
    <row r="3" spans="1:11">
      <c r="B3" s="216"/>
      <c r="C3" s="216"/>
      <c r="I3" s="218"/>
      <c r="K3" s="216" t="s">
        <v>140</v>
      </c>
    </row>
    <row r="4" spans="1:11">
      <c r="B4" s="216"/>
      <c r="C4" s="216"/>
    </row>
    <row r="5" spans="1:11">
      <c r="B5" s="219" t="s">
        <v>141</v>
      </c>
      <c r="C5" s="219" t="s">
        <v>141</v>
      </c>
      <c r="H5" s="220"/>
      <c r="I5" s="220"/>
      <c r="J5" s="221" t="s">
        <v>142</v>
      </c>
      <c r="K5" s="221" t="s">
        <v>143</v>
      </c>
    </row>
    <row r="6" spans="1:11">
      <c r="B6" s="219" t="s">
        <v>144</v>
      </c>
      <c r="C6" s="219" t="s">
        <v>144</v>
      </c>
      <c r="H6" s="220">
        <v>1</v>
      </c>
      <c r="I6" s="221" t="s">
        <v>139</v>
      </c>
      <c r="J6" s="222" t="s">
        <v>141</v>
      </c>
      <c r="K6" s="222"/>
    </row>
    <row r="7" spans="1:11">
      <c r="B7" s="219" t="s">
        <v>145</v>
      </c>
      <c r="C7" s="219" t="s">
        <v>145</v>
      </c>
      <c r="H7" s="220">
        <v>2</v>
      </c>
      <c r="I7" s="221" t="s">
        <v>139</v>
      </c>
      <c r="J7" s="222" t="s">
        <v>146</v>
      </c>
      <c r="K7" s="220"/>
    </row>
    <row r="8" spans="1:11">
      <c r="B8" s="219" t="s">
        <v>147</v>
      </c>
      <c r="C8" s="219" t="s">
        <v>147</v>
      </c>
      <c r="H8" s="220">
        <v>3</v>
      </c>
      <c r="I8" s="221" t="s">
        <v>139</v>
      </c>
      <c r="J8" s="222" t="s">
        <v>148</v>
      </c>
      <c r="K8" s="220"/>
    </row>
    <row r="9" spans="1:11">
      <c r="B9" s="219" t="s">
        <v>149</v>
      </c>
      <c r="C9" s="219" t="s">
        <v>149</v>
      </c>
      <c r="H9" s="220">
        <v>4</v>
      </c>
      <c r="I9" s="221" t="s">
        <v>139</v>
      </c>
      <c r="J9" s="222" t="s">
        <v>147</v>
      </c>
      <c r="K9" s="220"/>
    </row>
    <row r="10" spans="1:11">
      <c r="B10" s="219" t="s">
        <v>150</v>
      </c>
      <c r="C10" s="219" t="s">
        <v>150</v>
      </c>
      <c r="H10" s="220">
        <v>5</v>
      </c>
      <c r="I10" s="221" t="s">
        <v>139</v>
      </c>
      <c r="J10" s="222" t="s">
        <v>149</v>
      </c>
      <c r="K10" s="220"/>
    </row>
    <row r="11" spans="1:11">
      <c r="B11" s="219" t="s">
        <v>151</v>
      </c>
      <c r="C11" s="219" t="s">
        <v>151</v>
      </c>
      <c r="H11" s="220">
        <v>6</v>
      </c>
      <c r="I11" s="221" t="s">
        <v>139</v>
      </c>
      <c r="J11" s="222" t="s">
        <v>150</v>
      </c>
      <c r="K11" s="220"/>
    </row>
    <row r="12" spans="1:11">
      <c r="B12" s="219" t="s">
        <v>152</v>
      </c>
      <c r="C12" s="219" t="s">
        <v>152</v>
      </c>
      <c r="H12" s="220">
        <v>7</v>
      </c>
      <c r="I12" s="221" t="s">
        <v>139</v>
      </c>
      <c r="J12" s="222" t="s">
        <v>153</v>
      </c>
      <c r="K12" s="220"/>
    </row>
    <row r="13" spans="1:11">
      <c r="B13" s="216" t="s">
        <v>154</v>
      </c>
      <c r="C13" s="216" t="s">
        <v>154</v>
      </c>
      <c r="H13" s="220">
        <v>8</v>
      </c>
      <c r="I13" s="221" t="s">
        <v>139</v>
      </c>
      <c r="J13" s="222" t="s">
        <v>152</v>
      </c>
      <c r="K13" s="220"/>
    </row>
    <row r="14" spans="1:11">
      <c r="B14" s="216"/>
      <c r="C14" s="216"/>
      <c r="H14" s="221" t="s">
        <v>155</v>
      </c>
      <c r="I14" s="221"/>
      <c r="J14" s="221" t="s">
        <v>156</v>
      </c>
      <c r="K14" s="221">
        <f>SUM(K6:K13)</f>
        <v>0</v>
      </c>
    </row>
    <row r="15" spans="1:11">
      <c r="B15" s="219" t="s">
        <v>157</v>
      </c>
      <c r="C15" s="219" t="s">
        <v>157</v>
      </c>
      <c r="H15" s="220">
        <v>9</v>
      </c>
      <c r="I15" s="221" t="s">
        <v>154</v>
      </c>
      <c r="J15" s="222" t="s">
        <v>158</v>
      </c>
      <c r="K15" s="220"/>
    </row>
    <row r="16" spans="1:11">
      <c r="B16" s="219" t="s">
        <v>159</v>
      </c>
      <c r="C16" s="219" t="s">
        <v>159</v>
      </c>
      <c r="H16" s="220">
        <v>10</v>
      </c>
      <c r="I16" s="221" t="s">
        <v>154</v>
      </c>
      <c r="J16" s="222" t="s">
        <v>159</v>
      </c>
      <c r="K16" s="222"/>
    </row>
    <row r="17" spans="2:11">
      <c r="B17" s="219" t="s">
        <v>160</v>
      </c>
      <c r="C17" s="219" t="s">
        <v>160</v>
      </c>
      <c r="H17" s="220">
        <v>11</v>
      </c>
      <c r="I17" s="221" t="s">
        <v>154</v>
      </c>
      <c r="J17" s="222" t="s">
        <v>160</v>
      </c>
      <c r="K17" s="220"/>
    </row>
    <row r="18" spans="2:11">
      <c r="B18" s="219"/>
      <c r="C18" s="219"/>
      <c r="H18" s="221" t="s">
        <v>161</v>
      </c>
      <c r="I18" s="221"/>
      <c r="J18" s="221" t="s">
        <v>162</v>
      </c>
      <c r="K18" s="221">
        <f>SUM(K15:K17)</f>
        <v>0</v>
      </c>
    </row>
    <row r="19" spans="2:11">
      <c r="B19" s="216" t="s">
        <v>163</v>
      </c>
      <c r="C19" s="216" t="s">
        <v>163</v>
      </c>
      <c r="H19" s="220">
        <v>12</v>
      </c>
      <c r="I19" s="221" t="s">
        <v>163</v>
      </c>
      <c r="J19" s="222" t="s">
        <v>164</v>
      </c>
      <c r="K19" s="220"/>
    </row>
    <row r="20" spans="2:11">
      <c r="B20" s="219" t="s">
        <v>151</v>
      </c>
      <c r="C20" s="219" t="s">
        <v>151</v>
      </c>
      <c r="H20" s="220">
        <v>13</v>
      </c>
      <c r="I20" s="221" t="s">
        <v>163</v>
      </c>
      <c r="J20" s="221" t="s">
        <v>165</v>
      </c>
      <c r="K20" s="220"/>
    </row>
    <row r="21" spans="2:11">
      <c r="B21" s="219" t="s">
        <v>166</v>
      </c>
      <c r="C21" s="219" t="s">
        <v>166</v>
      </c>
      <c r="H21" s="220">
        <v>14</v>
      </c>
      <c r="I21" s="221" t="s">
        <v>163</v>
      </c>
      <c r="J21" s="222" t="s">
        <v>167</v>
      </c>
      <c r="K21" s="220"/>
    </row>
    <row r="22" spans="2:11">
      <c r="B22" s="219" t="s">
        <v>167</v>
      </c>
      <c r="C22" s="219" t="s">
        <v>167</v>
      </c>
      <c r="H22" s="220">
        <v>15</v>
      </c>
      <c r="I22" s="221" t="s">
        <v>163</v>
      </c>
      <c r="J22" s="222" t="s">
        <v>168</v>
      </c>
      <c r="K22" s="220"/>
    </row>
    <row r="23" spans="2:11">
      <c r="B23" s="219" t="s">
        <v>168</v>
      </c>
      <c r="C23" s="219" t="s">
        <v>168</v>
      </c>
      <c r="H23" s="220">
        <v>16</v>
      </c>
      <c r="I23" s="221" t="s">
        <v>163</v>
      </c>
      <c r="J23" s="222" t="s">
        <v>169</v>
      </c>
      <c r="K23" s="220"/>
    </row>
    <row r="24" spans="2:11">
      <c r="B24" s="219" t="s">
        <v>170</v>
      </c>
      <c r="C24" s="219" t="s">
        <v>170</v>
      </c>
      <c r="H24" s="220">
        <v>17</v>
      </c>
      <c r="I24" s="221" t="s">
        <v>163</v>
      </c>
      <c r="J24" s="222" t="s">
        <v>171</v>
      </c>
      <c r="K24" s="220"/>
    </row>
    <row r="25" spans="2:11">
      <c r="B25" s="219" t="s">
        <v>171</v>
      </c>
      <c r="C25" s="219" t="s">
        <v>171</v>
      </c>
      <c r="H25" s="220">
        <v>18</v>
      </c>
      <c r="I25" s="221" t="s">
        <v>163</v>
      </c>
      <c r="J25" s="222" t="s">
        <v>172</v>
      </c>
      <c r="K25" s="220"/>
    </row>
    <row r="26" spans="2:11">
      <c r="B26" s="219" t="s">
        <v>173</v>
      </c>
      <c r="C26" s="219" t="s">
        <v>173</v>
      </c>
      <c r="H26" s="220">
        <v>19</v>
      </c>
      <c r="I26" s="221" t="s">
        <v>163</v>
      </c>
      <c r="J26" s="222" t="s">
        <v>174</v>
      </c>
      <c r="K26" s="220"/>
    </row>
    <row r="27" spans="2:11">
      <c r="B27" s="219"/>
      <c r="C27" s="219"/>
      <c r="H27" s="221" t="s">
        <v>175</v>
      </c>
      <c r="I27" s="221"/>
      <c r="J27" s="221" t="s">
        <v>176</v>
      </c>
      <c r="K27" s="220">
        <f>SUM(K19:K26)</f>
        <v>0</v>
      </c>
    </row>
    <row r="28" spans="2:11">
      <c r="B28" s="219" t="s">
        <v>174</v>
      </c>
      <c r="C28" s="219" t="s">
        <v>174</v>
      </c>
      <c r="H28" s="220">
        <v>20</v>
      </c>
      <c r="I28" s="221" t="s">
        <v>177</v>
      </c>
      <c r="J28" s="222" t="s">
        <v>178</v>
      </c>
      <c r="K28" s="220"/>
    </row>
    <row r="29" spans="2:11">
      <c r="B29" s="216" t="s">
        <v>177</v>
      </c>
      <c r="C29" s="216" t="s">
        <v>177</v>
      </c>
      <c r="H29" s="220">
        <v>21</v>
      </c>
      <c r="I29" s="221" t="s">
        <v>177</v>
      </c>
      <c r="J29" s="222" t="s">
        <v>179</v>
      </c>
      <c r="K29" s="222"/>
    </row>
    <row r="30" spans="2:11">
      <c r="B30" s="219" t="s">
        <v>180</v>
      </c>
      <c r="C30" s="219" t="s">
        <v>180</v>
      </c>
      <c r="H30" s="220">
        <v>22</v>
      </c>
      <c r="I30" s="221" t="s">
        <v>177</v>
      </c>
      <c r="J30" s="222" t="s">
        <v>181</v>
      </c>
      <c r="K30" s="222"/>
    </row>
    <row r="31" spans="2:11">
      <c r="B31" s="219" t="s">
        <v>179</v>
      </c>
      <c r="C31" s="219" t="s">
        <v>179</v>
      </c>
      <c r="H31" s="220">
        <v>23</v>
      </c>
      <c r="I31" s="221" t="s">
        <v>177</v>
      </c>
      <c r="J31" s="222" t="s">
        <v>182</v>
      </c>
      <c r="K31" s="220"/>
    </row>
    <row r="32" spans="2:11">
      <c r="B32" s="219"/>
      <c r="C32" s="219"/>
      <c r="H32" s="221" t="s">
        <v>183</v>
      </c>
      <c r="I32" s="221"/>
      <c r="J32" s="221" t="s">
        <v>184</v>
      </c>
      <c r="K32" s="220">
        <f>SUM(K28:K31)</f>
        <v>0</v>
      </c>
    </row>
    <row r="33" spans="2:11">
      <c r="B33" s="219" t="s">
        <v>181</v>
      </c>
      <c r="C33" s="219" t="s">
        <v>181</v>
      </c>
      <c r="H33" s="220">
        <v>24</v>
      </c>
      <c r="I33" s="221" t="s">
        <v>185</v>
      </c>
      <c r="J33" s="222" t="s">
        <v>186</v>
      </c>
      <c r="K33" s="220"/>
    </row>
    <row r="34" spans="2:11">
      <c r="B34" s="219" t="s">
        <v>182</v>
      </c>
      <c r="C34" s="219" t="s">
        <v>182</v>
      </c>
      <c r="H34" s="220">
        <v>25</v>
      </c>
      <c r="I34" s="221" t="s">
        <v>185</v>
      </c>
      <c r="J34" s="222" t="s">
        <v>187</v>
      </c>
      <c r="K34" s="220"/>
    </row>
    <row r="35" spans="2:11">
      <c r="H35" s="220">
        <v>26</v>
      </c>
      <c r="I35" s="221" t="s">
        <v>185</v>
      </c>
      <c r="J35" s="222" t="s">
        <v>188</v>
      </c>
      <c r="K35" s="220"/>
    </row>
    <row r="36" spans="2:11">
      <c r="B36" s="216" t="s">
        <v>185</v>
      </c>
      <c r="C36" s="216" t="s">
        <v>185</v>
      </c>
      <c r="H36" s="220">
        <v>27</v>
      </c>
      <c r="I36" s="221" t="s">
        <v>185</v>
      </c>
      <c r="J36" s="222" t="s">
        <v>189</v>
      </c>
      <c r="K36" s="220"/>
    </row>
    <row r="37" spans="2:11">
      <c r="B37" s="219" t="s">
        <v>186</v>
      </c>
      <c r="C37" s="219" t="s">
        <v>186</v>
      </c>
      <c r="H37" s="220">
        <v>28</v>
      </c>
      <c r="I37" s="221" t="s">
        <v>185</v>
      </c>
      <c r="J37" s="222" t="s">
        <v>190</v>
      </c>
      <c r="K37" s="222"/>
    </row>
    <row r="38" spans="2:11">
      <c r="B38" s="219" t="s">
        <v>187</v>
      </c>
      <c r="C38" s="219" t="s">
        <v>187</v>
      </c>
      <c r="H38" s="220">
        <v>29</v>
      </c>
      <c r="I38" s="221" t="s">
        <v>185</v>
      </c>
      <c r="J38" s="223" t="s">
        <v>191</v>
      </c>
      <c r="K38" s="220"/>
    </row>
    <row r="39" spans="2:11">
      <c r="B39" s="219" t="s">
        <v>188</v>
      </c>
      <c r="C39" s="219" t="s">
        <v>188</v>
      </c>
      <c r="H39" s="220">
        <v>30</v>
      </c>
      <c r="I39" s="221" t="s">
        <v>185</v>
      </c>
      <c r="J39" s="222" t="s">
        <v>192</v>
      </c>
      <c r="K39" s="220"/>
    </row>
    <row r="40" spans="2:11">
      <c r="B40" s="219" t="s">
        <v>189</v>
      </c>
      <c r="C40" s="219" t="s">
        <v>189</v>
      </c>
      <c r="H40" s="220">
        <v>31</v>
      </c>
      <c r="I40" s="221" t="s">
        <v>185</v>
      </c>
      <c r="J40" s="222" t="s">
        <v>193</v>
      </c>
      <c r="K40" s="220"/>
    </row>
    <row r="41" spans="2:11">
      <c r="B41" s="219"/>
      <c r="C41" s="219"/>
      <c r="H41" s="220">
        <v>32</v>
      </c>
      <c r="I41" s="221" t="s">
        <v>185</v>
      </c>
      <c r="J41" s="222" t="s">
        <v>194</v>
      </c>
      <c r="K41" s="220"/>
    </row>
    <row r="42" spans="2:11">
      <c r="B42" s="219" t="s">
        <v>190</v>
      </c>
      <c r="C42" s="219" t="s">
        <v>190</v>
      </c>
      <c r="H42" s="220">
        <v>33</v>
      </c>
      <c r="I42" s="221" t="s">
        <v>185</v>
      </c>
      <c r="J42" s="222" t="s">
        <v>195</v>
      </c>
      <c r="K42" s="224">
        <v>73300564.899999991</v>
      </c>
    </row>
    <row r="43" spans="2:11">
      <c r="B43" s="219" t="s">
        <v>191</v>
      </c>
      <c r="C43" s="219" t="s">
        <v>191</v>
      </c>
      <c r="H43" s="225">
        <v>34</v>
      </c>
      <c r="I43" s="221" t="s">
        <v>185</v>
      </c>
      <c r="J43" s="222" t="s">
        <v>196</v>
      </c>
      <c r="K43" s="220"/>
    </row>
    <row r="44" spans="2:11">
      <c r="B44" s="219" t="s">
        <v>192</v>
      </c>
      <c r="C44" s="219" t="s">
        <v>192</v>
      </c>
      <c r="H44" s="221" t="s">
        <v>197</v>
      </c>
      <c r="I44" s="220"/>
      <c r="J44" s="221" t="s">
        <v>198</v>
      </c>
      <c r="K44" s="226">
        <f>SUM(K33:K43)</f>
        <v>73300564.899999991</v>
      </c>
    </row>
    <row r="45" spans="2:11">
      <c r="B45" s="219" t="s">
        <v>193</v>
      </c>
      <c r="C45" s="219" t="s">
        <v>193</v>
      </c>
      <c r="H45" s="220"/>
      <c r="I45" s="220"/>
      <c r="J45" s="221" t="s">
        <v>199</v>
      </c>
      <c r="K45" s="226">
        <f>SUM(K44+K32+K27+K18+K14)</f>
        <v>73300564.899999991</v>
      </c>
    </row>
    <row r="46" spans="2:11">
      <c r="B46" s="219" t="s">
        <v>196</v>
      </c>
      <c r="C46" s="219" t="s">
        <v>196</v>
      </c>
    </row>
    <row r="48" spans="2:11">
      <c r="I48" s="227" t="s">
        <v>228</v>
      </c>
      <c r="J48" s="228"/>
      <c r="K48" s="221" t="s">
        <v>200</v>
      </c>
    </row>
    <row r="49" spans="8:15">
      <c r="I49" s="229"/>
      <c r="J49" s="230"/>
      <c r="K49" s="230"/>
    </row>
    <row r="50" spans="8:15">
      <c r="I50" s="231" t="s">
        <v>201</v>
      </c>
      <c r="J50" s="231"/>
      <c r="K50" s="220">
        <v>0</v>
      </c>
    </row>
    <row r="51" spans="8:15">
      <c r="I51" s="220" t="s">
        <v>202</v>
      </c>
      <c r="J51" s="220"/>
      <c r="K51" s="220">
        <v>0</v>
      </c>
    </row>
    <row r="52" spans="8:15">
      <c r="I52" s="220" t="s">
        <v>203</v>
      </c>
      <c r="J52" s="220"/>
      <c r="K52" s="232">
        <v>0.08</v>
      </c>
    </row>
    <row r="53" spans="8:15">
      <c r="I53" s="220" t="s">
        <v>204</v>
      </c>
      <c r="J53" s="220"/>
      <c r="K53" s="220">
        <v>0</v>
      </c>
    </row>
    <row r="54" spans="8:15">
      <c r="I54" s="233" t="s">
        <v>205</v>
      </c>
      <c r="J54" s="228"/>
      <c r="K54" s="232">
        <v>8.82</v>
      </c>
    </row>
    <row r="55" spans="8:15">
      <c r="I55" s="234"/>
      <c r="J55" s="235" t="s">
        <v>72</v>
      </c>
      <c r="K55" s="236">
        <f>SUM(K50:K54)</f>
        <v>8.9</v>
      </c>
    </row>
    <row r="57" spans="8:15">
      <c r="H57" s="237"/>
      <c r="I57" s="237"/>
      <c r="J57" s="237"/>
      <c r="K57" s="238" t="s">
        <v>134</v>
      </c>
    </row>
    <row r="58" spans="8:15">
      <c r="H58" s="239"/>
      <c r="I58" s="239"/>
      <c r="J58" s="239"/>
      <c r="K58" s="240" t="s">
        <v>227</v>
      </c>
    </row>
    <row r="59" spans="8:15">
      <c r="H59" s="239"/>
      <c r="I59" s="241"/>
      <c r="J59" s="239"/>
      <c r="K59" s="239"/>
    </row>
    <row r="60" spans="8:15">
      <c r="H60" s="239"/>
      <c r="I60" s="239"/>
      <c r="J60" s="239"/>
      <c r="K60" s="239"/>
    </row>
    <row r="61" spans="8:15">
      <c r="H61" s="239"/>
      <c r="I61" s="241"/>
      <c r="J61" s="239"/>
      <c r="K61" s="239"/>
    </row>
    <row r="62" spans="8:15">
      <c r="H62" s="238"/>
      <c r="I62" s="238"/>
      <c r="J62" s="238"/>
      <c r="K62" s="238"/>
      <c r="L62" s="216"/>
      <c r="M62" s="216"/>
      <c r="N62" s="216"/>
      <c r="O62" s="216"/>
    </row>
    <row r="63" spans="8:15">
      <c r="H63" s="216"/>
      <c r="I63" s="216"/>
      <c r="J63" s="216"/>
      <c r="K63" s="216"/>
      <c r="L63" s="216"/>
      <c r="M63" s="216"/>
      <c r="N63" s="216"/>
      <c r="O63" s="216"/>
    </row>
    <row r="64" spans="8:15">
      <c r="I64" s="216"/>
      <c r="J64" s="216"/>
      <c r="K64" s="216"/>
      <c r="L64" s="216"/>
      <c r="M64" s="216"/>
      <c r="N64" s="216"/>
      <c r="O64" s="216"/>
    </row>
    <row r="65" spans="8:15">
      <c r="I65" s="216"/>
      <c r="J65" s="216"/>
      <c r="K65" s="216"/>
      <c r="L65" s="216"/>
      <c r="M65" s="216"/>
      <c r="N65" s="216"/>
      <c r="O65" s="216"/>
    </row>
    <row r="66" spans="8:15">
      <c r="H66" s="216"/>
      <c r="I66" s="216"/>
    </row>
  </sheetData>
  <pageMargins left="0.75" right="0.75" top="0.25" bottom="0.53" header="0.17" footer="0.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Bilanci</vt:lpstr>
      <vt:lpstr>Pasqyra ardhurave shpenzimeve</vt:lpstr>
      <vt:lpstr>Pasqyra e flukseve</vt:lpstr>
      <vt:lpstr>Pasqyra ndryshimeve ne kapital</vt:lpstr>
      <vt:lpstr>Shenime bilanci</vt:lpstr>
      <vt:lpstr>Shenime P&amp;L</vt:lpstr>
      <vt:lpstr>AAM</vt:lpstr>
      <vt:lpstr>aktivitet per BM</vt:lpstr>
      <vt:lpstr>Bilanci!Print_Area</vt:lpstr>
      <vt:lpstr>'Pasqyra ardhurave shpenzimeve'!Print_Area</vt:lpstr>
      <vt:lpstr>'Pasqyra e flukseve'!Print_Area</vt:lpstr>
    </vt:vector>
  </TitlesOfParts>
  <Company>Ernst &amp; Young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Olta Papadhopulli</cp:lastModifiedBy>
  <cp:lastPrinted>2012-03-29T15:33:18Z</cp:lastPrinted>
  <dcterms:created xsi:type="dcterms:W3CDTF">2011-07-18T12:15:18Z</dcterms:created>
  <dcterms:modified xsi:type="dcterms:W3CDTF">2013-03-28T10:07:15Z</dcterms:modified>
</cp:coreProperties>
</file>