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ew folder\2019\Pasqyrat\Per Dorezim\"/>
    </mc:Choice>
  </mc:AlternateContent>
  <bookViews>
    <workbookView xWindow="0" yWindow="0" windowWidth="28800" windowHeight="12435" tabRatio="883" firstSheet="2" activeTab="8"/>
  </bookViews>
  <sheets>
    <sheet name="1.Pasqyra e Perform. (natyra)" sheetId="18" r:id="rId1"/>
    <sheet name="1.Pasqyra e Perform. (funks)" sheetId="23" r:id="rId2"/>
    <sheet name="1.Pasqyra e Performances BANK" sheetId="22" r:id="rId3"/>
    <sheet name="1.Pasqyra e Performances Sig." sheetId="26" r:id="rId4"/>
    <sheet name="2.Pasqyra e Pozicioni Financiar" sheetId="17" r:id="rId5"/>
    <sheet name="2.Pozicioni Financi-Bank-sig" sheetId="21" r:id="rId6"/>
    <sheet name="5-CashFlow (indirekt)" sheetId="24" r:id="rId7"/>
    <sheet name="5-CashFlow (direkt)" sheetId="25" r:id="rId8"/>
    <sheet name="Pasqyra e Levizjeve ne Kapital" sheetId="19" r:id="rId9"/>
  </sheets>
  <definedNames>
    <definedName name="_xlnm.Print_Area" localSheetId="4">'2.Pasqyra e Pozicioni Financiar'!$A$1:$D$78</definedName>
    <definedName name="_xlnm.Print_Area" localSheetId="5">'2.Pozicioni Financi-Bank-sig'!$A$1:$D$54</definedName>
    <definedName name="Z_181386F5_8DAB_4E85_A3D6_B3649233DDF4_.wvu.Cols" localSheetId="4" hidden="1">'2.Pasqyra e Pozicioni Financiar'!#REF!,'2.Pasqyra e Pozicioni Financiar'!#REF!</definedName>
    <definedName name="Z_181386F5_8DAB_4E85_A3D6_B3649233DDF4_.wvu.Cols" localSheetId="5" hidden="1">'2.Pozicioni Financi-Bank-sig'!#REF!,'2.Pozicioni Financi-Bank-sig'!#REF!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40" i="19" l="1"/>
  <c r="E39" i="19"/>
  <c r="B39" i="19"/>
  <c r="B40" i="19" l="1"/>
  <c r="B44" i="17"/>
  <c r="B46" i="17" s="1"/>
  <c r="C3" i="24"/>
  <c r="B3" i="19" s="1"/>
  <c r="C2" i="24"/>
  <c r="B2" i="19" s="1"/>
  <c r="C1" i="24"/>
  <c r="B1" i="19" s="1"/>
  <c r="B3" i="17"/>
  <c r="B2" i="17"/>
  <c r="B1" i="17"/>
  <c r="B48" i="17" l="1"/>
  <c r="D44" i="17"/>
  <c r="D46" i="17" s="1"/>
  <c r="D48" i="17" s="1"/>
  <c r="J13" i="19"/>
  <c r="F35" i="19"/>
  <c r="F30" i="19"/>
  <c r="F22" i="19"/>
  <c r="F17" i="19"/>
  <c r="F12" i="19"/>
  <c r="F24" i="19" l="1"/>
  <c r="F37" i="19" s="1"/>
  <c r="B29" i="26"/>
  <c r="D33" i="26"/>
  <c r="D35" i="26" s="1"/>
  <c r="B33" i="26"/>
  <c r="D29" i="26"/>
  <c r="D22" i="26"/>
  <c r="B22" i="26"/>
  <c r="B13" i="26"/>
  <c r="B18" i="26" s="1"/>
  <c r="B35" i="26" s="1"/>
  <c r="D71" i="26"/>
  <c r="B71" i="26"/>
  <c r="D63" i="26"/>
  <c r="D73" i="26" s="1"/>
  <c r="B63" i="26"/>
  <c r="D10" i="26"/>
  <c r="D13" i="26" s="1"/>
  <c r="D18" i="26" s="1"/>
  <c r="B10" i="26"/>
  <c r="D37" i="26" l="1"/>
  <c r="D53" i="26" s="1"/>
  <c r="D75" i="26" s="1"/>
  <c r="B73" i="26"/>
  <c r="B37" i="26"/>
  <c r="B53" i="26" s="1"/>
  <c r="B20" i="25"/>
  <c r="B52" i="25" s="1"/>
  <c r="B55" i="25" s="1"/>
  <c r="D20" i="25"/>
  <c r="B35" i="25"/>
  <c r="D35" i="25"/>
  <c r="D52" i="25" s="1"/>
  <c r="D55" i="25" s="1"/>
  <c r="B50" i="25"/>
  <c r="D50" i="25"/>
  <c r="C41" i="24"/>
  <c r="E41" i="24"/>
  <c r="C57" i="24"/>
  <c r="E57" i="24"/>
  <c r="C72" i="24"/>
  <c r="E72" i="24"/>
  <c r="D16" i="23"/>
  <c r="D28" i="23" s="1"/>
  <c r="D31" i="23" s="1"/>
  <c r="D36" i="23" s="1"/>
  <c r="D51" i="23" s="1"/>
  <c r="B16" i="23"/>
  <c r="B28" i="23" s="1"/>
  <c r="B31" i="23" s="1"/>
  <c r="B36" i="23" s="1"/>
  <c r="B51" i="23" s="1"/>
  <c r="D28" i="18"/>
  <c r="B28" i="18"/>
  <c r="B30" i="18" s="1"/>
  <c r="C74" i="24" l="1"/>
  <c r="C77" i="24" s="1"/>
  <c r="C80" i="24" s="1"/>
  <c r="B75" i="26"/>
  <c r="E74" i="24"/>
  <c r="E77" i="24" s="1"/>
  <c r="E80" i="24" s="1"/>
  <c r="D68" i="23"/>
  <c r="B68" i="23"/>
  <c r="D60" i="23"/>
  <c r="B60" i="23"/>
  <c r="D70" i="23" l="1"/>
  <c r="B70" i="23"/>
  <c r="D13" i="22"/>
  <c r="B13" i="22"/>
  <c r="D10" i="22"/>
  <c r="D19" i="22" s="1"/>
  <c r="B10" i="22"/>
  <c r="D62" i="22"/>
  <c r="B62" i="22"/>
  <c r="D54" i="22"/>
  <c r="B54" i="22"/>
  <c r="D48" i="21"/>
  <c r="D50" i="21" s="1"/>
  <c r="B48" i="21"/>
  <c r="B50" i="21" s="1"/>
  <c r="B42" i="21"/>
  <c r="D42" i="21"/>
  <c r="D25" i="21"/>
  <c r="B25" i="21"/>
  <c r="D69" i="17"/>
  <c r="D71" i="17" s="1"/>
  <c r="B69" i="17"/>
  <c r="B71" i="17" s="1"/>
  <c r="B64" i="22" l="1"/>
  <c r="D64" i="22"/>
  <c r="B19" i="22"/>
  <c r="D52" i="21"/>
  <c r="B52" i="21"/>
  <c r="B53" i="21" s="1"/>
  <c r="D26" i="22"/>
  <c r="D28" i="22" s="1"/>
  <c r="D44" i="22" s="1"/>
  <c r="D66" i="22" s="1"/>
  <c r="D53" i="21"/>
  <c r="B26" i="22" l="1"/>
  <c r="B28" i="22" s="1"/>
  <c r="B44" i="22" s="1"/>
  <c r="B66" i="22" s="1"/>
  <c r="B67" i="18"/>
  <c r="D67" i="18"/>
  <c r="D59" i="18"/>
  <c r="B59" i="18"/>
  <c r="B69" i="18" s="1"/>
  <c r="D30" i="18"/>
  <c r="D35" i="18" s="1"/>
  <c r="D50" i="18" s="1"/>
  <c r="B35" i="18"/>
  <c r="B50" i="18" s="1"/>
  <c r="D58" i="17"/>
  <c r="B58" i="17"/>
  <c r="D32" i="17"/>
  <c r="D34" i="17" s="1"/>
  <c r="B32" i="17"/>
  <c r="B34" i="17" s="1"/>
  <c r="D22" i="17"/>
  <c r="B22" i="17"/>
  <c r="D69" i="18" l="1"/>
  <c r="D71" i="18" s="1"/>
  <c r="B36" i="17"/>
  <c r="B71" i="18"/>
  <c r="D36" i="17"/>
  <c r="B73" i="17"/>
  <c r="B75" i="17" s="1"/>
  <c r="D73" i="17"/>
  <c r="D75" i="17" s="1"/>
  <c r="K35" i="19"/>
  <c r="I35" i="19"/>
  <c r="H35" i="19"/>
  <c r="G35" i="19"/>
  <c r="E35" i="19"/>
  <c r="D35" i="19"/>
  <c r="C35" i="19"/>
  <c r="B35" i="19"/>
  <c r="J34" i="19"/>
  <c r="L34" i="19" s="1"/>
  <c r="J33" i="19"/>
  <c r="L33" i="19" s="1"/>
  <c r="J32" i="19"/>
  <c r="L32" i="19" s="1"/>
  <c r="J31" i="19"/>
  <c r="L31" i="19" s="1"/>
  <c r="H30" i="19"/>
  <c r="G30" i="19"/>
  <c r="E30" i="19"/>
  <c r="D30" i="19"/>
  <c r="C30" i="19"/>
  <c r="B30" i="19"/>
  <c r="J29" i="19"/>
  <c r="L29" i="19" s="1"/>
  <c r="J28" i="19"/>
  <c r="L28" i="19" s="1"/>
  <c r="K30" i="19"/>
  <c r="J27" i="19"/>
  <c r="L27" i="19" s="1"/>
  <c r="J26" i="19"/>
  <c r="L26" i="19" s="1"/>
  <c r="J25" i="19"/>
  <c r="L25" i="19" s="1"/>
  <c r="K22" i="19"/>
  <c r="I22" i="19"/>
  <c r="H22" i="19"/>
  <c r="G22" i="19"/>
  <c r="E22" i="19"/>
  <c r="D22" i="19"/>
  <c r="C22" i="19"/>
  <c r="B22" i="19"/>
  <c r="L21" i="19"/>
  <c r="J21" i="19"/>
  <c r="J20" i="19"/>
  <c r="L20" i="19" s="1"/>
  <c r="J19" i="19"/>
  <c r="L19" i="19" s="1"/>
  <c r="J18" i="19"/>
  <c r="L18" i="19" s="1"/>
  <c r="H17" i="19"/>
  <c r="G17" i="19"/>
  <c r="E17" i="19"/>
  <c r="D17" i="19"/>
  <c r="C17" i="19"/>
  <c r="B17" i="19"/>
  <c r="J16" i="19"/>
  <c r="L16" i="19" s="1"/>
  <c r="J15" i="19"/>
  <c r="L15" i="19" s="1"/>
  <c r="K17" i="19"/>
  <c r="L13" i="19"/>
  <c r="K12" i="19"/>
  <c r="I12" i="19"/>
  <c r="H12" i="19"/>
  <c r="G12" i="19"/>
  <c r="E12" i="19"/>
  <c r="D12" i="19"/>
  <c r="C12" i="19"/>
  <c r="B12" i="19"/>
  <c r="J11" i="19"/>
  <c r="L11" i="19" s="1"/>
  <c r="J10" i="19"/>
  <c r="L10" i="19" s="1"/>
  <c r="B77" i="17" l="1"/>
  <c r="D24" i="19"/>
  <c r="E24" i="19"/>
  <c r="E37" i="19" s="1"/>
  <c r="G24" i="19"/>
  <c r="G37" i="19" s="1"/>
  <c r="J35" i="19"/>
  <c r="L35" i="19" s="1"/>
  <c r="B24" i="19"/>
  <c r="B37" i="19" s="1"/>
  <c r="J22" i="19"/>
  <c r="L22" i="19" s="1"/>
  <c r="J12" i="19"/>
  <c r="L12" i="19" s="1"/>
  <c r="C24" i="19"/>
  <c r="C37" i="19" s="1"/>
  <c r="H24" i="19"/>
  <c r="D77" i="17"/>
  <c r="K24" i="19"/>
  <c r="K37" i="19" s="1"/>
  <c r="I30" i="19"/>
  <c r="J30" i="19" s="1"/>
  <c r="L30" i="19" s="1"/>
  <c r="I17" i="19"/>
  <c r="J17" i="19" s="1"/>
  <c r="L17" i="19" s="1"/>
  <c r="J14" i="19"/>
  <c r="L14" i="19" s="1"/>
  <c r="H37" i="19"/>
  <c r="D37" i="19"/>
  <c r="I24" i="19" l="1"/>
  <c r="J24" i="19" s="1"/>
  <c r="L24" i="19" s="1"/>
  <c r="L39" i="19" s="1"/>
  <c r="H39" i="19" l="1"/>
  <c r="I37" i="19"/>
  <c r="H40" i="19" s="1"/>
  <c r="J37" i="19" l="1"/>
  <c r="L37" i="19" s="1"/>
  <c r="L40" i="19" s="1"/>
  <c r="B72" i="23"/>
  <c r="D72" i="23"/>
</calcChain>
</file>

<file path=xl/sharedStrings.xml><?xml version="1.0" encoding="utf-8"?>
<sst xmlns="http://schemas.openxmlformats.org/spreadsheetml/2006/main" count="517" uniqueCount="238">
  <si>
    <t>Totali i aktiveve afatgjata</t>
  </si>
  <si>
    <t>Totali i aktiveve afatshkurtra</t>
  </si>
  <si>
    <t>Check</t>
  </si>
  <si>
    <t>Tatimi mbi fitimin</t>
  </si>
  <si>
    <t>Totali</t>
  </si>
  <si>
    <t>Te ardhura te tjera</t>
  </si>
  <si>
    <t>Periudha</t>
  </si>
  <si>
    <t>Raportuese</t>
  </si>
  <si>
    <t>Para ardhese</t>
  </si>
  <si>
    <t>AKTIVET</t>
  </si>
  <si>
    <t>Aktive afatshkurtra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</si>
  <si>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</si>
  <si>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</si>
  <si>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 afatgjata jo-materiale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</si>
  <si>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</si>
  <si>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</si>
  <si>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</si>
  <si>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</si>
  <si>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</si>
  <si>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</si>
  <si>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</si>
  <si>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</si>
  <si>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</si>
  <si>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</si>
  <si>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</si>
  <si>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</si>
  <si>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</si>
  <si>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</si>
  <si>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</si>
  <si>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</si>
  <si>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</si>
  <si>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</si>
  <si>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</si>
  <si>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</si>
  <si>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</si>
  <si>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</si>
  <si>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</si>
  <si>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Pasqyra e levizjeve ne kapitalin neto</t>
  </si>
  <si>
    <t>Interesa jo-kontrollues</t>
  </si>
  <si>
    <t>Shuma</t>
  </si>
  <si>
    <t>Huamarrje</t>
  </si>
  <si>
    <t>Provizione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</si>
  <si>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</si>
  <si>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</si>
  <si>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</si>
  <si>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</si>
  <si>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</si>
  <si>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Emri i mire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</si>
  <si>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</si>
  <si>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</si>
  <si>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</si>
  <si>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</si>
  <si>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</si>
  <si>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</si>
  <si>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</si>
  <si>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</si>
  <si>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</si>
  <si>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</si>
  <si>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</si>
  <si>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</si>
  <si>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</si>
  <si>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</si>
  <si>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</si>
  <si>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</si>
  <si>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</si>
  <si>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</si>
  <si>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</si>
  <si>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</si>
  <si>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</si>
  <si>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</si>
  <si>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</si>
  <si>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</si>
  <si>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</si>
  <si>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</si>
  <si>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</si>
  <si>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</si>
  <si>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</si>
  <si>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</si>
  <si>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</si>
  <si>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</si>
  <si>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</si>
  <si>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</si>
  <si>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</si>
  <si>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</si>
  <si>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</si>
  <si>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</si>
  <si>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</si>
  <si>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</si>
  <si>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</si>
  <si>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</si>
  <si>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</si>
  <si>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</si>
  <si>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</si>
  <si>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</si>
  <si>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</si>
  <si>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</si>
  <si>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</si>
  <si>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</si>
  <si>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</si>
  <si>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</si>
  <si>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</si>
  <si>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</si>
  <si>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</si>
  <si>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</si>
  <si>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</si>
  <si>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</si>
  <si>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</si>
  <si>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</si>
  <si>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</si>
  <si>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</si>
  <si>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</si>
  <si>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</si>
  <si>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</si>
  <si>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</si>
  <si>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</si>
  <si>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</si>
  <si>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</si>
  <si>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</si>
  <si>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</si>
  <si>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</si>
  <si>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</si>
  <si>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</si>
  <si>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</si>
  <si>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</si>
  <si>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</si>
  <si>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</si>
  <si>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</si>
  <si>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</si>
  <si>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</si>
  <si>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</si>
  <si>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</si>
  <si>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</si>
  <si>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</si>
  <si>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</si>
  <si>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</si>
  <si>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</si>
  <si>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</si>
  <si>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</si>
  <si>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</si>
  <si>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</si>
  <si>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</si>
  <si>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</si>
  <si>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</si>
  <si>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</si>
  <si>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</si>
  <si>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</si>
  <si>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</si>
  <si>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</si>
  <si>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</si>
  <si>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</si>
  <si>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</si>
  <si>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</si>
  <si>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</si>
  <si>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</si>
  <si>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</si>
  <si>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</si>
  <si>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</si>
  <si>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</si>
  <si>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</si>
  <si>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</si>
  <si>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</si>
  <si>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</si>
  <si>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</si>
  <si>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</si>
  <si>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</si>
  <si>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</si>
  <si>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</si>
  <si>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</si>
  <si>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</si>
  <si>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</si>
  <si>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</si>
  <si>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</si>
  <si>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</si>
  <si>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</si>
  <si>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</si>
  <si>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</si>
  <si>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</si>
  <si>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</si>
  <si>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</si>
  <si>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</si>
  <si>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</si>
  <si>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</si>
  <si>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</si>
  <si>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</si>
  <si>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</si>
  <si>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</si>
  <si>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Tatim fitimi i paguar gjate periudhes</t>
  </si>
  <si>
    <t>Rregullime per te ardhura dhe shpenzime jo-monetare:</t>
  </si>
  <si>
    <t>Pershkruaj</t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</si>
  <si>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</si>
  <si>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</si>
  <si>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</si>
  <si>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</si>
  <si>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</si>
  <si>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</si>
  <si>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</si>
  <si>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</si>
  <si>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</si>
  <si>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</si>
  <si>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</si>
  <si>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</si>
  <si>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</si>
  <si>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</si>
  <si>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</si>
  <si>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</si>
  <si>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</si>
  <si>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</si>
  <si>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</si>
  <si>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</si>
  <si>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</si>
  <si>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</si>
  <si>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</si>
  <si>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</si>
  <si>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</si>
  <si>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</si>
  <si>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</si>
  <si>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</si>
  <si>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</si>
  <si>
    <t>N/A</t>
  </si>
  <si>
    <t>Shpenzime konsumi dhe amortizimi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</si>
  <si>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</si>
  <si>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</si>
  <si>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</si>
  <si>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</si>
  <si>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Pagesa për blerjen e aktiveve afatgjata materiale</t>
  </si>
  <si>
    <t>Arkëtime nga shitja e aktiveve afatgjata materiale</t>
  </si>
  <si>
    <t>Toske Energji sh.a</t>
  </si>
  <si>
    <t>L51817007A</t>
  </si>
  <si>
    <t>Parapadhenie dhe shpenzime të shtyra</t>
  </si>
  <si>
    <t>Rezerva përkthimi</t>
  </si>
  <si>
    <t>Qira financiare</t>
  </si>
  <si>
    <t>Zhvlerësimi i llogarive të tjera të arkëtueshme</t>
  </si>
  <si>
    <t>Zhvlerësimi i inventarit</t>
  </si>
  <si>
    <t>Rritje/(rënie) në parapagime te dhena</t>
  </si>
  <si>
    <t>Rritje/(rënie) në parapagime te arketuara</t>
  </si>
  <si>
    <t>Hua të arkëtuara</t>
  </si>
  <si>
    <t>Arketim/(Pagesë) e detyrimeve të qirasë financiare</t>
  </si>
  <si>
    <t>Detyrime tatimore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</si>
</sst>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0" fontId="2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146">
    <xf numFmtId="0" fontId="0" fillId="0" borderId="0" xfId="0" applyNumberFormat="1" applyFill="1" applyBorder="1" applyAlignment="1" applyProtection="1"/>
    <xf numFmtId="0" fontId="168" fillId="0" borderId="0" xfId="3506" applyNumberFormat="1" applyFont="1" applyFill="1" applyBorder="1" applyAlignment="1">
      <alignment vertical="center"/>
    </xf>
    <xf numFmtId="0" fontId="169" fillId="0" borderId="0" xfId="3506" applyNumberFormat="1" applyFont="1" applyFill="1" applyBorder="1" applyAlignment="1">
      <alignment horizontal="center" vertical="center"/>
    </xf>
    <xf numFmtId="0" fontId="169" fillId="0" borderId="0" xfId="3506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vertical="center"/>
    </xf>
    <xf numFmtId="0" fontId="172" fillId="0" borderId="0" xfId="3275" applyFont="1" applyFill="1" applyBorder="1" applyAlignment="1">
      <alignment horizontal="left" vertical="center"/>
    </xf>
    <xf numFmtId="0" fontId="174" fillId="0" borderId="0" xfId="0" applyFont="1"/>
    <xf numFmtId="37" fontId="174" fillId="0" borderId="0" xfId="0" applyNumberFormat="1" applyFont="1"/>
    <xf numFmtId="0" fontId="170" fillId="0" borderId="0" xfId="0" applyNumberFormat="1" applyFont="1" applyFill="1" applyBorder="1" applyAlignment="1" applyProtection="1">
      <alignment wrapText="1"/>
    </xf>
    <xf numFmtId="0" fontId="174" fillId="0" borderId="0" xfId="0" applyFont="1" applyBorder="1"/>
    <xf numFmtId="37" fontId="174" fillId="0" borderId="0" xfId="0" applyNumberFormat="1" applyFont="1" applyBorder="1"/>
    <xf numFmtId="0" fontId="171" fillId="0" borderId="0" xfId="0" applyFont="1" applyBorder="1" applyAlignment="1"/>
    <xf numFmtId="0" fontId="177" fillId="0" borderId="0" xfId="3506" applyNumberFormat="1" applyFont="1" applyFill="1" applyBorder="1" applyAlignment="1">
      <alignment vertical="center"/>
    </xf>
    <xf numFmtId="37" fontId="177" fillId="0" borderId="0" xfId="3506" applyNumberFormat="1" applyFont="1" applyFill="1" applyBorder="1" applyAlignment="1">
      <alignment vertical="center"/>
    </xf>
    <xf numFmtId="37" fontId="172" fillId="0" borderId="26" xfId="0" applyNumberFormat="1" applyFont="1" applyBorder="1" applyAlignment="1">
      <alignment vertical="center"/>
    </xf>
    <xf numFmtId="37" fontId="172" fillId="0" borderId="0" xfId="0" applyNumberFormat="1" applyFont="1" applyBorder="1" applyAlignment="1">
      <alignment vertical="center"/>
    </xf>
    <xf numFmtId="0" fontId="174" fillId="0" borderId="0" xfId="0" applyFont="1" applyAlignment="1"/>
    <xf numFmtId="0" fontId="178" fillId="0" borderId="0" xfId="0" applyFont="1"/>
    <xf numFmtId="0" fontId="179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4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4" fillId="59" borderId="0" xfId="0" applyNumberFormat="1" applyFont="1" applyFill="1"/>
    <xf numFmtId="0" fontId="176" fillId="0" borderId="0" xfId="0" applyNumberFormat="1" applyFont="1" applyFill="1" applyBorder="1" applyAlignment="1" applyProtection="1">
      <alignment horizontal="left" wrapText="1" indent="2"/>
    </xf>
    <xf numFmtId="37" fontId="172" fillId="0" borderId="16" xfId="0" applyNumberFormat="1" applyFont="1" applyFill="1" applyBorder="1" applyAlignment="1">
      <alignment vertical="center"/>
    </xf>
    <xf numFmtId="37" fontId="172" fillId="0" borderId="0" xfId="0" applyNumberFormat="1" applyFont="1" applyFill="1" applyBorder="1" applyAlignment="1">
      <alignment vertical="center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170" fillId="0" borderId="0" xfId="6591" applyNumberFormat="1" applyFont="1" applyFill="1" applyBorder="1" applyAlignment="1" applyProtection="1">
      <alignment wrapText="1"/>
    </xf>
    <xf numFmtId="0" fontId="174" fillId="0" borderId="0" xfId="6591" applyFont="1"/>
    <xf numFmtId="37" fontId="174" fillId="0" borderId="0" xfId="6591" applyNumberFormat="1" applyFont="1" applyAlignment="1">
      <alignment horizontal="right"/>
    </xf>
    <xf numFmtId="37" fontId="174" fillId="0" borderId="0" xfId="6591" applyNumberFormat="1" applyFont="1" applyBorder="1" applyAlignment="1">
      <alignment horizontal="right"/>
    </xf>
    <xf numFmtId="37" fontId="178" fillId="0" borderId="16" xfId="6591" applyNumberFormat="1" applyFont="1" applyFill="1" applyBorder="1" applyAlignment="1">
      <alignment horizontal="right"/>
    </xf>
    <xf numFmtId="0" fontId="179" fillId="0" borderId="0" xfId="6591" applyFont="1"/>
    <xf numFmtId="0" fontId="170" fillId="0" borderId="0" xfId="6591" applyNumberFormat="1" applyFont="1" applyFill="1" applyBorder="1" applyAlignment="1" applyProtection="1">
      <alignment horizontal="center" wrapText="1"/>
    </xf>
    <xf numFmtId="0" fontId="170" fillId="0" borderId="0" xfId="6592" applyFont="1" applyFill="1" applyBorder="1"/>
    <xf numFmtId="0" fontId="174" fillId="0" borderId="0" xfId="6591" applyFont="1" applyBorder="1"/>
    <xf numFmtId="0" fontId="175" fillId="0" borderId="0" xfId="6591" applyNumberFormat="1" applyFont="1" applyFill="1" applyBorder="1" applyAlignment="1" applyProtection="1"/>
    <xf numFmtId="0" fontId="170" fillId="0" borderId="0" xfId="6591" applyNumberFormat="1" applyFont="1" applyFill="1" applyBorder="1" applyAlignment="1" applyProtection="1">
      <alignment horizontal="right" wrapText="1"/>
    </xf>
    <xf numFmtId="0" fontId="175" fillId="0" borderId="0" xfId="6592" applyFont="1" applyFill="1" applyBorder="1"/>
    <xf numFmtId="37" fontId="175" fillId="0" borderId="0" xfId="6593" applyNumberFormat="1" applyFont="1" applyBorder="1" applyAlignment="1">
      <alignment horizontal="right"/>
    </xf>
    <xf numFmtId="37" fontId="175" fillId="0" borderId="0" xfId="6593" applyNumberFormat="1" applyFont="1" applyFill="1" applyBorder="1" applyAlignment="1" applyProtection="1">
      <alignment horizontal="right" wrapText="1"/>
    </xf>
    <xf numFmtId="0" fontId="185" fillId="0" borderId="0" xfId="6591" applyNumberFormat="1" applyFont="1" applyFill="1" applyBorder="1" applyAlignment="1" applyProtection="1">
      <alignment vertical="center"/>
    </xf>
    <xf numFmtId="0" fontId="181" fillId="0" borderId="0" xfId="6591" applyNumberFormat="1" applyFont="1" applyFill="1" applyBorder="1" applyAlignment="1" applyProtection="1">
      <alignment vertical="center"/>
    </xf>
    <xf numFmtId="37" fontId="175" fillId="0" borderId="0" xfId="6593" applyNumberFormat="1" applyFont="1" applyFill="1" applyBorder="1" applyAlignment="1">
      <alignment horizontal="right"/>
    </xf>
    <xf numFmtId="37" fontId="170" fillId="0" borderId="26" xfId="6593" applyNumberFormat="1" applyFont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vertical="top" wrapText="1"/>
    </xf>
    <xf numFmtId="0" fontId="181" fillId="0" borderId="0" xfId="6591" applyNumberFormat="1" applyFont="1" applyFill="1" applyBorder="1" applyAlignment="1" applyProtection="1">
      <alignment vertical="top" wrapText="1"/>
    </xf>
    <xf numFmtId="37" fontId="178" fillId="0" borderId="26" xfId="6591" applyNumberFormat="1" applyFont="1" applyBorder="1" applyAlignment="1">
      <alignment horizontal="right"/>
    </xf>
    <xf numFmtId="0" fontId="181" fillId="0" borderId="0" xfId="6591" applyNumberFormat="1" applyFont="1" applyFill="1" applyBorder="1" applyAlignment="1" applyProtection="1">
      <alignment vertical="top"/>
    </xf>
    <xf numFmtId="37" fontId="174" fillId="0" borderId="0" xfId="6591" applyNumberFormat="1" applyFont="1" applyFill="1" applyBorder="1" applyAlignment="1">
      <alignment horizontal="right"/>
    </xf>
    <xf numFmtId="37" fontId="178" fillId="59" borderId="16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/>
    <xf numFmtId="37" fontId="174" fillId="0" borderId="0" xfId="6591" applyNumberFormat="1" applyFont="1" applyBorder="1"/>
    <xf numFmtId="37" fontId="174" fillId="0" borderId="0" xfId="6591" applyNumberFormat="1" applyFont="1"/>
    <xf numFmtId="0" fontId="182" fillId="0" borderId="0" xfId="6591" applyFont="1"/>
    <xf numFmtId="37" fontId="182" fillId="0" borderId="0" xfId="6591" applyNumberFormat="1" applyFont="1" applyBorder="1"/>
    <xf numFmtId="37" fontId="182" fillId="0" borderId="0" xfId="6591" applyNumberFormat="1" applyFont="1"/>
    <xf numFmtId="0" fontId="181" fillId="60" borderId="0" xfId="6591" applyNumberFormat="1" applyFont="1" applyFill="1" applyBorder="1" applyAlignment="1" applyProtection="1">
      <alignment vertical="top"/>
    </xf>
    <xf numFmtId="0" fontId="2" fillId="0" borderId="0" xfId="6594"/>
    <xf numFmtId="0" fontId="176" fillId="0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wrapText="1"/>
    </xf>
    <xf numFmtId="0" fontId="170" fillId="0" borderId="0" xfId="6594" applyNumberFormat="1" applyFont="1" applyFill="1" applyBorder="1" applyAlignment="1" applyProtection="1"/>
    <xf numFmtId="0" fontId="170" fillId="0" borderId="0" xfId="6594" applyNumberFormat="1" applyFont="1" applyFill="1" applyBorder="1" applyAlignment="1" applyProtection="1">
      <alignment wrapText="1"/>
    </xf>
    <xf numFmtId="0" fontId="173" fillId="0" borderId="0" xfId="3275" applyFont="1" applyFill="1" applyBorder="1" applyAlignment="1">
      <alignment horizontal="left" vertical="center"/>
    </xf>
    <xf numFmtId="0" fontId="170" fillId="0" borderId="0" xfId="6594" applyNumberFormat="1" applyFont="1" applyFill="1" applyBorder="1" applyAlignment="1" applyProtection="1">
      <alignment vertical="top" wrapText="1"/>
    </xf>
    <xf numFmtId="0" fontId="180" fillId="0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horizontal="left" wrapText="1" indent="2"/>
    </xf>
    <xf numFmtId="0" fontId="187" fillId="0" borderId="0" xfId="6594" applyFont="1" applyBorder="1" applyAlignment="1">
      <alignment horizontal="left" vertical="center"/>
    </xf>
    <xf numFmtId="37" fontId="174" fillId="59" borderId="27" xfId="0" applyNumberFormat="1" applyFont="1" applyFill="1" applyBorder="1"/>
    <xf numFmtId="37" fontId="183" fillId="0" borderId="0" xfId="6594" applyNumberFormat="1" applyFont="1"/>
    <xf numFmtId="37" fontId="178" fillId="0" borderId="16" xfId="0" applyNumberFormat="1" applyFont="1" applyBorder="1"/>
    <xf numFmtId="37" fontId="172" fillId="0" borderId="15" xfId="0" applyNumberFormat="1" applyFont="1" applyBorder="1" applyAlignment="1">
      <alignment vertical="center"/>
    </xf>
    <xf numFmtId="37" fontId="170" fillId="0" borderId="26" xfId="215" applyNumberFormat="1" applyFont="1" applyFill="1" applyBorder="1" applyAlignment="1" applyProtection="1">
      <alignment horizontal="right" wrapText="1"/>
    </xf>
    <xf numFmtId="37" fontId="170" fillId="0" borderId="16" xfId="215" applyNumberFormat="1" applyFont="1" applyFill="1" applyBorder="1" applyAlignment="1" applyProtection="1">
      <alignment horizontal="right" wrapText="1"/>
    </xf>
    <xf numFmtId="37" fontId="170" fillId="0" borderId="26" xfId="0" applyNumberFormat="1" applyFont="1" applyFill="1" applyBorder="1" applyAlignment="1" applyProtection="1">
      <alignment horizontal="right"/>
    </xf>
    <xf numFmtId="37" fontId="170" fillId="0" borderId="16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>
      <alignment wrapText="1"/>
    </xf>
    <xf numFmtId="37" fontId="183" fillId="0" borderId="26" xfId="6594" applyNumberFormat="1" applyFont="1" applyBorder="1"/>
    <xf numFmtId="37" fontId="170" fillId="0" borderId="26" xfId="6594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Border="1" applyAlignment="1">
      <alignment horizontal="left" vertical="center"/>
    </xf>
    <xf numFmtId="1" fontId="177" fillId="0" borderId="0" xfId="3506" applyNumberFormat="1" applyFont="1" applyFill="1" applyBorder="1" applyAlignment="1">
      <alignment vertical="center"/>
    </xf>
    <xf numFmtId="168" fontId="177" fillId="0" borderId="0" xfId="3506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70" fillId="59" borderId="0" xfId="0" applyNumberFormat="1" applyFont="1" applyFill="1" applyBorder="1" applyAlignment="1" applyProtection="1">
      <alignment horizontal="left" wrapText="1"/>
    </xf>
    <xf numFmtId="0" fontId="175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37" fontId="178" fillId="0" borderId="0" xfId="0" applyNumberFormat="1" applyFont="1" applyBorder="1"/>
    <xf numFmtId="0" fontId="170" fillId="0" borderId="0" xfId="3275" applyFont="1" applyFill="1" applyAlignment="1">
      <alignment vertical="top" wrapText="1"/>
    </xf>
    <xf numFmtId="37" fontId="178" fillId="0" borderId="26" xfId="0" applyNumberFormat="1" applyFont="1" applyBorder="1"/>
    <xf numFmtId="37" fontId="174" fillId="0" borderId="0" xfId="0" applyNumberFormat="1" applyFont="1" applyFill="1"/>
    <xf numFmtId="37" fontId="174" fillId="0" borderId="0" xfId="0" applyNumberFormat="1" applyFont="1" applyFill="1" applyBorder="1"/>
    <xf numFmtId="38" fontId="174" fillId="0" borderId="0" xfId="0" applyNumberFormat="1" applyFont="1"/>
    <xf numFmtId="38" fontId="174" fillId="0" borderId="0" xfId="0" applyNumberFormat="1" applyFont="1" applyBorder="1"/>
    <xf numFmtId="0" fontId="190" fillId="0" borderId="0" xfId="0" applyFont="1" applyBorder="1" applyAlignment="1">
      <alignment vertical="center"/>
    </xf>
    <xf numFmtId="0" fontId="174" fillId="0" borderId="0" xfId="6595" applyFont="1"/>
    <xf numFmtId="0" fontId="174" fillId="0" borderId="0" xfId="6595" applyFont="1" applyBorder="1"/>
    <xf numFmtId="0" fontId="175" fillId="0" borderId="0" xfId="6595" applyNumberFormat="1" applyFont="1" applyFill="1" applyBorder="1" applyAlignment="1" applyProtection="1">
      <alignment wrapText="1"/>
    </xf>
    <xf numFmtId="38" fontId="174" fillId="59" borderId="16" xfId="6595" applyNumberFormat="1" applyFont="1" applyFill="1" applyBorder="1"/>
    <xf numFmtId="38" fontId="174" fillId="59" borderId="0" xfId="6595" applyNumberFormat="1" applyFont="1" applyFill="1" applyBorder="1"/>
    <xf numFmtId="0" fontId="170" fillId="59" borderId="0" xfId="6595" applyNumberFormat="1" applyFont="1" applyFill="1" applyBorder="1" applyAlignment="1" applyProtection="1">
      <alignment horizontal="left" wrapText="1"/>
    </xf>
    <xf numFmtId="38" fontId="174" fillId="0" borderId="0" xfId="6595" applyNumberFormat="1" applyFont="1"/>
    <xf numFmtId="38" fontId="174" fillId="0" borderId="0" xfId="6595" applyNumberFormat="1" applyFont="1" applyBorder="1"/>
    <xf numFmtId="0" fontId="175" fillId="0" borderId="0" xfId="6595" applyNumberFormat="1" applyFont="1" applyFill="1" applyBorder="1" applyAlignment="1" applyProtection="1">
      <alignment horizontal="left" wrapText="1"/>
    </xf>
    <xf numFmtId="38" fontId="174" fillId="0" borderId="15" xfId="6595" applyNumberFormat="1" applyFont="1" applyBorder="1"/>
    <xf numFmtId="0" fontId="170" fillId="0" borderId="0" xfId="6595" applyNumberFormat="1" applyFont="1" applyFill="1" applyBorder="1" applyAlignment="1" applyProtection="1">
      <alignment wrapText="1"/>
    </xf>
    <xf numFmtId="38" fontId="174" fillId="0" borderId="26" xfId="6595" applyNumberFormat="1" applyFont="1" applyBorder="1"/>
    <xf numFmtId="0" fontId="175" fillId="0" borderId="0" xfId="6595" applyNumberFormat="1" applyFont="1" applyFill="1" applyBorder="1" applyAlignment="1" applyProtection="1">
      <alignment horizontal="left" wrapText="1" indent="2"/>
    </xf>
    <xf numFmtId="0" fontId="175" fillId="0" borderId="0" xfId="6595" applyNumberFormat="1" applyFont="1" applyFill="1" applyBorder="1" applyAlignment="1" applyProtection="1">
      <alignment horizontal="left" indent="2"/>
    </xf>
    <xf numFmtId="3" fontId="173" fillId="0" borderId="0" xfId="6595" applyNumberFormat="1" applyFont="1" applyBorder="1" applyAlignment="1">
      <alignment vertical="center"/>
    </xf>
    <xf numFmtId="0" fontId="190" fillId="0" borderId="0" xfId="6595" applyFont="1" applyBorder="1" applyAlignment="1">
      <alignment vertical="center"/>
    </xf>
    <xf numFmtId="3" fontId="172" fillId="0" borderId="0" xfId="6595" applyNumberFormat="1" applyFont="1" applyBorder="1" applyAlignment="1">
      <alignment horizontal="center" vertical="center"/>
    </xf>
    <xf numFmtId="0" fontId="178" fillId="0" borderId="0" xfId="6595" applyFont="1"/>
    <xf numFmtId="0" fontId="179" fillId="0" borderId="0" xfId="6595" applyFont="1"/>
    <xf numFmtId="0" fontId="176" fillId="0" borderId="0" xfId="6595" applyNumberFormat="1" applyFont="1" applyFill="1" applyBorder="1" applyAlignment="1" applyProtection="1">
      <alignment horizontal="left" wrapText="1" indent="2"/>
    </xf>
    <xf numFmtId="0" fontId="175" fillId="60" borderId="0" xfId="6594" applyNumberFormat="1" applyFont="1" applyFill="1" applyBorder="1" applyAlignment="1" applyProtection="1">
      <alignment wrapText="1"/>
    </xf>
    <xf numFmtId="0" fontId="14" fillId="60" borderId="0" xfId="0" applyFont="1" applyFill="1" applyBorder="1" applyAlignment="1">
      <alignment vertical="center"/>
    </xf>
    <xf numFmtId="0" fontId="191" fillId="60" borderId="0" xfId="6594" applyNumberFormat="1" applyFont="1" applyFill="1" applyBorder="1" applyAlignment="1" applyProtection="1">
      <alignment wrapText="1"/>
    </xf>
    <xf numFmtId="0" fontId="175" fillId="61" borderId="0" xfId="6594" applyNumberFormat="1" applyFont="1" applyFill="1" applyBorder="1" applyAlignment="1" applyProtection="1">
      <alignment wrapText="1"/>
    </xf>
    <xf numFmtId="37" fontId="170" fillId="0" borderId="0" xfId="6594" applyNumberFormat="1" applyFont="1" applyFill="1" applyBorder="1" applyAlignment="1" applyProtection="1">
      <alignment wrapText="1"/>
    </xf>
    <xf numFmtId="0" fontId="167" fillId="0" borderId="0" xfId="6594" applyNumberFormat="1" applyFont="1" applyFill="1" applyBorder="1" applyAlignment="1" applyProtection="1">
      <alignment wrapText="1"/>
    </xf>
    <xf numFmtId="0" fontId="192" fillId="0" borderId="0" xfId="6594" applyNumberFormat="1" applyFont="1" applyFill="1" applyBorder="1" applyAlignment="1" applyProtection="1">
      <alignment wrapText="1"/>
    </xf>
    <xf numFmtId="0" fontId="193" fillId="0" borderId="0" xfId="0" applyFont="1" applyAlignment="1"/>
    <xf numFmtId="0" fontId="194" fillId="60" borderId="0" xfId="6591" applyNumberFormat="1" applyFont="1" applyFill="1" applyBorder="1" applyAlignment="1" applyProtection="1">
      <alignment horizontal="center" wrapText="1"/>
    </xf>
    <xf numFmtId="37" fontId="174" fillId="0" borderId="0" xfId="6591" applyNumberFormat="1" applyFont="1" applyFill="1" applyAlignment="1">
      <alignment horizontal="right"/>
    </xf>
    <xf numFmtId="0" fontId="167" fillId="62" borderId="0" xfId="0" applyNumberFormat="1" applyFont="1" applyFill="1" applyBorder="1" applyAlignment="1" applyProtection="1"/>
    <xf numFmtId="0" fontId="167" fillId="62" borderId="0" xfId="0" applyNumberFormat="1" applyFont="1" applyFill="1" applyBorder="1" applyAlignment="1" applyProtection="1">
      <alignment horizontal="center"/>
    </xf>
    <xf numFmtId="3" fontId="169" fillId="0" borderId="0" xfId="3506" applyNumberFormat="1" applyFont="1" applyFill="1" applyBorder="1" applyAlignment="1">
      <alignment vertical="center"/>
    </xf>
    <xf numFmtId="0" fontId="174" fillId="62" borderId="0" xfId="6595" applyFont="1" applyFill="1"/>
    <xf numFmtId="0" fontId="171" fillId="0" borderId="0" xfId="0" applyFont="1" applyBorder="1" applyAlignment="1">
      <alignment horizontal="left"/>
    </xf>
    <xf numFmtId="0" fontId="174" fillId="0" borderId="0" xfId="6595" applyFont="1" applyAlignment="1">
      <alignment horizontal="center"/>
    </xf>
    <xf numFmtId="37" fontId="16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3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5"/>
    <cellStyle name="Normal 23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2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opLeftCell="A43" zoomScaleNormal="100" workbookViewId="0">
      <selection activeCell="A5" sqref="A5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21" t="s">
        <v>45</v>
      </c>
      <c r="B1" s="4">
        <v>2019</v>
      </c>
    </row>
    <row r="2" spans="1:5">
      <c r="A2" s="22" t="s">
        <v>42</v>
      </c>
      <c r="B2" s="4" t="s">
        <v>226</v>
      </c>
    </row>
    <row r="3" spans="1:5">
      <c r="A3" s="22" t="s">
        <v>43</v>
      </c>
      <c r="B3" s="4" t="s">
        <v>227</v>
      </c>
    </row>
    <row r="4" spans="1:5">
      <c r="A4" s="22" t="s">
        <v>44</v>
      </c>
    </row>
    <row r="5" spans="1:5">
      <c r="A5" s="21" t="s">
        <v>32</v>
      </c>
      <c r="B5" s="5"/>
      <c r="C5" s="5"/>
      <c r="D5" s="5"/>
      <c r="E5" s="5"/>
    </row>
    <row r="6" spans="1:5">
      <c r="A6" s="20"/>
      <c r="B6" s="6" t="s">
        <v>6</v>
      </c>
      <c r="C6" s="6"/>
      <c r="D6" s="6" t="s">
        <v>6</v>
      </c>
      <c r="E6" s="27"/>
    </row>
    <row r="7" spans="1:5">
      <c r="A7" s="20"/>
      <c r="B7" s="6" t="s">
        <v>7</v>
      </c>
      <c r="C7" s="6"/>
      <c r="D7" s="6" t="s">
        <v>8</v>
      </c>
      <c r="E7" s="27"/>
    </row>
    <row r="8" spans="1:5">
      <c r="A8" s="72" t="s">
        <v>86</v>
      </c>
      <c r="B8" s="10"/>
      <c r="C8" s="13"/>
      <c r="D8" s="10"/>
      <c r="E8" s="26"/>
    </row>
    <row r="9" spans="1:5">
      <c r="A9" s="67" t="s">
        <v>29</v>
      </c>
      <c r="B9" s="10"/>
      <c r="C9" s="13"/>
      <c r="D9" s="10"/>
      <c r="E9" s="23"/>
    </row>
    <row r="10" spans="1:5">
      <c r="A10" s="30" t="s">
        <v>162</v>
      </c>
      <c r="B10" s="33">
        <v>8496515374</v>
      </c>
      <c r="C10" s="24"/>
      <c r="D10" s="33">
        <v>10154070139</v>
      </c>
      <c r="E10" s="23"/>
    </row>
    <row r="11" spans="1:5">
      <c r="A11" s="30" t="s">
        <v>163</v>
      </c>
      <c r="B11" s="33"/>
      <c r="C11" s="24"/>
      <c r="D11" s="33"/>
      <c r="E11" s="23"/>
    </row>
    <row r="12" spans="1:5">
      <c r="A12" s="30" t="s">
        <v>164</v>
      </c>
      <c r="B12" s="33"/>
      <c r="C12" s="24"/>
      <c r="D12" s="33"/>
      <c r="E12" s="23"/>
    </row>
    <row r="13" spans="1:5">
      <c r="A13" s="30" t="s">
        <v>165</v>
      </c>
      <c r="B13" s="33"/>
      <c r="C13" s="24"/>
      <c r="D13" s="33"/>
      <c r="E13" s="23"/>
    </row>
    <row r="14" spans="1:5">
      <c r="A14" s="30" t="s">
        <v>166</v>
      </c>
      <c r="B14" s="33">
        <v>-40024338</v>
      </c>
      <c r="C14" s="24"/>
      <c r="D14" s="33">
        <v>-38159555</v>
      </c>
      <c r="E14" s="23"/>
    </row>
    <row r="15" spans="1:5">
      <c r="A15" s="67" t="s">
        <v>87</v>
      </c>
      <c r="B15" s="33"/>
      <c r="C15" s="24"/>
      <c r="D15" s="33"/>
      <c r="E15" s="23"/>
    </row>
    <row r="16" spans="1:5">
      <c r="A16" s="67" t="s">
        <v>5</v>
      </c>
      <c r="B16" s="33"/>
      <c r="C16" s="24"/>
      <c r="D16" s="33"/>
      <c r="E16" s="23"/>
    </row>
    <row r="17" spans="1:5">
      <c r="A17" s="67" t="s">
        <v>88</v>
      </c>
      <c r="B17" s="33">
        <v>-493537575</v>
      </c>
      <c r="C17" s="24"/>
      <c r="D17" s="33">
        <v>758500787</v>
      </c>
      <c r="E17" s="23"/>
    </row>
    <row r="18" spans="1:5">
      <c r="A18" s="67" t="s">
        <v>30</v>
      </c>
      <c r="B18" s="33">
        <v>-9689788229</v>
      </c>
      <c r="C18" s="24"/>
      <c r="D18" s="33">
        <v>-11604883078</v>
      </c>
      <c r="E18" s="23"/>
    </row>
    <row r="19" spans="1:5">
      <c r="A19" s="67" t="s">
        <v>89</v>
      </c>
      <c r="B19" s="33">
        <v>-368209146</v>
      </c>
      <c r="C19" s="24"/>
      <c r="D19" s="33">
        <v>-56888779</v>
      </c>
      <c r="E19" s="23"/>
    </row>
    <row r="20" spans="1:5">
      <c r="A20" s="67" t="s">
        <v>90</v>
      </c>
      <c r="B20" s="33">
        <v>-89703467</v>
      </c>
      <c r="C20" s="24"/>
      <c r="D20" s="33">
        <v>-81384099</v>
      </c>
      <c r="E20" s="23"/>
    </row>
    <row r="21" spans="1:5">
      <c r="A21" s="67" t="s">
        <v>91</v>
      </c>
      <c r="B21" s="33">
        <v>-485040805</v>
      </c>
      <c r="C21" s="24"/>
      <c r="D21" s="33">
        <v>40001183</v>
      </c>
      <c r="E21" s="23"/>
    </row>
    <row r="22" spans="1:5">
      <c r="A22" s="67" t="s">
        <v>92</v>
      </c>
      <c r="B22" s="33">
        <v>-245408949</v>
      </c>
      <c r="C22" s="24"/>
      <c r="D22" s="33">
        <v>-211636092</v>
      </c>
      <c r="E22" s="23"/>
    </row>
    <row r="23" spans="1:5">
      <c r="A23" s="67"/>
      <c r="B23" s="67"/>
      <c r="C23" s="67"/>
      <c r="D23" s="67"/>
      <c r="E23" s="23"/>
    </row>
    <row r="24" spans="1:5">
      <c r="A24" s="67" t="s">
        <v>93</v>
      </c>
      <c r="B24" s="33"/>
      <c r="C24" s="24"/>
      <c r="D24" s="33"/>
      <c r="E24" s="23"/>
    </row>
    <row r="25" spans="1:5">
      <c r="A25" s="67" t="s">
        <v>94</v>
      </c>
      <c r="B25" s="33"/>
      <c r="C25" s="24"/>
      <c r="D25" s="33"/>
      <c r="E25" s="23"/>
    </row>
    <row r="26" spans="1:5">
      <c r="A26" s="67" t="s">
        <v>95</v>
      </c>
      <c r="B26" s="33"/>
      <c r="C26" s="24"/>
      <c r="D26" s="33"/>
      <c r="E26" s="23"/>
    </row>
    <row r="27" spans="1:5">
      <c r="A27" s="129" t="s">
        <v>11</v>
      </c>
      <c r="B27" s="33"/>
      <c r="C27" s="24"/>
      <c r="D27" s="33"/>
      <c r="E27" s="23"/>
    </row>
    <row r="28" spans="1:5" ht="15" customHeight="1">
      <c r="A28" s="69" t="s">
        <v>31</v>
      </c>
      <c r="B28" s="79">
        <f>SUM(B10:B22,B24:B27)</f>
        <v>-2915197135</v>
      </c>
      <c r="C28" s="24"/>
      <c r="D28" s="79">
        <f>SUM(D10:D22,D24:D27)</f>
        <v>-1040379494</v>
      </c>
      <c r="E28" s="23"/>
    </row>
    <row r="29" spans="1:5" ht="15" customHeight="1">
      <c r="A29" s="67" t="s">
        <v>3</v>
      </c>
      <c r="B29" s="33">
        <v>0</v>
      </c>
      <c r="C29" s="24"/>
      <c r="D29" s="33">
        <v>0</v>
      </c>
      <c r="E29" s="23"/>
    </row>
    <row r="30" spans="1:5" ht="15" customHeight="1">
      <c r="A30" s="69" t="s">
        <v>96</v>
      </c>
      <c r="B30" s="79">
        <f>SUM(B28:B29)</f>
        <v>-2915197135</v>
      </c>
      <c r="C30" s="25"/>
      <c r="D30" s="79">
        <f>SUM(D28:D29)</f>
        <v>-1040379494</v>
      </c>
      <c r="E30" s="23"/>
    </row>
    <row r="31" spans="1:5" ht="15" customHeight="1">
      <c r="A31" s="67"/>
      <c r="B31" s="67"/>
      <c r="C31" s="67"/>
      <c r="D31" s="67"/>
      <c r="E31" s="23"/>
    </row>
    <row r="32" spans="1:5" ht="15" customHeight="1">
      <c r="A32" s="72" t="s">
        <v>97</v>
      </c>
      <c r="B32" s="67"/>
      <c r="C32" s="67"/>
      <c r="D32" s="67"/>
      <c r="E32" s="23"/>
    </row>
    <row r="33" spans="1:5" ht="15" customHeight="1">
      <c r="A33" s="67" t="s">
        <v>98</v>
      </c>
      <c r="B33" s="33"/>
      <c r="C33" s="24"/>
      <c r="D33" s="33"/>
      <c r="E33" s="23"/>
    </row>
    <row r="34" spans="1:5">
      <c r="A34" s="67"/>
      <c r="B34" s="67"/>
      <c r="C34" s="67"/>
      <c r="D34" s="67"/>
      <c r="E34" s="23"/>
    </row>
    <row r="35" spans="1:5" ht="15.75" thickBot="1">
      <c r="A35" s="69" t="s">
        <v>161</v>
      </c>
      <c r="B35" s="80">
        <f>B30+B33</f>
        <v>-2915197135</v>
      </c>
      <c r="C35" s="28"/>
      <c r="D35" s="80">
        <f>D30+D33</f>
        <v>-1040379494</v>
      </c>
      <c r="E35" s="23"/>
    </row>
    <row r="36" spans="1:5" ht="15.75" thickTop="1">
      <c r="A36" s="69"/>
      <c r="B36" s="69"/>
      <c r="C36" s="69"/>
      <c r="D36" s="69"/>
      <c r="E36" s="23"/>
    </row>
    <row r="37" spans="1:5">
      <c r="A37" s="69" t="s">
        <v>99</v>
      </c>
      <c r="B37" s="69"/>
      <c r="C37" s="69"/>
      <c r="D37" s="69"/>
      <c r="E37" s="23"/>
    </row>
    <row r="38" spans="1:5">
      <c r="A38" s="67" t="s">
        <v>100</v>
      </c>
      <c r="B38" s="33"/>
      <c r="C38" s="24"/>
      <c r="D38" s="33"/>
      <c r="E38" s="23"/>
    </row>
    <row r="39" spans="1:5">
      <c r="A39" s="67" t="s">
        <v>101</v>
      </c>
      <c r="B39" s="33"/>
      <c r="C39" s="24"/>
      <c r="D39" s="33"/>
      <c r="E39" s="23"/>
    </row>
    <row r="40" spans="1:5">
      <c r="A40" s="67"/>
      <c r="B40" s="74"/>
      <c r="C40" s="74"/>
      <c r="D40" s="74"/>
      <c r="E40" s="23"/>
    </row>
    <row r="41" spans="1:5">
      <c r="A41" s="69" t="s">
        <v>102</v>
      </c>
      <c r="B41" s="5"/>
      <c r="C41" s="5"/>
      <c r="D41" s="5"/>
      <c r="E41" s="28"/>
    </row>
    <row r="42" spans="1:5">
      <c r="A42" s="67" t="s">
        <v>103</v>
      </c>
      <c r="B42" s="25"/>
      <c r="C42" s="25"/>
      <c r="D42" s="25"/>
      <c r="E42" s="28"/>
    </row>
    <row r="43" spans="1:5">
      <c r="A43" s="73" t="s">
        <v>104</v>
      </c>
      <c r="B43" s="33"/>
      <c r="C43" s="24"/>
      <c r="D43" s="33"/>
      <c r="E43" s="23"/>
    </row>
    <row r="44" spans="1:5">
      <c r="A44" s="73" t="s">
        <v>105</v>
      </c>
      <c r="B44" s="33"/>
      <c r="C44" s="24"/>
      <c r="D44" s="33"/>
      <c r="E44" s="23"/>
    </row>
    <row r="45" spans="1:5">
      <c r="A45" s="74"/>
      <c r="B45" s="74"/>
      <c r="C45" s="74"/>
      <c r="D45" s="74"/>
      <c r="E45" s="23"/>
    </row>
    <row r="46" spans="1:5">
      <c r="A46" s="67" t="s">
        <v>106</v>
      </c>
      <c r="B46" s="5"/>
      <c r="C46" s="5"/>
      <c r="D46" s="5"/>
      <c r="E46" s="28"/>
    </row>
    <row r="47" spans="1:5">
      <c r="A47" s="73" t="s">
        <v>104</v>
      </c>
      <c r="B47" s="33"/>
      <c r="C47" s="24"/>
      <c r="D47" s="33"/>
      <c r="E47" s="5"/>
    </row>
    <row r="48" spans="1:5">
      <c r="A48" s="73" t="s">
        <v>105</v>
      </c>
      <c r="B48" s="33"/>
      <c r="C48" s="24"/>
      <c r="D48" s="33"/>
      <c r="E48" s="5"/>
    </row>
    <row r="49" spans="1:5">
      <c r="B49" s="5"/>
      <c r="C49" s="5"/>
      <c r="D49" s="5"/>
      <c r="E49" s="5"/>
    </row>
    <row r="50" spans="1:5">
      <c r="A50" s="69" t="s">
        <v>107</v>
      </c>
      <c r="B50" s="81">
        <f>B35</f>
        <v>-2915197135</v>
      </c>
      <c r="D50" s="81">
        <f>D35</f>
        <v>-1040379494</v>
      </c>
    </row>
    <row r="51" spans="1:5">
      <c r="A51" s="69"/>
    </row>
    <row r="52" spans="1:5">
      <c r="A52" s="72" t="s">
        <v>55</v>
      </c>
    </row>
    <row r="53" spans="1:5">
      <c r="A53" s="69"/>
    </row>
    <row r="54" spans="1:5">
      <c r="A54" s="69" t="s">
        <v>108</v>
      </c>
    </row>
    <row r="55" spans="1:5">
      <c r="A55" s="67" t="s">
        <v>109</v>
      </c>
      <c r="B55" s="33"/>
      <c r="C55" s="24"/>
      <c r="D55" s="33"/>
    </row>
    <row r="56" spans="1:5">
      <c r="A56" s="67" t="s">
        <v>35</v>
      </c>
      <c r="B56" s="33"/>
      <c r="C56" s="24"/>
      <c r="D56" s="33"/>
    </row>
    <row r="57" spans="1:5">
      <c r="A57" s="129" t="s">
        <v>11</v>
      </c>
      <c r="B57" s="33"/>
      <c r="C57" s="24"/>
      <c r="D57" s="33"/>
    </row>
    <row r="58" spans="1:5">
      <c r="A58" s="67" t="s">
        <v>110</v>
      </c>
      <c r="B58" s="33"/>
      <c r="C58" s="24"/>
      <c r="D58" s="33"/>
    </row>
    <row r="59" spans="1:5">
      <c r="A59" s="69" t="s">
        <v>39</v>
      </c>
      <c r="B59" s="81">
        <f>SUM(B55:B58)</f>
        <v>0</v>
      </c>
      <c r="D59" s="81">
        <f>SUM(D55:D58)</f>
        <v>0</v>
      </c>
    </row>
    <row r="60" spans="1:5">
      <c r="A60" s="65"/>
    </row>
    <row r="61" spans="1:5">
      <c r="A61" s="69" t="s">
        <v>111</v>
      </c>
    </row>
    <row r="62" spans="1:5">
      <c r="A62" s="67" t="s">
        <v>33</v>
      </c>
      <c r="B62" s="33">
        <v>261598</v>
      </c>
      <c r="C62" s="24"/>
      <c r="D62" s="33">
        <v>637342</v>
      </c>
    </row>
    <row r="63" spans="1:5">
      <c r="A63" s="67" t="s">
        <v>34</v>
      </c>
      <c r="B63" s="33"/>
      <c r="C63" s="24"/>
      <c r="D63" s="33"/>
    </row>
    <row r="64" spans="1:5">
      <c r="A64" s="67" t="s">
        <v>112</v>
      </c>
      <c r="B64" s="33"/>
      <c r="C64" s="24"/>
      <c r="D64" s="33"/>
    </row>
    <row r="65" spans="1:4">
      <c r="A65" s="129" t="s">
        <v>11</v>
      </c>
      <c r="B65" s="33"/>
      <c r="C65" s="24"/>
      <c r="D65" s="33"/>
    </row>
    <row r="66" spans="1:4">
      <c r="A66" s="67" t="s">
        <v>113</v>
      </c>
      <c r="B66" s="33"/>
      <c r="C66" s="24"/>
      <c r="D66" s="33"/>
    </row>
    <row r="67" spans="1:4">
      <c r="A67" s="69" t="s">
        <v>39</v>
      </c>
      <c r="B67" s="81">
        <f>SUM(B62:B66)</f>
        <v>261598</v>
      </c>
      <c r="D67" s="81">
        <f>SUM(D62:D66)</f>
        <v>637342</v>
      </c>
    </row>
    <row r="68" spans="1:4">
      <c r="A68" s="65"/>
    </row>
    <row r="69" spans="1:4">
      <c r="A69" s="69" t="s">
        <v>114</v>
      </c>
      <c r="B69" s="81">
        <f>SUM(B59,B67)</f>
        <v>261598</v>
      </c>
      <c r="D69" s="81">
        <f>SUM(D59,D67)</f>
        <v>637342</v>
      </c>
    </row>
    <row r="70" spans="1:4">
      <c r="A70" s="65"/>
      <c r="B70" s="81"/>
      <c r="D70" s="81"/>
    </row>
    <row r="71" spans="1:4" ht="15.75" thickBot="1">
      <c r="A71" s="69" t="s">
        <v>115</v>
      </c>
      <c r="B71" s="82">
        <f>B69+B50</f>
        <v>-2914935537</v>
      </c>
      <c r="D71" s="82">
        <f>D69+D50</f>
        <v>-1039742152</v>
      </c>
    </row>
    <row r="72" spans="1:4" ht="15.75" thickTop="1">
      <c r="A72" s="67"/>
    </row>
    <row r="73" spans="1:4">
      <c r="A73" s="72" t="s">
        <v>36</v>
      </c>
    </row>
    <row r="74" spans="1:4">
      <c r="A74" s="67" t="s">
        <v>100</v>
      </c>
      <c r="B74" s="83"/>
      <c r="D74" s="83"/>
    </row>
    <row r="75" spans="1:4">
      <c r="A75" s="67" t="s">
        <v>101</v>
      </c>
      <c r="B75" s="83"/>
      <c r="D7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showGridLines="0" zoomScaleNormal="100" workbookViewId="0">
      <selection activeCell="B5" sqref="B5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 t="s">
        <v>44</v>
      </c>
    </row>
    <row r="5" spans="1:5">
      <c r="A5" s="21" t="s">
        <v>151</v>
      </c>
      <c r="B5" s="139" t="s">
        <v>218</v>
      </c>
      <c r="C5" s="5"/>
      <c r="D5" s="5"/>
      <c r="E5" s="5"/>
    </row>
    <row r="6" spans="1:5">
      <c r="A6" s="20"/>
      <c r="B6" s="6" t="s">
        <v>6</v>
      </c>
      <c r="C6" s="6"/>
      <c r="D6" s="6" t="s">
        <v>6</v>
      </c>
      <c r="E6" s="27"/>
    </row>
    <row r="7" spans="1:5">
      <c r="A7" s="20"/>
      <c r="B7" s="6" t="s">
        <v>7</v>
      </c>
      <c r="C7" s="6"/>
      <c r="D7" s="6" t="s">
        <v>8</v>
      </c>
      <c r="E7" s="27"/>
    </row>
    <row r="8" spans="1:5">
      <c r="A8" s="87" t="s">
        <v>86</v>
      </c>
      <c r="B8" s="10"/>
      <c r="C8" s="13"/>
      <c r="D8" s="10"/>
      <c r="E8" s="26"/>
    </row>
    <row r="9" spans="1:5">
      <c r="A9" s="67" t="s">
        <v>152</v>
      </c>
      <c r="B9" s="10"/>
      <c r="C9" s="13"/>
      <c r="D9" s="10"/>
      <c r="E9" s="23"/>
    </row>
    <row r="10" spans="1:5">
      <c r="A10" s="30" t="s">
        <v>162</v>
      </c>
      <c r="B10" s="33"/>
      <c r="C10" s="24"/>
      <c r="D10" s="33"/>
      <c r="E10" s="23"/>
    </row>
    <row r="11" spans="1:5">
      <c r="A11" s="30" t="s">
        <v>163</v>
      </c>
      <c r="B11" s="33"/>
      <c r="C11" s="24"/>
      <c r="D11" s="33"/>
      <c r="E11" s="23"/>
    </row>
    <row r="12" spans="1:5">
      <c r="A12" s="30" t="s">
        <v>164</v>
      </c>
      <c r="B12" s="33"/>
      <c r="C12" s="24"/>
      <c r="D12" s="33"/>
      <c r="E12" s="23"/>
    </row>
    <row r="13" spans="1:5">
      <c r="A13" s="30" t="s">
        <v>165</v>
      </c>
      <c r="B13" s="33"/>
      <c r="C13" s="24"/>
      <c r="D13" s="33"/>
      <c r="E13" s="23"/>
    </row>
    <row r="14" spans="1:5">
      <c r="A14" s="30" t="s">
        <v>166</v>
      </c>
      <c r="B14" s="33"/>
      <c r="C14" s="24"/>
      <c r="D14" s="33"/>
      <c r="E14" s="23"/>
    </row>
    <row r="15" spans="1:5">
      <c r="A15" s="67" t="s">
        <v>153</v>
      </c>
      <c r="B15" s="33"/>
      <c r="C15" s="24"/>
      <c r="D15" s="33"/>
      <c r="E15" s="23"/>
    </row>
    <row r="16" spans="1:5">
      <c r="A16" s="89" t="s">
        <v>154</v>
      </c>
      <c r="B16" s="79">
        <f>SUM(B10:B15)</f>
        <v>0</v>
      </c>
      <c r="C16" s="24"/>
      <c r="D16" s="79">
        <f>SUM(D10:D15)</f>
        <v>0</v>
      </c>
      <c r="E16" s="23"/>
    </row>
    <row r="17" spans="1:5">
      <c r="A17" s="89"/>
      <c r="B17" s="10"/>
      <c r="C17" s="10"/>
      <c r="D17" s="10"/>
      <c r="E17" s="23"/>
    </row>
    <row r="18" spans="1:5">
      <c r="A18" s="90" t="s">
        <v>87</v>
      </c>
      <c r="B18" s="33"/>
      <c r="C18" s="24"/>
      <c r="D18" s="33"/>
      <c r="E18" s="23"/>
    </row>
    <row r="19" spans="1:5">
      <c r="A19" s="91" t="s">
        <v>155</v>
      </c>
      <c r="B19" s="33"/>
      <c r="C19" s="24"/>
      <c r="D19" s="33"/>
      <c r="E19" s="23"/>
    </row>
    <row r="20" spans="1:5">
      <c r="A20" s="88" t="s">
        <v>156</v>
      </c>
      <c r="B20" s="33"/>
      <c r="C20" s="24"/>
      <c r="D20" s="33"/>
      <c r="E20" s="23"/>
    </row>
    <row r="21" spans="1:5">
      <c r="A21" s="88" t="s">
        <v>157</v>
      </c>
      <c r="B21" s="33"/>
      <c r="C21" s="24"/>
      <c r="D21" s="33"/>
      <c r="E21" s="23"/>
    </row>
    <row r="22" spans="1:5">
      <c r="A22" s="91" t="s">
        <v>92</v>
      </c>
      <c r="B22" s="33"/>
      <c r="C22" s="24"/>
      <c r="D22" s="33"/>
      <c r="E22" s="23"/>
    </row>
    <row r="23" spans="1:5">
      <c r="A23" s="88" t="s">
        <v>158</v>
      </c>
      <c r="B23" s="33"/>
      <c r="C23" s="24"/>
      <c r="D23" s="33"/>
      <c r="E23" s="23"/>
    </row>
    <row r="24" spans="1:5">
      <c r="A24" s="91" t="s">
        <v>93</v>
      </c>
      <c r="B24" s="33"/>
      <c r="C24" s="24"/>
      <c r="D24" s="33"/>
      <c r="E24" s="23"/>
    </row>
    <row r="25" spans="1:5">
      <c r="A25" s="91" t="s">
        <v>94</v>
      </c>
      <c r="B25" s="33"/>
      <c r="C25" s="24"/>
      <c r="D25" s="33"/>
      <c r="E25" s="23"/>
    </row>
    <row r="26" spans="1:5">
      <c r="A26" s="91" t="s">
        <v>95</v>
      </c>
      <c r="B26" s="33"/>
      <c r="C26" s="24"/>
      <c r="D26" s="33"/>
      <c r="E26" s="23"/>
    </row>
    <row r="27" spans="1:5">
      <c r="A27" s="130" t="s">
        <v>159</v>
      </c>
      <c r="B27" s="33"/>
      <c r="C27" s="24"/>
      <c r="D27" s="33"/>
      <c r="E27" s="23"/>
    </row>
    <row r="28" spans="1:5">
      <c r="A28" s="12" t="s">
        <v>31</v>
      </c>
      <c r="B28" s="79">
        <f>SUM(B16:B27)</f>
        <v>0</v>
      </c>
      <c r="C28" s="24"/>
      <c r="D28" s="79">
        <f>SUM(D16:D27)</f>
        <v>0</v>
      </c>
      <c r="E28" s="23"/>
    </row>
    <row r="29" spans="1:5">
      <c r="A29" s="12"/>
      <c r="B29" s="12"/>
      <c r="C29" s="12"/>
      <c r="D29" s="12"/>
      <c r="E29" s="23"/>
    </row>
    <row r="30" spans="1:5">
      <c r="A30" s="88" t="s">
        <v>3</v>
      </c>
      <c r="B30" s="33"/>
      <c r="C30" s="24"/>
      <c r="D30" s="33"/>
      <c r="E30" s="23"/>
    </row>
    <row r="31" spans="1:5">
      <c r="A31" s="12" t="s">
        <v>160</v>
      </c>
      <c r="B31" s="79">
        <f>SUM(B28:B30)</f>
        <v>0</v>
      </c>
      <c r="C31" s="24"/>
      <c r="D31" s="79">
        <f>SUM(D28:D30)</f>
        <v>0</v>
      </c>
      <c r="E31" s="23"/>
    </row>
    <row r="32" spans="1:5" ht="15" customHeight="1">
      <c r="A32" s="84"/>
      <c r="B32" s="5"/>
      <c r="C32" s="5"/>
      <c r="D32" s="5"/>
      <c r="E32" s="23"/>
    </row>
    <row r="33" spans="1:5" ht="15" customHeight="1">
      <c r="A33" s="87" t="s">
        <v>97</v>
      </c>
      <c r="B33" s="5"/>
      <c r="C33" s="5"/>
      <c r="D33" s="5"/>
      <c r="E33" s="23"/>
    </row>
    <row r="34" spans="1:5" ht="15" customHeight="1">
      <c r="A34" s="84" t="s">
        <v>98</v>
      </c>
      <c r="B34" s="33"/>
      <c r="C34" s="24"/>
      <c r="D34" s="33"/>
      <c r="E34" s="23"/>
    </row>
    <row r="35" spans="1:5" ht="15" customHeight="1">
      <c r="A35" s="84"/>
      <c r="B35" s="67"/>
      <c r="C35" s="67"/>
      <c r="D35" s="67"/>
      <c r="E35" s="23"/>
    </row>
    <row r="36" spans="1:5" ht="15" customHeight="1" thickBot="1">
      <c r="A36" s="12" t="s">
        <v>107</v>
      </c>
      <c r="B36" s="80">
        <f>SUM(B31:B34)</f>
        <v>0</v>
      </c>
      <c r="C36" s="28"/>
      <c r="D36" s="80">
        <f>SUM(D31:D34)</f>
        <v>0</v>
      </c>
      <c r="E36" s="23"/>
    </row>
    <row r="37" spans="1:5" ht="15" customHeight="1" thickTop="1">
      <c r="A37" s="12"/>
      <c r="B37" s="12"/>
      <c r="C37" s="12"/>
      <c r="D37" s="12"/>
      <c r="E37" s="23"/>
    </row>
    <row r="38" spans="1:5">
      <c r="A38" s="12" t="s">
        <v>99</v>
      </c>
      <c r="B38" s="67"/>
      <c r="C38" s="67"/>
      <c r="D38" s="67"/>
      <c r="E38" s="23"/>
    </row>
    <row r="39" spans="1:5">
      <c r="A39" s="84" t="s">
        <v>100</v>
      </c>
      <c r="B39" s="33"/>
      <c r="C39" s="24"/>
      <c r="D39" s="33"/>
      <c r="E39" s="23"/>
    </row>
    <row r="40" spans="1:5">
      <c r="A40" s="84" t="s">
        <v>101</v>
      </c>
      <c r="B40" s="33"/>
      <c r="C40" s="24"/>
      <c r="D40" s="33"/>
      <c r="E40" s="23"/>
    </row>
    <row r="41" spans="1:5">
      <c r="A41" s="84"/>
      <c r="B41" s="69"/>
      <c r="C41" s="69"/>
      <c r="D41" s="69"/>
      <c r="E41" s="23"/>
    </row>
    <row r="42" spans="1:5">
      <c r="A42" s="12" t="s">
        <v>102</v>
      </c>
      <c r="B42" s="5"/>
      <c r="C42" s="5"/>
      <c r="D42" s="5"/>
      <c r="E42" s="23"/>
    </row>
    <row r="43" spans="1:5">
      <c r="A43" s="84" t="s">
        <v>103</v>
      </c>
      <c r="B43" s="5"/>
      <c r="C43" s="5"/>
      <c r="D43" s="5"/>
      <c r="E43" s="23"/>
    </row>
    <row r="44" spans="1:5">
      <c r="A44" s="92" t="s">
        <v>104</v>
      </c>
      <c r="B44" s="33"/>
      <c r="C44" s="24"/>
      <c r="D44" s="33"/>
      <c r="E44" s="23"/>
    </row>
    <row r="45" spans="1:5">
      <c r="A45" s="92" t="s">
        <v>105</v>
      </c>
      <c r="B45" s="33"/>
      <c r="C45" s="24"/>
      <c r="D45" s="33"/>
      <c r="E45" s="28"/>
    </row>
    <row r="46" spans="1:5">
      <c r="A46" s="93"/>
      <c r="B46" s="25"/>
      <c r="C46" s="25"/>
      <c r="D46" s="25"/>
      <c r="E46" s="28"/>
    </row>
    <row r="47" spans="1:5">
      <c r="A47" s="84" t="s">
        <v>106</v>
      </c>
      <c r="B47" s="5"/>
      <c r="C47" s="5"/>
      <c r="D47" s="5"/>
      <c r="E47" s="23"/>
    </row>
    <row r="48" spans="1:5">
      <c r="A48" s="92" t="s">
        <v>104</v>
      </c>
      <c r="B48" s="33"/>
      <c r="C48" s="24"/>
      <c r="D48" s="33"/>
      <c r="E48" s="23"/>
    </row>
    <row r="49" spans="1:5">
      <c r="A49" s="92" t="s">
        <v>105</v>
      </c>
      <c r="B49" s="33"/>
      <c r="C49" s="24"/>
      <c r="D49" s="33"/>
      <c r="E49" s="23"/>
    </row>
    <row r="51" spans="1:5">
      <c r="A51" s="69" t="s">
        <v>107</v>
      </c>
      <c r="B51" s="81">
        <f>SUM(B36)</f>
        <v>0</v>
      </c>
      <c r="D51" s="81">
        <f>SUM(D36)</f>
        <v>0</v>
      </c>
    </row>
    <row r="52" spans="1:5">
      <c r="A52" s="69"/>
    </row>
    <row r="53" spans="1:5">
      <c r="A53" s="72" t="s">
        <v>55</v>
      </c>
    </row>
    <row r="54" spans="1:5">
      <c r="A54" s="69"/>
    </row>
    <row r="55" spans="1:5">
      <c r="A55" s="69" t="s">
        <v>108</v>
      </c>
    </row>
    <row r="56" spans="1:5">
      <c r="A56" s="67" t="s">
        <v>109</v>
      </c>
      <c r="B56" s="33"/>
      <c r="C56" s="24"/>
      <c r="D56" s="33"/>
    </row>
    <row r="57" spans="1:5">
      <c r="A57" s="67" t="s">
        <v>35</v>
      </c>
      <c r="B57" s="33"/>
      <c r="C57" s="24"/>
      <c r="D57" s="33"/>
    </row>
    <row r="58" spans="1:5">
      <c r="A58" s="129" t="s">
        <v>11</v>
      </c>
      <c r="B58" s="33"/>
      <c r="C58" s="24"/>
      <c r="D58" s="33"/>
    </row>
    <row r="59" spans="1:5">
      <c r="A59" s="67" t="s">
        <v>110</v>
      </c>
      <c r="B59" s="33"/>
      <c r="C59" s="24"/>
      <c r="D59" s="33"/>
    </row>
    <row r="60" spans="1:5">
      <c r="A60" s="69" t="s">
        <v>39</v>
      </c>
      <c r="B60" s="81">
        <f>SUM(B56:B59)</f>
        <v>0</v>
      </c>
      <c r="D60" s="81">
        <f>SUM(D56:D59)</f>
        <v>0</v>
      </c>
    </row>
    <row r="61" spans="1:5">
      <c r="A61" s="65"/>
    </row>
    <row r="62" spans="1:5">
      <c r="A62" s="69" t="s">
        <v>111</v>
      </c>
    </row>
    <row r="63" spans="1:5">
      <c r="A63" s="67" t="s">
        <v>33</v>
      </c>
      <c r="B63" s="33"/>
      <c r="C63" s="24"/>
      <c r="D63" s="33"/>
    </row>
    <row r="64" spans="1:5">
      <c r="A64" s="67" t="s">
        <v>34</v>
      </c>
      <c r="B64" s="33"/>
      <c r="C64" s="24"/>
      <c r="D64" s="33"/>
    </row>
    <row r="65" spans="1:4">
      <c r="A65" s="67" t="s">
        <v>112</v>
      </c>
      <c r="B65" s="33"/>
      <c r="C65" s="24"/>
      <c r="D65" s="33"/>
    </row>
    <row r="66" spans="1:4">
      <c r="A66" s="129" t="s">
        <v>11</v>
      </c>
      <c r="B66" s="33"/>
      <c r="C66" s="24"/>
      <c r="D66" s="33"/>
    </row>
    <row r="67" spans="1:4">
      <c r="A67" s="67" t="s">
        <v>113</v>
      </c>
      <c r="B67" s="33"/>
      <c r="C67" s="24"/>
      <c r="D67" s="33"/>
    </row>
    <row r="68" spans="1:4">
      <c r="A68" s="69" t="s">
        <v>39</v>
      </c>
      <c r="B68" s="81">
        <f>SUM(B63:B67)</f>
        <v>0</v>
      </c>
      <c r="D68" s="81">
        <f>SUM(D63:D67)</f>
        <v>0</v>
      </c>
    </row>
    <row r="69" spans="1:4">
      <c r="A69" s="65"/>
    </row>
    <row r="70" spans="1:4">
      <c r="A70" s="69" t="s">
        <v>114</v>
      </c>
      <c r="B70" s="81">
        <f>SUM(B60,B68)</f>
        <v>0</v>
      </c>
      <c r="D70" s="81">
        <f>SUM(D60,D68)</f>
        <v>0</v>
      </c>
    </row>
    <row r="71" spans="1:4">
      <c r="A71" s="65"/>
      <c r="B71" s="81"/>
      <c r="D71" s="81"/>
    </row>
    <row r="72" spans="1:4" ht="15.75" thickBot="1">
      <c r="A72" s="69" t="s">
        <v>115</v>
      </c>
      <c r="B72" s="82">
        <f>B70+B51</f>
        <v>0</v>
      </c>
      <c r="D72" s="82">
        <f>D70+D51</f>
        <v>0</v>
      </c>
    </row>
    <row r="73" spans="1:4" ht="15.75" thickTop="1">
      <c r="A73" s="67"/>
    </row>
    <row r="74" spans="1:4">
      <c r="A74" s="72" t="s">
        <v>36</v>
      </c>
    </row>
    <row r="75" spans="1:4">
      <c r="A75" s="67" t="s">
        <v>100</v>
      </c>
      <c r="B75" s="83"/>
      <c r="D75" s="83"/>
    </row>
    <row r="76" spans="1:4">
      <c r="A76" s="67" t="s">
        <v>101</v>
      </c>
      <c r="B76" s="83"/>
      <c r="D7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zoomScaleNormal="100" workbookViewId="0">
      <selection activeCell="B4" sqref="B4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6.7109375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1" t="s">
        <v>45</v>
      </c>
    </row>
    <row r="2" spans="1:6">
      <c r="A2" s="22" t="s">
        <v>42</v>
      </c>
    </row>
    <row r="3" spans="1:6">
      <c r="A3" s="22" t="s">
        <v>43</v>
      </c>
    </row>
    <row r="4" spans="1:6">
      <c r="A4" s="21" t="s">
        <v>32</v>
      </c>
      <c r="B4" s="139" t="s">
        <v>218</v>
      </c>
      <c r="C4" s="5"/>
      <c r="D4" s="5"/>
      <c r="E4" s="5"/>
      <c r="F4" s="5"/>
    </row>
    <row r="5" spans="1:6">
      <c r="A5" s="136" t="s">
        <v>214</v>
      </c>
      <c r="B5" s="6" t="s">
        <v>6</v>
      </c>
      <c r="C5" s="6"/>
      <c r="D5" s="6" t="s">
        <v>6</v>
      </c>
      <c r="E5" s="27"/>
      <c r="F5" s="5"/>
    </row>
    <row r="6" spans="1:6">
      <c r="A6" s="20"/>
      <c r="B6" s="6" t="s">
        <v>7</v>
      </c>
      <c r="C6" s="6"/>
      <c r="D6" s="6" t="s">
        <v>8</v>
      </c>
      <c r="E6" s="27"/>
      <c r="F6" s="5"/>
    </row>
    <row r="7" spans="1:6">
      <c r="A7" s="72"/>
      <c r="B7" s="10"/>
      <c r="C7" s="13"/>
      <c r="D7" s="10"/>
      <c r="E7" s="26"/>
      <c r="F7" s="5"/>
    </row>
    <row r="8" spans="1:6">
      <c r="A8" s="67" t="s">
        <v>138</v>
      </c>
      <c r="B8" s="33"/>
      <c r="C8" s="24"/>
      <c r="D8" s="33"/>
      <c r="E8" s="23"/>
      <c r="F8" s="5"/>
    </row>
    <row r="9" spans="1:6">
      <c r="A9" s="67" t="s">
        <v>137</v>
      </c>
      <c r="B9" s="33"/>
      <c r="C9" s="24"/>
      <c r="D9" s="33"/>
      <c r="E9" s="23"/>
      <c r="F9" s="5"/>
    </row>
    <row r="10" spans="1:6">
      <c r="A10" s="69" t="s">
        <v>149</v>
      </c>
      <c r="B10" s="86">
        <f>SUM(B8:B9)</f>
        <v>0</v>
      </c>
      <c r="C10" s="69"/>
      <c r="D10" s="86">
        <f>SUM(D8:D9)</f>
        <v>0</v>
      </c>
      <c r="E10" s="23"/>
      <c r="F10" s="5"/>
    </row>
    <row r="11" spans="1:6">
      <c r="A11" s="67" t="s">
        <v>139</v>
      </c>
      <c r="B11" s="33"/>
      <c r="C11" s="24"/>
      <c r="D11" s="33"/>
      <c r="E11" s="23"/>
      <c r="F11" s="5"/>
    </row>
    <row r="12" spans="1:6">
      <c r="A12" s="67" t="s">
        <v>140</v>
      </c>
      <c r="B12" s="33"/>
      <c r="C12" s="24"/>
      <c r="D12" s="33"/>
      <c r="E12" s="23"/>
      <c r="F12" s="5"/>
    </row>
    <row r="13" spans="1:6">
      <c r="A13" s="69" t="s">
        <v>148</v>
      </c>
      <c r="B13" s="86">
        <f>SUM(B11:B12)</f>
        <v>0</v>
      </c>
      <c r="C13" s="67"/>
      <c r="D13" s="86">
        <f>SUM(D11:D12)</f>
        <v>0</v>
      </c>
      <c r="E13" s="23"/>
      <c r="F13" s="5"/>
    </row>
    <row r="14" spans="1:6">
      <c r="A14" s="67" t="s">
        <v>141</v>
      </c>
      <c r="B14" s="33"/>
      <c r="C14" s="24"/>
      <c r="D14" s="33"/>
      <c r="E14" s="23"/>
      <c r="F14" s="5"/>
    </row>
    <row r="15" spans="1:6">
      <c r="A15" s="67" t="s">
        <v>142</v>
      </c>
      <c r="B15" s="33"/>
      <c r="C15" s="24"/>
      <c r="D15" s="33"/>
      <c r="E15" s="23"/>
      <c r="F15" s="5"/>
    </row>
    <row r="16" spans="1:6">
      <c r="A16" s="67" t="s">
        <v>5</v>
      </c>
      <c r="B16" s="33"/>
      <c r="C16" s="24"/>
      <c r="D16" s="33"/>
      <c r="E16" s="23"/>
      <c r="F16" s="5"/>
    </row>
    <row r="17" spans="1:6">
      <c r="A17" s="67" t="s">
        <v>143</v>
      </c>
      <c r="B17" s="33"/>
      <c r="C17" s="24"/>
      <c r="D17" s="33"/>
      <c r="E17" s="23"/>
      <c r="F17" s="5"/>
    </row>
    <row r="18" spans="1:6">
      <c r="A18" s="129" t="s">
        <v>11</v>
      </c>
      <c r="B18" s="33"/>
      <c r="C18" s="24"/>
      <c r="D18" s="33"/>
      <c r="E18" s="23"/>
      <c r="F18" s="5"/>
    </row>
    <row r="19" spans="1:6">
      <c r="A19" s="69" t="s">
        <v>150</v>
      </c>
      <c r="B19" s="86">
        <f>SUM(B13,B10,B14:B17)</f>
        <v>0</v>
      </c>
      <c r="C19" s="69"/>
      <c r="D19" s="86">
        <f>SUM(D13,D10,D14:D17)</f>
        <v>0</v>
      </c>
      <c r="E19" s="23"/>
      <c r="F19" s="5"/>
    </row>
    <row r="20" spans="1:6">
      <c r="A20" s="67" t="s">
        <v>144</v>
      </c>
      <c r="B20" s="33"/>
      <c r="C20" s="24"/>
      <c r="D20" s="33"/>
      <c r="E20" s="23"/>
      <c r="F20" s="5"/>
    </row>
    <row r="21" spans="1:6">
      <c r="A21" s="67" t="s">
        <v>145</v>
      </c>
      <c r="B21" s="33"/>
      <c r="C21" s="24"/>
      <c r="D21" s="33"/>
      <c r="E21" s="23"/>
      <c r="F21" s="5"/>
    </row>
    <row r="22" spans="1:6">
      <c r="A22" s="67" t="s">
        <v>90</v>
      </c>
      <c r="B22" s="33"/>
      <c r="C22" s="24"/>
      <c r="D22" s="33"/>
      <c r="E22" s="23"/>
      <c r="F22" s="5"/>
    </row>
    <row r="23" spans="1:6">
      <c r="A23" s="67" t="s">
        <v>146</v>
      </c>
      <c r="B23" s="33"/>
      <c r="C23" s="24"/>
      <c r="D23" s="33"/>
      <c r="E23" s="23"/>
      <c r="F23" s="5"/>
    </row>
    <row r="24" spans="1:6">
      <c r="A24" s="67" t="s">
        <v>92</v>
      </c>
      <c r="B24" s="33"/>
      <c r="C24" s="24"/>
      <c r="D24" s="33"/>
      <c r="E24" s="23"/>
      <c r="F24" s="5"/>
    </row>
    <row r="25" spans="1:6">
      <c r="A25" s="129" t="s">
        <v>11</v>
      </c>
      <c r="B25" s="33"/>
      <c r="C25" s="24"/>
      <c r="D25" s="33"/>
      <c r="E25" s="23"/>
      <c r="F25" s="5"/>
    </row>
    <row r="26" spans="1:6">
      <c r="A26" s="69" t="s">
        <v>31</v>
      </c>
      <c r="B26" s="86">
        <f>SUM(B19:B24)</f>
        <v>0</v>
      </c>
      <c r="C26" s="67"/>
      <c r="D26" s="86">
        <f>SUM(D19:D24)</f>
        <v>0</v>
      </c>
      <c r="E26" s="23"/>
      <c r="F26" s="5"/>
    </row>
    <row r="27" spans="1:6">
      <c r="A27" s="67" t="s">
        <v>3</v>
      </c>
      <c r="B27" s="33"/>
      <c r="C27" s="24"/>
      <c r="D27" s="33"/>
      <c r="E27" s="23"/>
      <c r="F27" s="5"/>
    </row>
    <row r="28" spans="1:6" ht="15" customHeight="1" thickBot="1">
      <c r="A28" s="69" t="s">
        <v>161</v>
      </c>
      <c r="B28" s="80">
        <f>SUM(B26:B27)</f>
        <v>0</v>
      </c>
      <c r="C28" s="24"/>
      <c r="D28" s="80">
        <f>SUM(D26:D27)</f>
        <v>0</v>
      </c>
      <c r="E28" s="23"/>
      <c r="F28" s="5"/>
    </row>
    <row r="29" spans="1:6" ht="15" customHeight="1" thickTop="1">
      <c r="A29" s="67"/>
      <c r="B29" s="67"/>
      <c r="C29" s="67"/>
      <c r="D29" s="67"/>
      <c r="E29" s="67"/>
      <c r="F29" s="5"/>
    </row>
    <row r="30" spans="1:6">
      <c r="A30" s="69" t="s">
        <v>99</v>
      </c>
      <c r="B30" s="69"/>
      <c r="C30" s="69"/>
      <c r="D30" s="69"/>
      <c r="E30" s="23"/>
      <c r="F30" s="5"/>
    </row>
    <row r="31" spans="1:6">
      <c r="A31" s="67" t="s">
        <v>100</v>
      </c>
      <c r="B31" s="33"/>
      <c r="C31" s="24"/>
      <c r="D31" s="33"/>
      <c r="E31" s="23"/>
      <c r="F31" s="5"/>
    </row>
    <row r="32" spans="1:6">
      <c r="A32" s="67" t="s">
        <v>101</v>
      </c>
      <c r="B32" s="33"/>
      <c r="C32" s="24"/>
      <c r="D32" s="33"/>
      <c r="E32" s="23"/>
      <c r="F32" s="5"/>
    </row>
    <row r="33" spans="1:6">
      <c r="A33" s="67"/>
      <c r="B33" s="74"/>
      <c r="C33" s="74"/>
      <c r="D33" s="74"/>
      <c r="E33" s="23"/>
      <c r="F33" s="5"/>
    </row>
    <row r="34" spans="1:6">
      <c r="A34" s="69" t="s">
        <v>102</v>
      </c>
      <c r="B34" s="5"/>
      <c r="C34" s="5"/>
      <c r="D34" s="5"/>
      <c r="E34" s="28"/>
      <c r="F34" s="5"/>
    </row>
    <row r="35" spans="1:6">
      <c r="A35" s="67" t="s">
        <v>103</v>
      </c>
      <c r="B35" s="25"/>
      <c r="C35" s="25"/>
      <c r="D35" s="25"/>
      <c r="E35" s="28"/>
      <c r="F35" s="5"/>
    </row>
    <row r="36" spans="1:6">
      <c r="A36" s="73" t="s">
        <v>104</v>
      </c>
      <c r="B36" s="33"/>
      <c r="C36" s="24"/>
      <c r="D36" s="33"/>
      <c r="E36" s="23"/>
      <c r="F36" s="5"/>
    </row>
    <row r="37" spans="1:6">
      <c r="A37" s="73" t="s">
        <v>105</v>
      </c>
      <c r="B37" s="33"/>
      <c r="C37" s="24"/>
      <c r="D37" s="33"/>
      <c r="E37" s="23"/>
      <c r="F37" s="5"/>
    </row>
    <row r="38" spans="1:6">
      <c r="A38" s="74"/>
      <c r="B38" s="74"/>
      <c r="C38" s="74"/>
      <c r="D38" s="74"/>
      <c r="E38" s="23"/>
      <c r="F38" s="5"/>
    </row>
    <row r="39" spans="1:6">
      <c r="A39" s="67" t="s">
        <v>106</v>
      </c>
      <c r="B39" s="5"/>
      <c r="C39" s="5"/>
      <c r="D39" s="5"/>
      <c r="E39" s="28"/>
      <c r="F39" s="5"/>
    </row>
    <row r="40" spans="1:6">
      <c r="A40" s="73" t="s">
        <v>104</v>
      </c>
      <c r="B40" s="33"/>
      <c r="C40" s="24"/>
      <c r="D40" s="33"/>
      <c r="E40" s="5"/>
      <c r="F40" s="5"/>
    </row>
    <row r="41" spans="1:6">
      <c r="A41" s="73" t="s">
        <v>105</v>
      </c>
      <c r="B41" s="33"/>
      <c r="C41" s="24"/>
      <c r="D41" s="33"/>
      <c r="E41" s="5"/>
      <c r="F41" s="5"/>
    </row>
    <row r="42" spans="1:6">
      <c r="B42" s="5"/>
      <c r="C42" s="5"/>
      <c r="D42" s="5"/>
      <c r="E42" s="5"/>
    </row>
    <row r="44" spans="1:6">
      <c r="A44" s="69" t="s">
        <v>107</v>
      </c>
      <c r="B44" s="81">
        <f>B28</f>
        <v>0</v>
      </c>
      <c r="D44" s="81">
        <f>D28</f>
        <v>0</v>
      </c>
    </row>
    <row r="45" spans="1:6" s="4" customFormat="1">
      <c r="A45" s="69"/>
    </row>
    <row r="46" spans="1:6" s="4" customFormat="1">
      <c r="A46" s="72" t="s">
        <v>55</v>
      </c>
    </row>
    <row r="47" spans="1:6" s="4" customFormat="1">
      <c r="A47" s="69"/>
    </row>
    <row r="48" spans="1:6" s="4" customFormat="1">
      <c r="A48" s="69" t="s">
        <v>108</v>
      </c>
    </row>
    <row r="49" spans="1:4" s="4" customFormat="1">
      <c r="A49" s="67" t="s">
        <v>109</v>
      </c>
      <c r="B49" s="33"/>
      <c r="C49" s="24"/>
      <c r="D49" s="33"/>
    </row>
    <row r="50" spans="1:4" s="4" customFormat="1">
      <c r="A50" s="67" t="s">
        <v>35</v>
      </c>
      <c r="B50" s="33"/>
      <c r="C50" s="24"/>
      <c r="D50" s="33"/>
    </row>
    <row r="51" spans="1:4" s="4" customFormat="1">
      <c r="A51" s="67" t="s">
        <v>147</v>
      </c>
      <c r="B51" s="33"/>
      <c r="C51" s="24"/>
      <c r="D51" s="33"/>
    </row>
    <row r="52" spans="1:4" s="4" customFormat="1">
      <c r="A52" s="129" t="s">
        <v>11</v>
      </c>
      <c r="B52" s="33"/>
      <c r="C52" s="24"/>
      <c r="D52" s="33"/>
    </row>
    <row r="53" spans="1:4" s="4" customFormat="1">
      <c r="A53" s="67" t="s">
        <v>110</v>
      </c>
      <c r="B53" s="33"/>
      <c r="C53" s="24"/>
      <c r="D53" s="33"/>
    </row>
    <row r="54" spans="1:4" s="4" customFormat="1">
      <c r="A54" s="69" t="s">
        <v>39</v>
      </c>
      <c r="B54" s="81">
        <f>SUM(B49:B53)</f>
        <v>0</v>
      </c>
      <c r="D54" s="81">
        <f>SUM(D49:D53)</f>
        <v>0</v>
      </c>
    </row>
    <row r="55" spans="1:4" s="4" customFormat="1">
      <c r="A55" s="65"/>
    </row>
    <row r="56" spans="1:4" s="4" customFormat="1">
      <c r="A56" s="69" t="s">
        <v>111</v>
      </c>
    </row>
    <row r="57" spans="1:4" s="4" customFormat="1">
      <c r="A57" s="67" t="s">
        <v>33</v>
      </c>
      <c r="B57" s="33"/>
      <c r="C57" s="24"/>
      <c r="D57" s="33"/>
    </row>
    <row r="58" spans="1:4" s="4" customFormat="1">
      <c r="A58" s="67" t="s">
        <v>34</v>
      </c>
      <c r="B58" s="33"/>
      <c r="C58" s="24"/>
      <c r="D58" s="33"/>
    </row>
    <row r="59" spans="1:4" s="4" customFormat="1">
      <c r="A59" s="67" t="s">
        <v>112</v>
      </c>
      <c r="B59" s="33"/>
      <c r="C59" s="24"/>
      <c r="D59" s="33"/>
    </row>
    <row r="60" spans="1:4" s="4" customFormat="1">
      <c r="A60" s="129" t="s">
        <v>11</v>
      </c>
      <c r="B60" s="33"/>
      <c r="C60" s="24"/>
      <c r="D60" s="33"/>
    </row>
    <row r="61" spans="1:4" s="4" customFormat="1">
      <c r="A61" s="67" t="s">
        <v>113</v>
      </c>
      <c r="B61" s="33"/>
      <c r="C61" s="24"/>
      <c r="D61" s="33"/>
    </row>
    <row r="62" spans="1:4" s="4" customFormat="1">
      <c r="A62" s="69" t="s">
        <v>39</v>
      </c>
      <c r="B62" s="81">
        <f>SUM(B57:B61)</f>
        <v>0</v>
      </c>
      <c r="D62" s="81">
        <f>SUM(D57:D61)</f>
        <v>0</v>
      </c>
    </row>
    <row r="63" spans="1:4" s="4" customFormat="1">
      <c r="A63" s="65"/>
    </row>
    <row r="64" spans="1:4" s="4" customFormat="1">
      <c r="A64" s="69" t="s">
        <v>114</v>
      </c>
      <c r="B64" s="81">
        <f>SUM(B54,B62)</f>
        <v>0</v>
      </c>
      <c r="D64" s="81">
        <f>SUM(D54,D62)</f>
        <v>0</v>
      </c>
    </row>
    <row r="65" spans="1:4" s="4" customFormat="1">
      <c r="A65" s="65"/>
      <c r="B65" s="81"/>
      <c r="D65" s="81"/>
    </row>
    <row r="66" spans="1:4" s="4" customFormat="1" ht="15.75" thickBot="1">
      <c r="A66" s="69" t="s">
        <v>115</v>
      </c>
      <c r="B66" s="82">
        <f>B64+B44</f>
        <v>0</v>
      </c>
      <c r="D66" s="82">
        <f>D64+D44</f>
        <v>0</v>
      </c>
    </row>
    <row r="67" spans="1:4" s="4" customFormat="1" ht="15.75" thickTop="1">
      <c r="A67" s="67"/>
    </row>
    <row r="68" spans="1:4" s="4" customFormat="1">
      <c r="A68" s="72" t="s">
        <v>36</v>
      </c>
    </row>
    <row r="69" spans="1:4" s="4" customFormat="1">
      <c r="A69" s="67" t="s">
        <v>100</v>
      </c>
      <c r="B69" s="83"/>
      <c r="D69" s="83"/>
    </row>
    <row r="70" spans="1:4" s="4" customFormat="1">
      <c r="A70" s="67" t="s">
        <v>101</v>
      </c>
      <c r="B70" s="83"/>
      <c r="D70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zoomScaleNormal="100" workbookViewId="0">
      <selection activeCell="B3" sqref="B3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6.7109375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1" t="s">
        <v>45</v>
      </c>
    </row>
    <row r="2" spans="1:6">
      <c r="A2" s="22" t="s">
        <v>42</v>
      </c>
    </row>
    <row r="3" spans="1:6">
      <c r="A3" s="22" t="s">
        <v>43</v>
      </c>
      <c r="B3" s="140" t="s">
        <v>218</v>
      </c>
    </row>
    <row r="4" spans="1:6">
      <c r="A4" s="21" t="s">
        <v>32</v>
      </c>
      <c r="B4" s="5"/>
      <c r="C4" s="5"/>
      <c r="D4" s="5"/>
      <c r="E4" s="5"/>
      <c r="F4" s="5"/>
    </row>
    <row r="5" spans="1:6">
      <c r="A5" s="136" t="s">
        <v>210</v>
      </c>
      <c r="B5" s="6" t="s">
        <v>6</v>
      </c>
      <c r="C5" s="6"/>
      <c r="D5" s="6" t="s">
        <v>6</v>
      </c>
      <c r="E5" s="27"/>
      <c r="F5" s="5"/>
    </row>
    <row r="6" spans="1:6">
      <c r="A6" s="20"/>
      <c r="B6" s="6" t="s">
        <v>7</v>
      </c>
      <c r="C6" s="6"/>
      <c r="D6" s="6" t="s">
        <v>8</v>
      </c>
      <c r="E6" s="27"/>
      <c r="F6" s="5"/>
    </row>
    <row r="7" spans="1:6">
      <c r="A7" s="72"/>
      <c r="B7" s="10"/>
      <c r="C7" s="13"/>
      <c r="D7" s="10"/>
      <c r="E7" s="26"/>
      <c r="F7" s="5"/>
    </row>
    <row r="8" spans="1:6">
      <c r="A8" s="67" t="s">
        <v>199</v>
      </c>
      <c r="B8" s="33"/>
      <c r="C8" s="24"/>
      <c r="D8" s="33"/>
      <c r="E8" s="23"/>
      <c r="F8" s="5"/>
    </row>
    <row r="9" spans="1:6">
      <c r="A9" s="67" t="s">
        <v>200</v>
      </c>
      <c r="B9" s="33"/>
      <c r="C9" s="24"/>
      <c r="D9" s="33"/>
      <c r="E9" s="23"/>
      <c r="F9" s="5"/>
    </row>
    <row r="10" spans="1:6">
      <c r="A10" s="69" t="s">
        <v>201</v>
      </c>
      <c r="B10" s="86">
        <f>SUM(B8:B9)</f>
        <v>0</v>
      </c>
      <c r="C10" s="69"/>
      <c r="D10" s="86">
        <f>SUM(D8:D9)</f>
        <v>0</v>
      </c>
      <c r="E10" s="23"/>
      <c r="F10" s="5"/>
    </row>
    <row r="11" spans="1:6">
      <c r="A11" s="67" t="s">
        <v>202</v>
      </c>
      <c r="B11" s="33"/>
      <c r="C11" s="24"/>
      <c r="D11" s="33"/>
      <c r="E11" s="23"/>
      <c r="F11" s="5"/>
    </row>
    <row r="12" spans="1:6">
      <c r="A12" s="67" t="s">
        <v>203</v>
      </c>
      <c r="B12" s="33"/>
      <c r="C12" s="24"/>
      <c r="D12" s="33"/>
      <c r="E12" s="23"/>
      <c r="F12" s="5"/>
    </row>
    <row r="13" spans="1:6">
      <c r="A13" s="69" t="s">
        <v>204</v>
      </c>
      <c r="B13" s="86">
        <f>SUM(B10:B12)</f>
        <v>0</v>
      </c>
      <c r="C13" s="69"/>
      <c r="D13" s="86">
        <f>SUM(D10:D12)</f>
        <v>0</v>
      </c>
      <c r="E13" s="23"/>
      <c r="F13" s="5"/>
    </row>
    <row r="14" spans="1:6">
      <c r="A14" s="67" t="s">
        <v>141</v>
      </c>
      <c r="B14" s="33"/>
      <c r="C14" s="24"/>
      <c r="D14" s="33"/>
      <c r="E14" s="23"/>
      <c r="F14" s="5"/>
    </row>
    <row r="15" spans="1:6">
      <c r="A15" s="67" t="s">
        <v>142</v>
      </c>
      <c r="B15" s="33"/>
      <c r="C15" s="24"/>
      <c r="D15" s="33"/>
      <c r="E15" s="23"/>
      <c r="F15" s="5"/>
    </row>
    <row r="16" spans="1:6">
      <c r="A16" s="67" t="s">
        <v>143</v>
      </c>
      <c r="B16" s="33"/>
      <c r="C16" s="24"/>
      <c r="D16" s="33"/>
      <c r="E16" s="23"/>
      <c r="F16" s="5"/>
    </row>
    <row r="17" spans="1:6">
      <c r="A17" s="129" t="s">
        <v>11</v>
      </c>
      <c r="B17" s="33"/>
      <c r="C17" s="24"/>
      <c r="D17" s="33"/>
      <c r="E17" s="23"/>
      <c r="F17" s="5"/>
    </row>
    <row r="18" spans="1:6">
      <c r="A18" s="69" t="s">
        <v>205</v>
      </c>
      <c r="B18" s="86">
        <f>SUM(B13:B17)</f>
        <v>0</v>
      </c>
      <c r="C18" s="69"/>
      <c r="D18" s="86">
        <f>SUM(D13:D17)</f>
        <v>0</v>
      </c>
      <c r="E18" s="23"/>
      <c r="F18" s="5"/>
    </row>
    <row r="19" spans="1:6">
      <c r="A19" s="134" t="s">
        <v>212</v>
      </c>
      <c r="B19" s="33"/>
      <c r="C19" s="69"/>
      <c r="D19" s="33"/>
      <c r="E19" s="23"/>
      <c r="F19" s="5"/>
    </row>
    <row r="20" spans="1:6">
      <c r="A20" s="134" t="s">
        <v>213</v>
      </c>
      <c r="B20" s="33"/>
      <c r="C20" s="69"/>
      <c r="D20" s="33"/>
      <c r="E20" s="23"/>
      <c r="F20" s="5"/>
    </row>
    <row r="21" spans="1:6">
      <c r="A21" s="129" t="s">
        <v>11</v>
      </c>
      <c r="B21" s="33"/>
      <c r="C21" s="69"/>
      <c r="D21" s="33"/>
      <c r="E21" s="23"/>
      <c r="F21" s="5"/>
    </row>
    <row r="22" spans="1:6">
      <c r="A22" s="135" t="s">
        <v>206</v>
      </c>
      <c r="B22" s="86">
        <f>SUM(B19:B21)</f>
        <v>0</v>
      </c>
      <c r="C22" s="69"/>
      <c r="D22" s="86">
        <f>SUM(D19:D21)</f>
        <v>0</v>
      </c>
      <c r="E22" s="23"/>
      <c r="F22" s="5"/>
    </row>
    <row r="23" spans="1:6">
      <c r="A23" s="67" t="s">
        <v>207</v>
      </c>
      <c r="B23" s="33"/>
      <c r="C23" s="24"/>
      <c r="D23" s="33"/>
      <c r="E23" s="23"/>
      <c r="F23" s="5"/>
    </row>
    <row r="24" spans="1:6">
      <c r="A24" s="67" t="s">
        <v>145</v>
      </c>
      <c r="B24" s="33"/>
      <c r="C24" s="24"/>
      <c r="D24" s="33"/>
      <c r="E24" s="23"/>
      <c r="F24" s="5"/>
    </row>
    <row r="25" spans="1:6">
      <c r="A25" s="67" t="s">
        <v>209</v>
      </c>
      <c r="B25" s="33"/>
      <c r="C25" s="24"/>
      <c r="D25" s="33"/>
      <c r="E25" s="23"/>
      <c r="F25" s="5"/>
    </row>
    <row r="26" spans="1:6">
      <c r="A26" s="67" t="s">
        <v>146</v>
      </c>
      <c r="B26" s="33"/>
      <c r="C26" s="24"/>
      <c r="D26" s="33"/>
      <c r="E26" s="23"/>
      <c r="F26" s="5"/>
    </row>
    <row r="27" spans="1:6">
      <c r="A27" s="67" t="s">
        <v>92</v>
      </c>
      <c r="B27" s="33"/>
      <c r="C27" s="24"/>
      <c r="D27" s="33"/>
      <c r="E27" s="23"/>
      <c r="F27" s="5"/>
    </row>
    <row r="28" spans="1:6">
      <c r="A28" s="129" t="s">
        <v>11</v>
      </c>
      <c r="B28" s="33"/>
      <c r="C28" s="24"/>
      <c r="D28" s="33"/>
      <c r="E28" s="23"/>
      <c r="F28" s="5"/>
    </row>
    <row r="29" spans="1:6">
      <c r="A29" s="135" t="s">
        <v>217</v>
      </c>
      <c r="B29" s="86">
        <f>SUM(B23:B28)</f>
        <v>0</v>
      </c>
      <c r="C29" s="67"/>
      <c r="D29" s="86">
        <f>SUM(D23:D28)</f>
        <v>0</v>
      </c>
      <c r="E29" s="23"/>
      <c r="F29" s="5"/>
    </row>
    <row r="30" spans="1:6">
      <c r="A30" s="67" t="s">
        <v>215</v>
      </c>
      <c r="B30" s="33"/>
      <c r="C30" s="24"/>
      <c r="D30" s="33"/>
      <c r="E30" s="23"/>
      <c r="F30" s="5"/>
    </row>
    <row r="31" spans="1:6">
      <c r="A31" s="67" t="s">
        <v>216</v>
      </c>
      <c r="B31" s="33"/>
      <c r="C31" s="24"/>
      <c r="D31" s="33"/>
      <c r="E31" s="23"/>
      <c r="F31" s="5"/>
    </row>
    <row r="32" spans="1:6">
      <c r="A32" s="67" t="s">
        <v>208</v>
      </c>
      <c r="B32" s="33"/>
      <c r="C32" s="24"/>
      <c r="D32" s="33"/>
      <c r="E32" s="23"/>
      <c r="F32" s="5"/>
    </row>
    <row r="33" spans="1:6">
      <c r="A33" s="69" t="s">
        <v>158</v>
      </c>
      <c r="B33" s="86">
        <f>SUM(B30:B32)</f>
        <v>0</v>
      </c>
      <c r="C33" s="67"/>
      <c r="D33" s="86">
        <f>SUM(D30:D32)</f>
        <v>0</v>
      </c>
      <c r="E33" s="23"/>
      <c r="F33" s="5"/>
    </row>
    <row r="34" spans="1:6">
      <c r="A34" s="69"/>
      <c r="B34" s="133"/>
      <c r="C34" s="67"/>
      <c r="D34" s="133"/>
      <c r="E34" s="23"/>
      <c r="F34" s="5"/>
    </row>
    <row r="35" spans="1:6">
      <c r="A35" s="69" t="s">
        <v>31</v>
      </c>
      <c r="B35" s="133">
        <f>SUM(B33,B29,B22,B18)</f>
        <v>0</v>
      </c>
      <c r="C35" s="67"/>
      <c r="D35" s="133">
        <f>SUM(D33,D29,D22,D18)</f>
        <v>0</v>
      </c>
      <c r="E35" s="23"/>
      <c r="F35" s="5"/>
    </row>
    <row r="36" spans="1:6">
      <c r="A36" s="67" t="s">
        <v>3</v>
      </c>
      <c r="B36" s="33"/>
      <c r="C36" s="24"/>
      <c r="D36" s="33"/>
      <c r="E36" s="23"/>
      <c r="F36" s="5"/>
    </row>
    <row r="37" spans="1:6" ht="15" customHeight="1" thickBot="1">
      <c r="A37" s="69" t="s">
        <v>161</v>
      </c>
      <c r="B37" s="80">
        <f>SUM(B33:B36)</f>
        <v>0</v>
      </c>
      <c r="C37" s="24"/>
      <c r="D37" s="80">
        <f>SUM(D33:D36)</f>
        <v>0</v>
      </c>
      <c r="E37" s="23"/>
      <c r="F37" s="5"/>
    </row>
    <row r="38" spans="1:6" ht="15" customHeight="1" thickTop="1">
      <c r="A38" s="67"/>
      <c r="B38" s="67"/>
      <c r="C38" s="67"/>
      <c r="D38" s="67"/>
      <c r="E38" s="67"/>
      <c r="F38" s="5"/>
    </row>
    <row r="39" spans="1:6">
      <c r="A39" s="69" t="s">
        <v>99</v>
      </c>
      <c r="B39" s="69"/>
      <c r="C39" s="69"/>
      <c r="D39" s="69"/>
      <c r="E39" s="23"/>
      <c r="F39" s="5"/>
    </row>
    <row r="40" spans="1:6">
      <c r="A40" s="67" t="s">
        <v>100</v>
      </c>
      <c r="B40" s="33"/>
      <c r="C40" s="24"/>
      <c r="D40" s="33"/>
      <c r="E40" s="23"/>
      <c r="F40" s="5"/>
    </row>
    <row r="41" spans="1:6">
      <c r="A41" s="67" t="s">
        <v>101</v>
      </c>
      <c r="B41" s="33"/>
      <c r="C41" s="24"/>
      <c r="D41" s="33"/>
      <c r="E41" s="23"/>
      <c r="F41" s="5"/>
    </row>
    <row r="42" spans="1:6">
      <c r="A42" s="67"/>
      <c r="B42" s="74"/>
      <c r="C42" s="74"/>
      <c r="D42" s="74"/>
      <c r="E42" s="23"/>
      <c r="F42" s="5"/>
    </row>
    <row r="43" spans="1:6">
      <c r="A43" s="69" t="s">
        <v>102</v>
      </c>
      <c r="B43" s="5"/>
      <c r="C43" s="5"/>
      <c r="D43" s="5"/>
      <c r="E43" s="28"/>
      <c r="F43" s="5"/>
    </row>
    <row r="44" spans="1:6">
      <c r="A44" s="67" t="s">
        <v>103</v>
      </c>
      <c r="B44" s="25"/>
      <c r="C44" s="25"/>
      <c r="D44" s="25"/>
      <c r="E44" s="28"/>
      <c r="F44" s="5"/>
    </row>
    <row r="45" spans="1:6">
      <c r="A45" s="73" t="s">
        <v>104</v>
      </c>
      <c r="B45" s="33"/>
      <c r="C45" s="24"/>
      <c r="D45" s="33"/>
      <c r="E45" s="23"/>
      <c r="F45" s="5"/>
    </row>
    <row r="46" spans="1:6">
      <c r="A46" s="73" t="s">
        <v>105</v>
      </c>
      <c r="B46" s="33"/>
      <c r="C46" s="24"/>
      <c r="D46" s="33"/>
      <c r="E46" s="23"/>
      <c r="F46" s="5"/>
    </row>
    <row r="47" spans="1:6">
      <c r="A47" s="74"/>
      <c r="B47" s="74"/>
      <c r="C47" s="74"/>
      <c r="D47" s="74"/>
      <c r="E47" s="23"/>
      <c r="F47" s="5"/>
    </row>
    <row r="48" spans="1:6">
      <c r="A48" s="67" t="s">
        <v>106</v>
      </c>
      <c r="B48" s="5"/>
      <c r="C48" s="5"/>
      <c r="D48" s="5"/>
      <c r="E48" s="28"/>
      <c r="F48" s="5"/>
    </row>
    <row r="49" spans="1:6">
      <c r="A49" s="73" t="s">
        <v>104</v>
      </c>
      <c r="B49" s="33"/>
      <c r="C49" s="24"/>
      <c r="D49" s="33"/>
      <c r="E49" s="5"/>
      <c r="F49" s="5"/>
    </row>
    <row r="50" spans="1:6">
      <c r="A50" s="73" t="s">
        <v>105</v>
      </c>
      <c r="B50" s="33"/>
      <c r="C50" s="24"/>
      <c r="D50" s="33"/>
      <c r="E50" s="5"/>
      <c r="F50" s="5"/>
    </row>
    <row r="51" spans="1:6">
      <c r="B51" s="5"/>
      <c r="C51" s="5"/>
      <c r="D51" s="5"/>
      <c r="E51" s="5"/>
    </row>
    <row r="53" spans="1:6">
      <c r="A53" s="69" t="s">
        <v>107</v>
      </c>
      <c r="B53" s="81">
        <f>B37</f>
        <v>0</v>
      </c>
      <c r="D53" s="81">
        <f>D37</f>
        <v>0</v>
      </c>
    </row>
    <row r="54" spans="1:6" s="4" customFormat="1">
      <c r="A54" s="69"/>
    </row>
    <row r="55" spans="1:6" s="4" customFormat="1">
      <c r="A55" s="72" t="s">
        <v>55</v>
      </c>
    </row>
    <row r="56" spans="1:6" s="4" customFormat="1">
      <c r="A56" s="69"/>
    </row>
    <row r="57" spans="1:6" s="4" customFormat="1">
      <c r="A57" s="69" t="s">
        <v>108</v>
      </c>
    </row>
    <row r="58" spans="1:6" s="4" customFormat="1">
      <c r="A58" s="67" t="s">
        <v>109</v>
      </c>
      <c r="B58" s="33"/>
      <c r="C58" s="24"/>
      <c r="D58" s="33"/>
    </row>
    <row r="59" spans="1:6" s="4" customFormat="1">
      <c r="A59" s="67" t="s">
        <v>35</v>
      </c>
      <c r="B59" s="33"/>
      <c r="C59" s="24"/>
      <c r="D59" s="33"/>
    </row>
    <row r="60" spans="1:6" s="4" customFormat="1">
      <c r="A60" s="67" t="s">
        <v>147</v>
      </c>
      <c r="B60" s="33"/>
      <c r="C60" s="24"/>
      <c r="D60" s="33"/>
    </row>
    <row r="61" spans="1:6" s="4" customFormat="1">
      <c r="A61" s="129" t="s">
        <v>11</v>
      </c>
      <c r="B61" s="33"/>
      <c r="C61" s="24"/>
      <c r="D61" s="33"/>
    </row>
    <row r="62" spans="1:6" s="4" customFormat="1">
      <c r="A62" s="67" t="s">
        <v>110</v>
      </c>
      <c r="B62" s="33"/>
      <c r="C62" s="24"/>
      <c r="D62" s="33"/>
    </row>
    <row r="63" spans="1:6" s="4" customFormat="1">
      <c r="A63" s="69" t="s">
        <v>39</v>
      </c>
      <c r="B63" s="81">
        <f>SUM(B58:B62)</f>
        <v>0</v>
      </c>
      <c r="D63" s="81">
        <f>SUM(D58:D62)</f>
        <v>0</v>
      </c>
    </row>
    <row r="64" spans="1:6" s="4" customFormat="1">
      <c r="A64" s="65"/>
    </row>
    <row r="65" spans="1:4" s="4" customFormat="1">
      <c r="A65" s="69" t="s">
        <v>111</v>
      </c>
    </row>
    <row r="66" spans="1:4" s="4" customFormat="1">
      <c r="A66" s="67" t="s">
        <v>33</v>
      </c>
      <c r="B66" s="33"/>
      <c r="C66" s="24"/>
      <c r="D66" s="33"/>
    </row>
    <row r="67" spans="1:4" s="4" customFormat="1">
      <c r="A67" s="67" t="s">
        <v>34</v>
      </c>
      <c r="B67" s="33"/>
      <c r="C67" s="24"/>
      <c r="D67" s="33"/>
    </row>
    <row r="68" spans="1:4" s="4" customFormat="1">
      <c r="A68" s="67" t="s">
        <v>112</v>
      </c>
      <c r="B68" s="33"/>
      <c r="C68" s="24"/>
      <c r="D68" s="33"/>
    </row>
    <row r="69" spans="1:4" s="4" customFormat="1">
      <c r="A69" s="129" t="s">
        <v>11</v>
      </c>
      <c r="B69" s="33"/>
      <c r="C69" s="24"/>
      <c r="D69" s="33"/>
    </row>
    <row r="70" spans="1:4" s="4" customFormat="1">
      <c r="A70" s="67" t="s">
        <v>113</v>
      </c>
      <c r="B70" s="33"/>
      <c r="C70" s="24"/>
      <c r="D70" s="33"/>
    </row>
    <row r="71" spans="1:4" s="4" customFormat="1">
      <c r="A71" s="69" t="s">
        <v>39</v>
      </c>
      <c r="B71" s="81">
        <f>SUM(B66:B70)</f>
        <v>0</v>
      </c>
      <c r="D71" s="81">
        <f>SUM(D66:D70)</f>
        <v>0</v>
      </c>
    </row>
    <row r="72" spans="1:4" s="4" customFormat="1">
      <c r="A72" s="65"/>
    </row>
    <row r="73" spans="1:4" s="4" customFormat="1">
      <c r="A73" s="69" t="s">
        <v>114</v>
      </c>
      <c r="B73" s="81">
        <f>SUM(B63,B71)</f>
        <v>0</v>
      </c>
      <c r="D73" s="81">
        <f>SUM(D63,D71)</f>
        <v>0</v>
      </c>
    </row>
    <row r="74" spans="1:4" s="4" customFormat="1">
      <c r="A74" s="65"/>
      <c r="B74" s="81"/>
      <c r="D74" s="81"/>
    </row>
    <row r="75" spans="1:4" s="4" customFormat="1" ht="15.75" thickBot="1">
      <c r="A75" s="69" t="s">
        <v>115</v>
      </c>
      <c r="B75" s="82">
        <f>B73+B53</f>
        <v>0</v>
      </c>
      <c r="D75" s="82">
        <f>D73+D53</f>
        <v>0</v>
      </c>
    </row>
    <row r="76" spans="1:4" s="4" customFormat="1" ht="15.75" thickTop="1">
      <c r="A76" s="67"/>
    </row>
    <row r="77" spans="1:4" s="4" customFormat="1">
      <c r="A77" s="72" t="s">
        <v>36</v>
      </c>
    </row>
    <row r="78" spans="1:4" s="4" customFormat="1">
      <c r="A78" s="67" t="s">
        <v>100</v>
      </c>
      <c r="B78" s="83"/>
      <c r="D78" s="83"/>
    </row>
    <row r="79" spans="1:4" s="4" customFormat="1">
      <c r="A79" s="67" t="s">
        <v>101</v>
      </c>
      <c r="B79" s="83"/>
      <c r="D7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opLeftCell="A22" workbookViewId="0">
      <selection activeCell="F43" sqref="F43"/>
    </sheetView>
  </sheetViews>
  <sheetFormatPr defaultColWidth="9.140625" defaultRowHeight="15"/>
  <cols>
    <col min="1" max="1" width="83.42578125" style="5" customWidth="1"/>
    <col min="2" max="2" width="15.7109375" style="4" customWidth="1"/>
    <col min="3" max="3" width="2.28515625" style="4" customWidth="1"/>
    <col min="4" max="4" width="15.7109375" style="4" customWidth="1"/>
    <col min="5" max="5" width="2.42578125" style="4" customWidth="1"/>
    <col min="6" max="6" width="13.85546875" style="5" bestFit="1" customWidth="1"/>
    <col min="7" max="16384" width="9.140625" style="5"/>
  </cols>
  <sheetData>
    <row r="1" spans="1:5">
      <c r="A1" s="21" t="s">
        <v>45</v>
      </c>
      <c r="B1" s="4">
        <f>+'1.Pasqyra e Perform. (natyra)'!B1</f>
        <v>2019</v>
      </c>
    </row>
    <row r="2" spans="1:5">
      <c r="A2" s="22" t="s">
        <v>42</v>
      </c>
      <c r="B2" s="4" t="str">
        <f>+'1.Pasqyra e Perform. (natyra)'!B2</f>
        <v>Toske Energji sh.a</v>
      </c>
    </row>
    <row r="3" spans="1:5">
      <c r="A3" s="22" t="s">
        <v>43</v>
      </c>
      <c r="B3" s="4" t="str">
        <f>+'1.Pasqyra e Perform. (natyra)'!B3</f>
        <v>L51817007A</v>
      </c>
    </row>
    <row r="4" spans="1:5">
      <c r="A4" s="22"/>
    </row>
    <row r="5" spans="1:5">
      <c r="A5" s="7" t="s">
        <v>28</v>
      </c>
    </row>
    <row r="6" spans="1:5">
      <c r="A6" s="66" t="s">
        <v>67</v>
      </c>
      <c r="B6" s="6" t="s">
        <v>6</v>
      </c>
      <c r="C6" s="6"/>
      <c r="D6" s="6" t="s">
        <v>6</v>
      </c>
    </row>
    <row r="7" spans="1:5">
      <c r="A7" s="15"/>
      <c r="B7" s="6" t="s">
        <v>7</v>
      </c>
      <c r="C7" s="6"/>
      <c r="D7" s="6" t="s">
        <v>8</v>
      </c>
      <c r="E7" s="5"/>
    </row>
    <row r="8" spans="1:5">
      <c r="A8" s="68" t="s">
        <v>9</v>
      </c>
      <c r="B8" s="8"/>
      <c r="C8" s="8"/>
      <c r="D8" s="8"/>
      <c r="E8" s="5"/>
    </row>
    <row r="9" spans="1:5">
      <c r="A9" s="69" t="s">
        <v>12</v>
      </c>
      <c r="B9" s="8"/>
      <c r="C9" s="8"/>
      <c r="D9" s="8"/>
      <c r="E9" s="5"/>
    </row>
    <row r="10" spans="1:5">
      <c r="A10" s="67" t="s">
        <v>68</v>
      </c>
      <c r="B10" s="29">
        <v>16645080</v>
      </c>
      <c r="C10" s="14"/>
      <c r="D10" s="29">
        <v>20587675</v>
      </c>
      <c r="E10" s="5"/>
    </row>
    <row r="11" spans="1:5">
      <c r="A11" s="67" t="s">
        <v>69</v>
      </c>
      <c r="B11" s="29"/>
      <c r="C11" s="14"/>
      <c r="D11" s="29"/>
      <c r="E11" s="5"/>
    </row>
    <row r="12" spans="1:5">
      <c r="A12" s="67" t="s">
        <v>47</v>
      </c>
      <c r="B12" s="29"/>
      <c r="C12" s="14"/>
      <c r="D12" s="29"/>
      <c r="E12" s="5"/>
    </row>
    <row r="13" spans="1:5" ht="16.5" customHeight="1">
      <c r="A13" s="67" t="s">
        <v>70</v>
      </c>
      <c r="B13" s="29">
        <v>576578</v>
      </c>
      <c r="C13" s="14"/>
      <c r="D13" s="29">
        <v>508944</v>
      </c>
      <c r="E13" s="5"/>
    </row>
    <row r="14" spans="1:5" ht="16.5" customHeight="1">
      <c r="A14" s="67" t="s">
        <v>71</v>
      </c>
      <c r="B14" s="29"/>
      <c r="C14" s="14"/>
      <c r="D14" s="29"/>
      <c r="E14" s="5"/>
    </row>
    <row r="15" spans="1:5">
      <c r="A15" s="67" t="s">
        <v>72</v>
      </c>
      <c r="B15" s="29"/>
      <c r="C15" s="14"/>
      <c r="D15" s="29"/>
      <c r="E15" s="5"/>
    </row>
    <row r="16" spans="1:5">
      <c r="A16" s="67" t="s">
        <v>15</v>
      </c>
      <c r="B16" s="29"/>
      <c r="C16" s="14"/>
      <c r="D16" s="29"/>
      <c r="E16" s="5"/>
    </row>
    <row r="17" spans="1:5">
      <c r="A17" s="67" t="s">
        <v>73</v>
      </c>
      <c r="B17" s="29"/>
      <c r="C17" s="14"/>
      <c r="D17" s="29"/>
      <c r="E17" s="5"/>
    </row>
    <row r="18" spans="1:5">
      <c r="A18" s="67" t="s">
        <v>74</v>
      </c>
      <c r="B18" s="29"/>
      <c r="C18" s="14"/>
      <c r="D18" s="29"/>
      <c r="E18" s="5"/>
    </row>
    <row r="19" spans="1:5" ht="16.5" customHeight="1">
      <c r="A19" s="67" t="s">
        <v>14</v>
      </c>
      <c r="B19" s="29"/>
      <c r="C19" s="14"/>
      <c r="D19" s="29"/>
      <c r="E19" s="5"/>
    </row>
    <row r="20" spans="1:5" ht="16.5" customHeight="1">
      <c r="A20" s="67" t="s">
        <v>75</v>
      </c>
      <c r="B20" s="29"/>
      <c r="C20" s="14"/>
      <c r="D20" s="29"/>
      <c r="E20" s="5"/>
    </row>
    <row r="21" spans="1:5">
      <c r="A21" s="131" t="s">
        <v>189</v>
      </c>
      <c r="B21" s="29"/>
      <c r="C21" s="14"/>
      <c r="D21" s="29"/>
      <c r="E21" s="5"/>
    </row>
    <row r="22" spans="1:5">
      <c r="A22" s="69" t="s">
        <v>0</v>
      </c>
      <c r="B22" s="18">
        <f>SUM(B10:B21)</f>
        <v>17221658</v>
      </c>
      <c r="C22" s="19"/>
      <c r="D22" s="18">
        <f>SUM(D10:D21)</f>
        <v>21096619</v>
      </c>
      <c r="E22" s="5"/>
    </row>
    <row r="23" spans="1:5">
      <c r="A23" s="68"/>
      <c r="B23" s="11"/>
      <c r="C23" s="14"/>
      <c r="D23" s="11"/>
      <c r="E23" s="5"/>
    </row>
    <row r="24" spans="1:5">
      <c r="A24" s="9" t="s">
        <v>10</v>
      </c>
      <c r="B24" s="11"/>
      <c r="C24" s="14"/>
      <c r="D24" s="11"/>
      <c r="E24" s="5"/>
    </row>
    <row r="25" spans="1:5">
      <c r="A25" s="67" t="s">
        <v>76</v>
      </c>
      <c r="B25" s="29">
        <v>521100947</v>
      </c>
      <c r="C25" s="14"/>
      <c r="D25" s="29">
        <v>843069348</v>
      </c>
      <c r="E25" s="5"/>
    </row>
    <row r="26" spans="1:5">
      <c r="A26" s="67" t="s">
        <v>77</v>
      </c>
      <c r="B26" s="29">
        <v>1488068630</v>
      </c>
      <c r="C26" s="14"/>
      <c r="D26" s="29">
        <v>1640439705</v>
      </c>
      <c r="E26" s="5"/>
    </row>
    <row r="27" spans="1:5">
      <c r="A27" s="70" t="s">
        <v>78</v>
      </c>
      <c r="B27" s="29"/>
      <c r="C27" s="14"/>
      <c r="D27" s="29"/>
      <c r="E27" s="5"/>
    </row>
    <row r="28" spans="1:5">
      <c r="A28" s="67" t="s">
        <v>79</v>
      </c>
      <c r="B28" s="29"/>
      <c r="C28" s="14"/>
      <c r="D28" s="29"/>
      <c r="E28" s="5"/>
    </row>
    <row r="29" spans="1:5">
      <c r="A29" s="67" t="s">
        <v>80</v>
      </c>
      <c r="B29" s="29">
        <v>14246466</v>
      </c>
      <c r="C29" s="14"/>
      <c r="D29" s="29">
        <v>12830819</v>
      </c>
      <c r="E29" s="5"/>
    </row>
    <row r="30" spans="1:5">
      <c r="A30" s="67" t="s">
        <v>81</v>
      </c>
      <c r="B30" s="29">
        <v>498445</v>
      </c>
      <c r="C30" s="14"/>
      <c r="D30" s="29">
        <v>459009</v>
      </c>
      <c r="E30" s="5"/>
    </row>
    <row r="31" spans="1:5">
      <c r="A31" s="67" t="s">
        <v>228</v>
      </c>
      <c r="B31" s="75">
        <v>16436507</v>
      </c>
      <c r="C31" s="14"/>
      <c r="D31" s="75">
        <v>650549036</v>
      </c>
      <c r="E31" s="5"/>
    </row>
    <row r="32" spans="1:5">
      <c r="A32" s="65"/>
      <c r="B32" s="76">
        <f>SUM(B25:B31)</f>
        <v>2040350995</v>
      </c>
      <c r="C32" s="65"/>
      <c r="D32" s="76">
        <f>SUM(D25:D31)</f>
        <v>3147347917</v>
      </c>
      <c r="E32" s="5"/>
    </row>
    <row r="33" spans="1:6" ht="30">
      <c r="A33" s="67" t="s">
        <v>82</v>
      </c>
      <c r="B33" s="29"/>
      <c r="C33" s="14"/>
      <c r="D33" s="29"/>
      <c r="E33" s="5"/>
    </row>
    <row r="34" spans="1:6">
      <c r="A34" s="69" t="s">
        <v>1</v>
      </c>
      <c r="B34" s="18">
        <f>SUM(B32:B33)</f>
        <v>2040350995</v>
      </c>
      <c r="C34" s="19"/>
      <c r="D34" s="18">
        <f>SUM(D32:D33)</f>
        <v>3147347917</v>
      </c>
      <c r="E34" s="5"/>
    </row>
    <row r="35" spans="1:6">
      <c r="A35" s="12"/>
      <c r="B35" s="11"/>
      <c r="C35" s="14"/>
      <c r="D35" s="11"/>
      <c r="E35" s="5"/>
    </row>
    <row r="36" spans="1:6" ht="15.75" thickBot="1">
      <c r="A36" s="69" t="s">
        <v>16</v>
      </c>
      <c r="B36" s="77">
        <f>B34+B22</f>
        <v>2057572653</v>
      </c>
      <c r="C36" s="14"/>
      <c r="D36" s="77">
        <f>D34+D22</f>
        <v>3168444536</v>
      </c>
      <c r="E36" s="5"/>
    </row>
    <row r="37" spans="1:6" ht="15.75" thickTop="1">
      <c r="A37" s="30"/>
      <c r="B37" s="30"/>
      <c r="C37" s="30"/>
      <c r="D37" s="30"/>
      <c r="E37" s="5"/>
    </row>
    <row r="38" spans="1:6">
      <c r="A38" s="68" t="s">
        <v>17</v>
      </c>
      <c r="B38" s="5"/>
      <c r="C38" s="5"/>
      <c r="D38" s="5"/>
      <c r="E38" s="5"/>
    </row>
    <row r="39" spans="1:6">
      <c r="A39" s="68"/>
      <c r="B39" s="5"/>
      <c r="C39" s="5"/>
      <c r="D39" s="5"/>
      <c r="E39" s="5"/>
    </row>
    <row r="40" spans="1:6">
      <c r="A40" s="69" t="s">
        <v>24</v>
      </c>
      <c r="B40" s="11"/>
      <c r="C40" s="14"/>
      <c r="D40" s="11"/>
      <c r="E40" s="5"/>
    </row>
    <row r="41" spans="1:6">
      <c r="A41" s="67" t="s">
        <v>117</v>
      </c>
      <c r="B41" s="29">
        <v>3500000</v>
      </c>
      <c r="C41" s="14"/>
      <c r="D41" s="29">
        <v>3500000</v>
      </c>
      <c r="E41" s="5"/>
    </row>
    <row r="42" spans="1:6">
      <c r="A42" s="67" t="s">
        <v>229</v>
      </c>
      <c r="B42" s="29">
        <v>950411</v>
      </c>
      <c r="C42" s="14"/>
      <c r="D42" s="29">
        <v>688813</v>
      </c>
      <c r="E42" s="5"/>
    </row>
    <row r="43" spans="1:6">
      <c r="A43" s="67" t="s">
        <v>118</v>
      </c>
      <c r="B43" s="29">
        <v>-3882655396</v>
      </c>
      <c r="C43" s="14"/>
      <c r="D43" s="29">
        <v>-967458261</v>
      </c>
      <c r="E43" s="5"/>
      <c r="F43" s="145"/>
    </row>
    <row r="44" spans="1:6">
      <c r="B44" s="85">
        <f>SUM(B41:B43)</f>
        <v>-3878204985</v>
      </c>
      <c r="C44" s="65"/>
      <c r="D44" s="85">
        <f>SUM(D41:D43)</f>
        <v>-963269448</v>
      </c>
      <c r="E44" s="5"/>
    </row>
    <row r="45" spans="1:6">
      <c r="A45" s="67" t="s">
        <v>119</v>
      </c>
      <c r="B45" s="29"/>
      <c r="C45" s="14"/>
      <c r="D45" s="29"/>
      <c r="E45" s="5"/>
    </row>
    <row r="46" spans="1:6">
      <c r="A46" s="12" t="s">
        <v>120</v>
      </c>
      <c r="B46" s="85">
        <f>+B44</f>
        <v>-3878204985</v>
      </c>
      <c r="C46" s="65"/>
      <c r="D46" s="85">
        <f>+D44</f>
        <v>-963269448</v>
      </c>
      <c r="E46" s="5"/>
    </row>
    <row r="47" spans="1:6">
      <c r="A47" s="84" t="s">
        <v>38</v>
      </c>
      <c r="B47" s="29"/>
      <c r="C47" s="14"/>
      <c r="D47" s="29"/>
      <c r="E47" s="5"/>
    </row>
    <row r="48" spans="1:6">
      <c r="A48" s="12" t="s">
        <v>121</v>
      </c>
      <c r="B48" s="78">
        <f>+B46</f>
        <v>-3878204985</v>
      </c>
      <c r="C48" s="19"/>
      <c r="D48" s="78">
        <f>+D46</f>
        <v>-963269448</v>
      </c>
      <c r="E48" s="5"/>
    </row>
    <row r="49" spans="1:5">
      <c r="A49" s="68"/>
      <c r="B49" s="5"/>
      <c r="C49" s="5"/>
      <c r="D49" s="5"/>
      <c r="E49" s="5"/>
    </row>
    <row r="50" spans="1:5">
      <c r="A50" s="69" t="s">
        <v>20</v>
      </c>
      <c r="B50" s="11"/>
      <c r="C50" s="14"/>
      <c r="D50" s="11"/>
      <c r="E50" s="5"/>
    </row>
    <row r="51" spans="1:5">
      <c r="A51" s="67" t="s">
        <v>40</v>
      </c>
      <c r="B51" s="29">
        <v>4844324697</v>
      </c>
      <c r="C51" s="14"/>
      <c r="D51" s="29">
        <v>1822158000</v>
      </c>
      <c r="E51" s="5"/>
    </row>
    <row r="52" spans="1:5">
      <c r="A52" s="67" t="s">
        <v>124</v>
      </c>
      <c r="B52" s="29"/>
      <c r="C52" s="14"/>
      <c r="D52" s="29"/>
      <c r="E52" s="5"/>
    </row>
    <row r="53" spans="1:5">
      <c r="A53" s="67" t="s">
        <v>122</v>
      </c>
      <c r="B53" s="29"/>
      <c r="C53" s="14"/>
      <c r="D53" s="29"/>
      <c r="E53" s="5"/>
    </row>
    <row r="54" spans="1:5">
      <c r="A54" s="67" t="s">
        <v>21</v>
      </c>
      <c r="B54" s="29"/>
      <c r="C54" s="14"/>
      <c r="D54" s="29"/>
      <c r="E54" s="5"/>
    </row>
    <row r="55" spans="1:5">
      <c r="A55" s="67" t="s">
        <v>41</v>
      </c>
      <c r="B55" s="29"/>
      <c r="C55" s="14"/>
      <c r="D55" s="29"/>
      <c r="E55" s="5"/>
    </row>
    <row r="56" spans="1:5">
      <c r="A56" s="67" t="s">
        <v>123</v>
      </c>
      <c r="B56" s="29"/>
      <c r="C56" s="14"/>
      <c r="D56" s="29"/>
      <c r="E56" s="5"/>
    </row>
    <row r="57" spans="1:5">
      <c r="A57" s="67" t="s">
        <v>230</v>
      </c>
      <c r="B57" s="29">
        <v>3129826</v>
      </c>
      <c r="C57" s="14"/>
      <c r="D57" s="29">
        <v>5098328</v>
      </c>
      <c r="E57" s="5"/>
    </row>
    <row r="58" spans="1:5">
      <c r="A58" s="69" t="s">
        <v>22</v>
      </c>
      <c r="B58" s="18">
        <f>SUM(B51:B57)</f>
        <v>4847454523</v>
      </c>
      <c r="C58" s="19"/>
      <c r="D58" s="18">
        <f>SUM(D51:D57)</f>
        <v>1827256328</v>
      </c>
      <c r="E58" s="5"/>
    </row>
    <row r="59" spans="1:5">
      <c r="A59" s="68"/>
      <c r="B59" s="5"/>
      <c r="C59" s="5"/>
      <c r="D59" s="5"/>
      <c r="E59" s="5"/>
    </row>
    <row r="60" spans="1:5">
      <c r="A60" s="69" t="s">
        <v>18</v>
      </c>
      <c r="B60" s="5"/>
      <c r="C60" s="5"/>
      <c r="D60" s="5"/>
      <c r="E60" s="5"/>
    </row>
    <row r="61" spans="1:5">
      <c r="A61" s="67" t="s">
        <v>83</v>
      </c>
      <c r="B61" s="29">
        <v>77287737</v>
      </c>
      <c r="C61" s="14"/>
      <c r="D61" s="29">
        <v>1438984126</v>
      </c>
      <c r="E61" s="5"/>
    </row>
    <row r="62" spans="1:5">
      <c r="A62" s="67" t="s">
        <v>125</v>
      </c>
      <c r="B62" s="29"/>
      <c r="C62" s="14"/>
      <c r="D62" s="29"/>
      <c r="E62" s="5"/>
    </row>
    <row r="63" spans="1:5">
      <c r="A63" s="67" t="s">
        <v>40</v>
      </c>
      <c r="B63" s="29">
        <v>409287409</v>
      </c>
      <c r="C63" s="14"/>
      <c r="D63" s="29">
        <v>107820000</v>
      </c>
      <c r="E63" s="5"/>
    </row>
    <row r="64" spans="1:5">
      <c r="A64" s="67" t="s">
        <v>124</v>
      </c>
      <c r="B64" s="29"/>
      <c r="C64" s="14"/>
      <c r="D64" s="29"/>
      <c r="E64" s="5"/>
    </row>
    <row r="65" spans="1:5">
      <c r="A65" s="67" t="s">
        <v>237</v>
      </c>
      <c r="B65" s="29">
        <v>510151548</v>
      </c>
      <c r="C65" s="14"/>
      <c r="D65" s="29">
        <v>346165524</v>
      </c>
      <c r="E65" s="5"/>
    </row>
    <row r="66" spans="1:5">
      <c r="A66" s="67" t="s">
        <v>41</v>
      </c>
      <c r="B66" s="29"/>
      <c r="C66" s="14"/>
      <c r="D66" s="29"/>
      <c r="E66" s="5"/>
    </row>
    <row r="67" spans="1:5">
      <c r="A67" s="67" t="s">
        <v>123</v>
      </c>
      <c r="B67" s="29">
        <v>89696078</v>
      </c>
      <c r="C67" s="14"/>
      <c r="D67" s="29">
        <v>409814956</v>
      </c>
      <c r="E67" s="5"/>
    </row>
    <row r="68" spans="1:5">
      <c r="A68" s="67" t="s">
        <v>230</v>
      </c>
      <c r="B68" s="29">
        <v>1900343</v>
      </c>
      <c r="C68" s="14"/>
      <c r="D68" s="29">
        <v>1673050</v>
      </c>
      <c r="E68" s="5"/>
    </row>
    <row r="69" spans="1:5">
      <c r="A69" s="67"/>
      <c r="B69" s="86">
        <f>SUM(B61:B68)</f>
        <v>1088323115</v>
      </c>
      <c r="C69" s="69"/>
      <c r="D69" s="86">
        <f>SUM(D61:D68)</f>
        <v>2304457656</v>
      </c>
      <c r="E69" s="5"/>
    </row>
    <row r="70" spans="1:5" ht="30">
      <c r="A70" s="67" t="s">
        <v>85</v>
      </c>
      <c r="B70" s="29"/>
      <c r="C70" s="14"/>
      <c r="D70" s="29"/>
      <c r="E70" s="5"/>
    </row>
    <row r="71" spans="1:5">
      <c r="A71" s="69" t="s">
        <v>19</v>
      </c>
      <c r="B71" s="18">
        <f>SUM(B69:B70)</f>
        <v>1088323115</v>
      </c>
      <c r="C71" s="19"/>
      <c r="D71" s="18">
        <f>SUM(D69:D70)</f>
        <v>2304457656</v>
      </c>
      <c r="E71" s="5"/>
    </row>
    <row r="72" spans="1:5">
      <c r="A72" s="69"/>
      <c r="B72" s="11"/>
      <c r="C72" s="14"/>
      <c r="D72" s="11"/>
      <c r="E72" s="5"/>
    </row>
    <row r="73" spans="1:5">
      <c r="A73" s="69" t="s">
        <v>23</v>
      </c>
      <c r="B73" s="78">
        <f>B58+B71</f>
        <v>5935777638</v>
      </c>
      <c r="C73" s="19"/>
      <c r="D73" s="78">
        <f>D58+D71</f>
        <v>4131713984</v>
      </c>
      <c r="E73" s="5"/>
    </row>
    <row r="74" spans="1:5">
      <c r="A74" s="69"/>
      <c r="B74" s="11"/>
      <c r="C74" s="14"/>
      <c r="D74" s="11"/>
      <c r="E74" s="5"/>
    </row>
    <row r="75" spans="1:5" ht="15.75" thickBot="1">
      <c r="A75" s="71" t="s">
        <v>27</v>
      </c>
      <c r="B75" s="31">
        <f>B48+B73</f>
        <v>2057572653</v>
      </c>
      <c r="C75" s="32"/>
      <c r="D75" s="31">
        <f>D48+D73</f>
        <v>3168444536</v>
      </c>
      <c r="E75" s="5"/>
    </row>
    <row r="76" spans="1:5" ht="15.75" thickTop="1">
      <c r="A76" s="1"/>
      <c r="B76" s="2"/>
      <c r="C76" s="2"/>
      <c r="D76" s="2"/>
      <c r="E76" s="2"/>
    </row>
    <row r="77" spans="1:5">
      <c r="A77" s="16" t="s">
        <v>2</v>
      </c>
      <c r="B77" s="17">
        <f>B75-B36</f>
        <v>0</v>
      </c>
      <c r="C77" s="16"/>
      <c r="D77" s="17">
        <f>D75-D36</f>
        <v>0</v>
      </c>
      <c r="E77" s="3"/>
    </row>
    <row r="78" spans="1:5">
      <c r="A78" s="3"/>
      <c r="B78" s="3"/>
      <c r="C78" s="3"/>
      <c r="D78" s="3"/>
      <c r="E78" s="3"/>
    </row>
    <row r="79" spans="1:5">
      <c r="A79" s="3"/>
      <c r="B79" s="141"/>
      <c r="C79" s="3"/>
      <c r="D79" s="3"/>
      <c r="E79" s="3"/>
    </row>
    <row r="80" spans="1:5">
      <c r="A80" s="3"/>
      <c r="B80" s="3"/>
      <c r="C80" s="3"/>
      <c r="D80" s="3"/>
      <c r="E80" s="3"/>
    </row>
    <row r="81" spans="1:5">
      <c r="A81" s="3"/>
      <c r="B81" s="3"/>
      <c r="C81" s="3"/>
      <c r="D81" s="3"/>
      <c r="E81" s="3"/>
    </row>
    <row r="82" spans="1:5">
      <c r="A82" s="3"/>
      <c r="B82" s="3"/>
      <c r="C82" s="3"/>
      <c r="D82" s="3"/>
      <c r="E82" s="3"/>
    </row>
    <row r="83" spans="1:5">
      <c r="A83" s="3"/>
      <c r="B83" s="3"/>
      <c r="C83" s="3"/>
      <c r="D83" s="3"/>
      <c r="E83" s="3"/>
    </row>
    <row r="84" spans="1:5">
      <c r="A84" s="3"/>
      <c r="B84" s="3"/>
      <c r="C84" s="3"/>
      <c r="D84" s="3"/>
      <c r="E84" s="3"/>
    </row>
    <row r="85" spans="1:5">
      <c r="A85" s="3"/>
      <c r="B85" s="2"/>
      <c r="C85" s="2"/>
      <c r="D85" s="2"/>
      <c r="E85" s="2"/>
    </row>
    <row r="86" spans="1:5">
      <c r="A86" s="3"/>
      <c r="B86" s="2"/>
      <c r="C86" s="2"/>
      <c r="D86" s="2"/>
      <c r="E86" s="2"/>
    </row>
    <row r="87" spans="1:5">
      <c r="A87" s="3"/>
      <c r="B87" s="2"/>
      <c r="C87" s="2"/>
      <c r="D87" s="2"/>
      <c r="E87" s="2"/>
    </row>
    <row r="88" spans="1:5">
      <c r="A88" s="3"/>
      <c r="B88" s="2"/>
      <c r="C88" s="2"/>
      <c r="D88" s="2"/>
      <c r="E88" s="2"/>
    </row>
    <row r="89" spans="1:5">
      <c r="A89" s="3"/>
      <c r="B89" s="2"/>
      <c r="C89" s="2"/>
      <c r="D89" s="2"/>
      <c r="E89" s="2"/>
    </row>
    <row r="90" spans="1:5">
      <c r="A90" s="3"/>
      <c r="B90" s="2"/>
      <c r="C90" s="2"/>
      <c r="D90" s="2"/>
      <c r="E90" s="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workbookViewId="0">
      <selection activeCell="B4" sqref="B4"/>
    </sheetView>
  </sheetViews>
  <sheetFormatPr defaultColWidth="9.140625" defaultRowHeight="15"/>
  <cols>
    <col min="1" max="1" width="83.42578125" style="5" customWidth="1"/>
    <col min="2" max="2" width="15.7109375" style="4" customWidth="1"/>
    <col min="3" max="3" width="2.28515625" style="4" customWidth="1"/>
    <col min="4" max="4" width="15.7109375" style="4" customWidth="1"/>
    <col min="5" max="5" width="2.42578125" style="4" customWidth="1"/>
    <col min="6" max="6" width="10.5703125" style="5" bestFit="1" customWidth="1"/>
    <col min="7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/>
      <c r="B4" s="140" t="s">
        <v>218</v>
      </c>
    </row>
    <row r="5" spans="1:5">
      <c r="A5" s="7" t="s">
        <v>28</v>
      </c>
    </row>
    <row r="6" spans="1:5">
      <c r="A6" s="66" t="s">
        <v>116</v>
      </c>
      <c r="B6" s="6" t="s">
        <v>6</v>
      </c>
      <c r="C6" s="6"/>
      <c r="D6" s="6" t="s">
        <v>6</v>
      </c>
    </row>
    <row r="7" spans="1:5">
      <c r="A7" s="15"/>
      <c r="B7" s="6" t="s">
        <v>7</v>
      </c>
      <c r="C7" s="6"/>
      <c r="D7" s="6" t="s">
        <v>8</v>
      </c>
      <c r="E7" s="5"/>
    </row>
    <row r="8" spans="1:5">
      <c r="A8" s="68" t="s">
        <v>9</v>
      </c>
      <c r="B8" s="8"/>
      <c r="C8" s="8"/>
      <c r="D8" s="8"/>
      <c r="E8" s="5"/>
    </row>
    <row r="9" spans="1:5">
      <c r="A9" s="67" t="s">
        <v>81</v>
      </c>
      <c r="B9" s="29"/>
      <c r="C9" s="14"/>
      <c r="D9" s="29"/>
      <c r="E9" s="5"/>
    </row>
    <row r="10" spans="1:5">
      <c r="A10" s="67" t="s">
        <v>126</v>
      </c>
      <c r="B10" s="29"/>
      <c r="C10" s="14"/>
      <c r="D10" s="29"/>
      <c r="E10" s="5"/>
    </row>
    <row r="11" spans="1:5">
      <c r="A11" s="67" t="s">
        <v>130</v>
      </c>
      <c r="B11" s="29"/>
      <c r="C11" s="14"/>
      <c r="D11" s="29"/>
      <c r="E11" s="5"/>
    </row>
    <row r="12" spans="1:5">
      <c r="A12" s="67" t="s">
        <v>127</v>
      </c>
      <c r="B12" s="29"/>
      <c r="C12" s="14"/>
      <c r="D12" s="29"/>
      <c r="E12" s="5"/>
    </row>
    <row r="13" spans="1:5">
      <c r="A13" s="67" t="s">
        <v>128</v>
      </c>
      <c r="B13" s="29"/>
      <c r="C13" s="14"/>
      <c r="D13" s="29"/>
      <c r="E13" s="5"/>
    </row>
    <row r="14" spans="1:5">
      <c r="A14" s="132" t="s">
        <v>191</v>
      </c>
      <c r="B14" s="29"/>
      <c r="C14" s="14"/>
      <c r="D14" s="29"/>
      <c r="E14" s="5"/>
    </row>
    <row r="15" spans="1:5">
      <c r="A15" s="132" t="s">
        <v>192</v>
      </c>
      <c r="B15" s="29"/>
      <c r="C15" s="14"/>
      <c r="D15" s="29"/>
      <c r="E15" s="5"/>
    </row>
    <row r="16" spans="1:5">
      <c r="A16" s="132" t="s">
        <v>211</v>
      </c>
      <c r="B16" s="29"/>
      <c r="C16" s="14"/>
      <c r="D16" s="29"/>
      <c r="E16" s="5"/>
    </row>
    <row r="17" spans="1:5">
      <c r="A17" s="67" t="s">
        <v>129</v>
      </c>
      <c r="B17" s="29"/>
      <c r="C17" s="14"/>
      <c r="D17" s="29"/>
      <c r="E17" s="5"/>
    </row>
    <row r="18" spans="1:5">
      <c r="A18" s="67" t="s">
        <v>193</v>
      </c>
      <c r="B18" s="29"/>
      <c r="C18" s="14"/>
      <c r="D18" s="29"/>
      <c r="E18" s="5"/>
    </row>
    <row r="19" spans="1:5">
      <c r="A19" s="67" t="s">
        <v>80</v>
      </c>
      <c r="B19" s="29"/>
      <c r="C19" s="14"/>
      <c r="D19" s="29"/>
      <c r="E19" s="5"/>
    </row>
    <row r="20" spans="1:5">
      <c r="A20" s="67" t="s">
        <v>68</v>
      </c>
      <c r="B20" s="29"/>
      <c r="C20" s="14"/>
      <c r="D20" s="29"/>
      <c r="E20" s="5"/>
    </row>
    <row r="21" spans="1:5">
      <c r="A21" s="67" t="s">
        <v>13</v>
      </c>
      <c r="B21" s="29"/>
      <c r="C21" s="14"/>
      <c r="D21" s="29"/>
      <c r="E21" s="5"/>
    </row>
    <row r="22" spans="1:5">
      <c r="A22" s="67" t="s">
        <v>15</v>
      </c>
      <c r="B22" s="29"/>
      <c r="C22" s="14"/>
      <c r="D22" s="29"/>
      <c r="E22" s="5"/>
    </row>
    <row r="23" spans="1:5">
      <c r="A23" s="131" t="s">
        <v>189</v>
      </c>
      <c r="B23" s="29"/>
      <c r="C23" s="14"/>
      <c r="D23" s="29"/>
      <c r="E23" s="5"/>
    </row>
    <row r="24" spans="1:5" ht="30">
      <c r="A24" s="67" t="s">
        <v>82</v>
      </c>
      <c r="B24" s="29"/>
      <c r="C24" s="14"/>
      <c r="D24" s="29"/>
      <c r="E24" s="5"/>
    </row>
    <row r="25" spans="1:5" ht="15.75" thickBot="1">
      <c r="A25" s="69" t="s">
        <v>16</v>
      </c>
      <c r="B25" s="77">
        <f>SUM(B9:B23)</f>
        <v>0</v>
      </c>
      <c r="C25" s="14"/>
      <c r="D25" s="77">
        <f>SUM(D9:D23)</f>
        <v>0</v>
      </c>
      <c r="E25" s="5"/>
    </row>
    <row r="26" spans="1:5" ht="15.75" thickTop="1">
      <c r="A26" s="30"/>
      <c r="B26" s="30"/>
      <c r="C26" s="30"/>
      <c r="D26" s="30"/>
      <c r="E26" s="5"/>
    </row>
    <row r="27" spans="1:5">
      <c r="A27" s="68" t="s">
        <v>17</v>
      </c>
      <c r="B27" s="11"/>
      <c r="C27" s="14"/>
      <c r="D27" s="11"/>
      <c r="E27" s="5"/>
    </row>
    <row r="28" spans="1:5">
      <c r="A28" s="67" t="s">
        <v>131</v>
      </c>
      <c r="B28" s="29"/>
      <c r="C28" s="14"/>
      <c r="D28" s="29"/>
      <c r="E28" s="5"/>
    </row>
    <row r="29" spans="1:5">
      <c r="A29" s="67" t="s">
        <v>132</v>
      </c>
      <c r="B29" s="29"/>
      <c r="C29" s="14"/>
      <c r="D29" s="29"/>
      <c r="E29" s="5"/>
    </row>
    <row r="30" spans="1:5">
      <c r="A30" s="67" t="s">
        <v>136</v>
      </c>
      <c r="B30" s="29"/>
      <c r="C30" s="14"/>
      <c r="D30" s="29"/>
      <c r="E30" s="5"/>
    </row>
    <row r="31" spans="1:5">
      <c r="A31" s="67" t="s">
        <v>133</v>
      </c>
      <c r="B31" s="29"/>
      <c r="C31" s="14"/>
      <c r="D31" s="29"/>
      <c r="E31" s="5"/>
    </row>
    <row r="32" spans="1:5">
      <c r="A32" s="67" t="s">
        <v>134</v>
      </c>
      <c r="B32" s="29"/>
      <c r="C32" s="14"/>
      <c r="D32" s="29"/>
      <c r="E32" s="5"/>
    </row>
    <row r="33" spans="1:5">
      <c r="A33" s="67" t="s">
        <v>135</v>
      </c>
      <c r="B33" s="29"/>
      <c r="C33" s="14"/>
      <c r="D33" s="29"/>
      <c r="E33" s="5"/>
    </row>
    <row r="34" spans="1:5">
      <c r="A34" s="132" t="s">
        <v>198</v>
      </c>
      <c r="B34" s="29"/>
      <c r="C34" s="14"/>
      <c r="D34" s="29"/>
      <c r="E34" s="5"/>
    </row>
    <row r="35" spans="1:5">
      <c r="A35" s="132" t="s">
        <v>194</v>
      </c>
      <c r="B35" s="29"/>
      <c r="C35" s="14"/>
      <c r="D35" s="29"/>
      <c r="E35" s="5"/>
    </row>
    <row r="36" spans="1:5">
      <c r="A36" s="132" t="s">
        <v>195</v>
      </c>
      <c r="B36" s="29"/>
      <c r="C36" s="14"/>
      <c r="D36" s="29"/>
      <c r="E36" s="5"/>
    </row>
    <row r="37" spans="1:5">
      <c r="A37" s="67" t="s">
        <v>84</v>
      </c>
      <c r="B37" s="29"/>
      <c r="C37" s="14"/>
      <c r="D37" s="29"/>
      <c r="E37" s="5"/>
    </row>
    <row r="38" spans="1:5">
      <c r="A38" s="67" t="s">
        <v>196</v>
      </c>
      <c r="B38" s="29"/>
      <c r="C38" s="14"/>
      <c r="D38" s="29"/>
      <c r="E38" s="5"/>
    </row>
    <row r="39" spans="1:5">
      <c r="A39" s="67" t="s">
        <v>21</v>
      </c>
      <c r="B39" s="29"/>
      <c r="C39" s="14"/>
      <c r="D39" s="29"/>
      <c r="E39" s="5"/>
    </row>
    <row r="40" spans="1:5">
      <c r="A40" s="131" t="s">
        <v>190</v>
      </c>
      <c r="B40" s="29"/>
      <c r="C40" s="14"/>
      <c r="D40" s="29"/>
      <c r="E40" s="5"/>
    </row>
    <row r="41" spans="1:5" ht="30">
      <c r="A41" s="67" t="s">
        <v>85</v>
      </c>
      <c r="B41" s="29"/>
      <c r="C41" s="14"/>
      <c r="D41" s="29"/>
      <c r="E41" s="5"/>
    </row>
    <row r="42" spans="1:5">
      <c r="A42" s="69" t="s">
        <v>23</v>
      </c>
      <c r="B42" s="78">
        <f>SUM(B28:B40)</f>
        <v>0</v>
      </c>
      <c r="C42" s="19"/>
      <c r="D42" s="78">
        <f>SUM(D28:D40)</f>
        <v>0</v>
      </c>
      <c r="E42" s="5"/>
    </row>
    <row r="43" spans="1:5">
      <c r="A43" s="69"/>
      <c r="B43" s="11"/>
      <c r="C43" s="14"/>
      <c r="D43" s="11"/>
      <c r="E43" s="5"/>
    </row>
    <row r="44" spans="1:5">
      <c r="A44" s="69" t="s">
        <v>24</v>
      </c>
      <c r="B44" s="11"/>
      <c r="C44" s="14"/>
      <c r="D44" s="11"/>
      <c r="E44" s="5"/>
    </row>
    <row r="45" spans="1:5">
      <c r="A45" s="67" t="s">
        <v>117</v>
      </c>
      <c r="B45" s="29"/>
      <c r="C45" s="14"/>
      <c r="D45" s="29"/>
      <c r="E45" s="5"/>
    </row>
    <row r="46" spans="1:5">
      <c r="A46" s="131" t="s">
        <v>197</v>
      </c>
      <c r="B46" s="29"/>
      <c r="C46" s="14"/>
      <c r="D46" s="29"/>
      <c r="E46" s="5"/>
    </row>
    <row r="47" spans="1:5">
      <c r="A47" s="67" t="s">
        <v>118</v>
      </c>
      <c r="B47" s="29"/>
      <c r="C47" s="14"/>
      <c r="D47" s="29"/>
      <c r="E47" s="5"/>
    </row>
    <row r="48" spans="1:5">
      <c r="A48" s="12" t="s">
        <v>120</v>
      </c>
      <c r="B48" s="85">
        <f>SUM(B45:B47)</f>
        <v>0</v>
      </c>
      <c r="C48" s="65"/>
      <c r="D48" s="85">
        <f>SUM(D45:D47)</f>
        <v>0</v>
      </c>
      <c r="E48" s="5"/>
    </row>
    <row r="49" spans="1:5">
      <c r="A49" s="84" t="s">
        <v>38</v>
      </c>
      <c r="B49" s="29"/>
      <c r="C49" s="14"/>
      <c r="D49" s="29"/>
      <c r="E49" s="5"/>
    </row>
    <row r="50" spans="1:5">
      <c r="A50" s="12" t="s">
        <v>121</v>
      </c>
      <c r="B50" s="78">
        <f>SUM(B48:B49)</f>
        <v>0</v>
      </c>
      <c r="C50" s="19"/>
      <c r="D50" s="78">
        <f>SUM(D48:D49)</f>
        <v>0</v>
      </c>
      <c r="E50" s="5"/>
    </row>
    <row r="51" spans="1:5">
      <c r="A51" s="71"/>
      <c r="B51" s="71"/>
      <c r="C51" s="71"/>
      <c r="D51" s="71"/>
      <c r="E51" s="5"/>
    </row>
    <row r="52" spans="1:5" ht="15.75" thickBot="1">
      <c r="A52" s="71" t="s">
        <v>27</v>
      </c>
      <c r="B52" s="31">
        <f>B50+B42</f>
        <v>0</v>
      </c>
      <c r="C52" s="32"/>
      <c r="D52" s="31">
        <f>D50+D42</f>
        <v>0</v>
      </c>
      <c r="E52" s="2"/>
    </row>
    <row r="53" spans="1:5" ht="15.75" thickTop="1">
      <c r="A53" s="16" t="s">
        <v>2</v>
      </c>
      <c r="B53" s="17">
        <f>B52-B25</f>
        <v>0</v>
      </c>
      <c r="C53" s="16"/>
      <c r="D53" s="17">
        <f>D52-D25</f>
        <v>0</v>
      </c>
      <c r="E53" s="3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  <row r="59" spans="1:5">
      <c r="A59" s="3"/>
      <c r="B59" s="3"/>
      <c r="C59" s="3"/>
      <c r="D59" s="3"/>
      <c r="E59" s="3"/>
    </row>
    <row r="60" spans="1:5">
      <c r="A60" s="3"/>
      <c r="B60" s="3"/>
      <c r="C60" s="3"/>
      <c r="D60" s="3"/>
      <c r="E60" s="3"/>
    </row>
    <row r="61" spans="1:5">
      <c r="A61" s="3"/>
      <c r="B61" s="2"/>
      <c r="C61" s="2"/>
      <c r="D61" s="2"/>
      <c r="E61" s="2"/>
    </row>
    <row r="62" spans="1:5">
      <c r="A62" s="3"/>
      <c r="B62" s="2"/>
      <c r="C62" s="2"/>
      <c r="D62" s="2"/>
      <c r="E62" s="2"/>
    </row>
    <row r="63" spans="1:5">
      <c r="A63" s="3"/>
      <c r="B63" s="2"/>
      <c r="C63" s="2"/>
      <c r="D63" s="2"/>
      <c r="E63" s="2"/>
    </row>
    <row r="64" spans="1:5">
      <c r="A64" s="3"/>
      <c r="B64" s="2"/>
      <c r="C64" s="2"/>
      <c r="D64" s="2"/>
      <c r="E64" s="2"/>
    </row>
    <row r="65" spans="1:5">
      <c r="A65" s="3"/>
      <c r="B65" s="2"/>
      <c r="C65" s="2"/>
      <c r="D65" s="2"/>
      <c r="E65" s="2"/>
    </row>
    <row r="66" spans="1:5">
      <c r="A66" s="3"/>
      <c r="B66" s="2"/>
      <c r="C66" s="2"/>
      <c r="D66" s="2"/>
      <c r="E66" s="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showGridLines="0" zoomScaleNormal="100" workbookViewId="0">
      <selection activeCell="G17" sqref="G17"/>
    </sheetView>
  </sheetViews>
  <sheetFormatPr defaultColWidth="9.140625" defaultRowHeight="15"/>
  <cols>
    <col min="1" max="1" width="9.7109375" style="5" customWidth="1"/>
    <col min="2" max="2" width="90.140625" style="5" customWidth="1"/>
    <col min="3" max="3" width="15.7109375" style="5" customWidth="1"/>
    <col min="4" max="4" width="2.7109375" style="5" customWidth="1"/>
    <col min="5" max="5" width="15.7109375" style="5" customWidth="1"/>
    <col min="6" max="6" width="11.5703125" style="5" customWidth="1"/>
    <col min="7" max="16384" width="9.140625" style="5"/>
  </cols>
  <sheetData>
    <row r="1" spans="2:5">
      <c r="B1" s="21" t="s">
        <v>45</v>
      </c>
      <c r="C1" s="5">
        <f>+'1.Pasqyra e Perform. (natyra)'!B1</f>
        <v>2019</v>
      </c>
    </row>
    <row r="2" spans="2:5">
      <c r="B2" s="22" t="s">
        <v>42</v>
      </c>
      <c r="C2" s="5" t="str">
        <f>+'1.Pasqyra e Perform. (natyra)'!B2</f>
        <v>Toske Energji sh.a</v>
      </c>
    </row>
    <row r="3" spans="2:5">
      <c r="B3" s="22" t="s">
        <v>43</v>
      </c>
      <c r="C3" s="5" t="str">
        <f>+'1.Pasqyra e Perform. (natyra)'!B3</f>
        <v>L51817007A</v>
      </c>
    </row>
    <row r="4" spans="2:5">
      <c r="B4" s="22" t="s">
        <v>44</v>
      </c>
    </row>
    <row r="5" spans="2:5">
      <c r="B5" s="21" t="s">
        <v>181</v>
      </c>
      <c r="C5" s="10"/>
      <c r="D5" s="13"/>
      <c r="E5" s="10"/>
    </row>
    <row r="6" spans="2:5">
      <c r="B6" s="22"/>
      <c r="C6" s="10"/>
      <c r="D6" s="13"/>
      <c r="E6" s="10"/>
    </row>
    <row r="7" spans="2:5">
      <c r="B7" s="143"/>
      <c r="C7" s="6" t="s">
        <v>6</v>
      </c>
      <c r="D7" s="6"/>
      <c r="E7" s="6" t="s">
        <v>6</v>
      </c>
    </row>
    <row r="8" spans="2:5" ht="14.1" customHeight="1">
      <c r="B8" s="143"/>
      <c r="C8" s="6" t="s">
        <v>7</v>
      </c>
      <c r="D8" s="6"/>
      <c r="E8" s="6" t="s">
        <v>8</v>
      </c>
    </row>
    <row r="9" spans="2:5" ht="14.1" customHeight="1">
      <c r="B9" s="108"/>
      <c r="C9" s="10"/>
      <c r="D9" s="13"/>
      <c r="E9" s="10"/>
    </row>
    <row r="10" spans="2:5" ht="14.1" customHeight="1">
      <c r="B10" s="12" t="s">
        <v>180</v>
      </c>
      <c r="C10" s="106"/>
      <c r="D10" s="107"/>
      <c r="E10" s="106"/>
    </row>
    <row r="11" spans="2:5" ht="14.1" customHeight="1">
      <c r="B11" s="84" t="s">
        <v>179</v>
      </c>
      <c r="C11" s="11">
        <v>-2915197135</v>
      </c>
      <c r="D11" s="14"/>
      <c r="E11" s="11">
        <v>-1040379494</v>
      </c>
    </row>
    <row r="12" spans="2:5" ht="14.1" customHeight="1">
      <c r="B12" s="84" t="s">
        <v>187</v>
      </c>
      <c r="C12" s="11">
        <v>8246126</v>
      </c>
      <c r="D12" s="14"/>
      <c r="E12" s="11">
        <v>-8324245</v>
      </c>
    </row>
    <row r="13" spans="2:5" ht="14.1" customHeight="1">
      <c r="B13" s="30" t="s">
        <v>219</v>
      </c>
      <c r="C13" s="11">
        <v>4392592</v>
      </c>
      <c r="D13" s="14"/>
      <c r="E13" s="11">
        <v>2978779</v>
      </c>
    </row>
    <row r="14" spans="2:5" ht="14.1" customHeight="1">
      <c r="B14" s="30" t="s">
        <v>231</v>
      </c>
      <c r="C14" s="11">
        <v>0</v>
      </c>
      <c r="D14" s="14"/>
      <c r="E14" s="11">
        <v>-53910000</v>
      </c>
    </row>
    <row r="15" spans="2:5" ht="14.1" customHeight="1">
      <c r="B15" s="30" t="s">
        <v>232</v>
      </c>
      <c r="C15" s="11">
        <v>363816554</v>
      </c>
      <c r="D15" s="14"/>
      <c r="E15" s="11">
        <v>0</v>
      </c>
    </row>
    <row r="16" spans="2:5">
      <c r="B16" s="30"/>
      <c r="C16" s="11"/>
      <c r="D16" s="14"/>
      <c r="E16" s="11"/>
    </row>
    <row r="17" spans="2:5">
      <c r="B17" s="30"/>
      <c r="C17" s="11"/>
      <c r="D17" s="14"/>
      <c r="E17" s="11"/>
    </row>
    <row r="18" spans="2:5">
      <c r="B18" s="30"/>
      <c r="C18" s="11"/>
      <c r="D18" s="14"/>
      <c r="E18" s="11"/>
    </row>
    <row r="19" spans="2:5">
      <c r="B19" s="30"/>
      <c r="C19" s="11"/>
      <c r="D19" s="14"/>
      <c r="E19" s="11"/>
    </row>
    <row r="20" spans="2:5">
      <c r="B20" s="30"/>
      <c r="C20" s="11"/>
      <c r="D20" s="14"/>
      <c r="E20" s="11"/>
    </row>
    <row r="21" spans="2:5">
      <c r="B21" s="30"/>
      <c r="C21" s="11"/>
      <c r="D21" s="105"/>
      <c r="E21" s="104"/>
    </row>
    <row r="22" spans="2:5">
      <c r="B22" s="30"/>
      <c r="C22" s="11"/>
      <c r="D22" s="105"/>
      <c r="E22" s="104"/>
    </row>
    <row r="23" spans="2:5">
      <c r="B23" s="30"/>
      <c r="C23" s="11"/>
      <c r="D23" s="105"/>
      <c r="E23" s="104"/>
    </row>
    <row r="24" spans="2:5">
      <c r="B24" s="30"/>
      <c r="C24" s="11"/>
      <c r="D24" s="105"/>
      <c r="E24" s="104"/>
    </row>
    <row r="25" spans="2:5">
      <c r="B25" s="92"/>
      <c r="C25" s="11"/>
      <c r="D25" s="14"/>
      <c r="E25" s="11"/>
    </row>
    <row r="26" spans="2:5" ht="14.1" customHeight="1">
      <c r="B26" s="84" t="s">
        <v>178</v>
      </c>
      <c r="C26" s="11"/>
      <c r="D26" s="14"/>
      <c r="E26" s="11"/>
    </row>
    <row r="27" spans="2:5" ht="14.1" customHeight="1">
      <c r="B27" s="30"/>
      <c r="C27" s="11"/>
      <c r="D27" s="14"/>
      <c r="E27" s="11"/>
    </row>
    <row r="28" spans="2:5">
      <c r="B28" s="30"/>
      <c r="C28" s="11"/>
      <c r="D28" s="14"/>
      <c r="E28" s="11"/>
    </row>
    <row r="29" spans="2:5">
      <c r="B29" s="30"/>
      <c r="C29" s="11"/>
      <c r="D29" s="14"/>
      <c r="E29" s="11"/>
    </row>
    <row r="30" spans="2:5">
      <c r="B30" s="30"/>
      <c r="C30" s="11"/>
      <c r="D30" s="14"/>
      <c r="E30" s="11"/>
    </row>
    <row r="31" spans="2:5">
      <c r="B31" s="30"/>
      <c r="C31" s="11"/>
      <c r="D31" s="14"/>
      <c r="E31" s="11"/>
    </row>
    <row r="32" spans="2:5">
      <c r="B32" s="30"/>
      <c r="C32" s="11"/>
      <c r="D32" s="14"/>
      <c r="E32" s="11"/>
    </row>
    <row r="33" spans="2:5">
      <c r="B33" s="92"/>
      <c r="C33" s="11"/>
      <c r="D33" s="14"/>
      <c r="E33" s="11"/>
    </row>
    <row r="34" spans="2:5" ht="14.1" customHeight="1">
      <c r="B34" s="84" t="s">
        <v>177</v>
      </c>
      <c r="C34" s="11"/>
      <c r="D34" s="14"/>
      <c r="E34" s="11"/>
    </row>
    <row r="35" spans="2:5">
      <c r="B35" s="92" t="s">
        <v>220</v>
      </c>
      <c r="C35" s="11">
        <v>150955428</v>
      </c>
      <c r="D35" s="14"/>
      <c r="E35" s="11">
        <v>-1035609140</v>
      </c>
    </row>
    <row r="36" spans="2:5" ht="14.25" customHeight="1">
      <c r="B36" s="92" t="s">
        <v>221</v>
      </c>
      <c r="C36" s="11">
        <v>-41848153</v>
      </c>
      <c r="D36" s="14"/>
      <c r="E36" s="11">
        <v>-819477065</v>
      </c>
    </row>
    <row r="37" spans="2:5" ht="14.25" customHeight="1">
      <c r="B37" s="92" t="s">
        <v>222</v>
      </c>
      <c r="C37" s="11">
        <v>-892084843</v>
      </c>
      <c r="D37" s="14"/>
      <c r="E37" s="11">
        <v>1733874310</v>
      </c>
    </row>
    <row r="38" spans="2:5" ht="14.25" customHeight="1">
      <c r="B38" s="92" t="s">
        <v>233</v>
      </c>
      <c r="C38" s="11">
        <v>634112529</v>
      </c>
      <c r="D38" s="14"/>
      <c r="E38" s="11">
        <v>-16503627</v>
      </c>
    </row>
    <row r="39" spans="2:5">
      <c r="B39" s="92" t="s">
        <v>234</v>
      </c>
      <c r="C39" s="11">
        <v>-320118878</v>
      </c>
      <c r="D39" s="14"/>
      <c r="E39" s="11">
        <v>407619223</v>
      </c>
    </row>
    <row r="40" spans="2:5" ht="14.1" customHeight="1">
      <c r="B40" s="92" t="s">
        <v>223</v>
      </c>
      <c r="C40" s="11">
        <v>-4158113</v>
      </c>
      <c r="D40" s="14"/>
      <c r="E40" s="11">
        <v>11957003</v>
      </c>
    </row>
    <row r="41" spans="2:5">
      <c r="B41" s="12" t="s">
        <v>176</v>
      </c>
      <c r="C41" s="103">
        <f>SUM(C11:C40)</f>
        <v>-3011883893</v>
      </c>
      <c r="D41" s="101"/>
      <c r="E41" s="103">
        <f>SUM(E11:E40)</f>
        <v>-817774256</v>
      </c>
    </row>
    <row r="42" spans="2:5">
      <c r="B42" s="84" t="s">
        <v>186</v>
      </c>
      <c r="C42" s="101"/>
      <c r="D42" s="101"/>
      <c r="E42" s="101"/>
    </row>
    <row r="43" spans="2:5">
      <c r="B43" s="102"/>
      <c r="C43" s="11"/>
      <c r="D43" s="14"/>
      <c r="E43" s="11"/>
    </row>
    <row r="44" spans="2:5">
      <c r="B44" s="12" t="s">
        <v>175</v>
      </c>
      <c r="C44" s="11"/>
      <c r="D44" s="14"/>
      <c r="E44" s="11"/>
    </row>
    <row r="45" spans="2:5" ht="14.1" customHeight="1">
      <c r="B45" s="30" t="s">
        <v>224</v>
      </c>
      <c r="C45" s="11">
        <v>-343625</v>
      </c>
      <c r="D45" s="14"/>
      <c r="E45" s="11">
        <v>-15503239</v>
      </c>
    </row>
    <row r="46" spans="2:5">
      <c r="B46" s="30" t="s">
        <v>225</v>
      </c>
      <c r="C46" s="11">
        <v>-175435</v>
      </c>
      <c r="D46" s="14"/>
      <c r="E46" s="11">
        <v>-207736</v>
      </c>
    </row>
    <row r="47" spans="2:5" ht="14.1" customHeight="1">
      <c r="B47" s="30"/>
      <c r="C47" s="11"/>
      <c r="D47" s="14"/>
      <c r="E47" s="11"/>
    </row>
    <row r="48" spans="2:5">
      <c r="B48" s="30"/>
      <c r="C48" s="11"/>
      <c r="D48" s="14"/>
      <c r="E48" s="11"/>
    </row>
    <row r="49" spans="2:5">
      <c r="B49" s="30"/>
      <c r="C49" s="11"/>
      <c r="D49" s="14"/>
      <c r="E49" s="11"/>
    </row>
    <row r="50" spans="2:5">
      <c r="B50" s="30"/>
      <c r="C50" s="11"/>
      <c r="D50" s="14"/>
      <c r="E50" s="11"/>
    </row>
    <row r="51" spans="2:5">
      <c r="B51" s="30"/>
      <c r="C51" s="11"/>
      <c r="D51" s="14"/>
      <c r="E51" s="11"/>
    </row>
    <row r="52" spans="2:5" ht="14.1" customHeight="1">
      <c r="B52" s="30"/>
      <c r="C52" s="11"/>
      <c r="D52" s="14"/>
      <c r="E52" s="11"/>
    </row>
    <row r="53" spans="2:5" ht="14.1" customHeight="1">
      <c r="B53" s="30"/>
      <c r="C53" s="11"/>
      <c r="D53" s="14"/>
      <c r="E53" s="11"/>
    </row>
    <row r="54" spans="2:5" ht="14.1" customHeight="1">
      <c r="B54" s="30"/>
      <c r="C54" s="11"/>
      <c r="D54" s="14"/>
      <c r="E54" s="11"/>
    </row>
    <row r="55" spans="2:5" ht="14.1" customHeight="1">
      <c r="B55" s="30"/>
      <c r="C55" s="11"/>
      <c r="D55" s="14"/>
      <c r="E55" s="11"/>
    </row>
    <row r="56" spans="2:5" ht="14.1" customHeight="1">
      <c r="B56" s="30"/>
      <c r="C56" s="11"/>
      <c r="D56" s="14"/>
      <c r="E56" s="11"/>
    </row>
    <row r="57" spans="2:5" ht="14.1" customHeight="1">
      <c r="B57" s="12" t="s">
        <v>174</v>
      </c>
      <c r="C57" s="103">
        <f>SUM(C45:C56)</f>
        <v>-519060</v>
      </c>
      <c r="D57" s="101"/>
      <c r="E57" s="103">
        <f>SUM(E45:E56)</f>
        <v>-15710975</v>
      </c>
    </row>
    <row r="58" spans="2:5" ht="14.1" customHeight="1">
      <c r="B58" s="102"/>
      <c r="C58" s="11"/>
      <c r="D58" s="14"/>
      <c r="E58" s="11"/>
    </row>
    <row r="59" spans="2:5" ht="14.1" customHeight="1">
      <c r="B59" s="12" t="s">
        <v>173</v>
      </c>
      <c r="C59" s="11"/>
      <c r="D59" s="14"/>
      <c r="E59" s="11"/>
    </row>
    <row r="60" spans="2:5" ht="14.1" customHeight="1">
      <c r="B60" s="30" t="s">
        <v>235</v>
      </c>
      <c r="C60" s="11">
        <v>3033055423</v>
      </c>
      <c r="D60" s="14"/>
      <c r="E60" s="11">
        <v>847385589</v>
      </c>
    </row>
    <row r="61" spans="2:5" ht="14.1" customHeight="1">
      <c r="B61" s="30" t="s">
        <v>236</v>
      </c>
      <c r="C61" s="11">
        <v>-1463690</v>
      </c>
      <c r="D61" s="14"/>
      <c r="E61" s="11">
        <v>3732617</v>
      </c>
    </row>
    <row r="62" spans="2:5" ht="14.1" customHeight="1">
      <c r="B62" s="30"/>
      <c r="C62" s="11"/>
      <c r="D62" s="14"/>
      <c r="E62" s="11"/>
    </row>
    <row r="63" spans="2:5" ht="14.1" customHeight="1">
      <c r="B63" s="30"/>
      <c r="C63" s="11"/>
      <c r="D63" s="14"/>
      <c r="E63" s="11"/>
    </row>
    <row r="64" spans="2:5" ht="14.1" customHeight="1">
      <c r="B64" s="30"/>
      <c r="C64" s="11"/>
      <c r="D64" s="14"/>
      <c r="E64" s="11"/>
    </row>
    <row r="65" spans="2:6" ht="14.1" customHeight="1">
      <c r="B65" s="30"/>
      <c r="C65" s="11"/>
      <c r="D65" s="14"/>
      <c r="E65" s="11"/>
    </row>
    <row r="66" spans="2:6" ht="14.1" customHeight="1">
      <c r="B66" s="30"/>
      <c r="C66" s="11"/>
      <c r="D66" s="14"/>
      <c r="E66" s="11"/>
    </row>
    <row r="67" spans="2:6" ht="14.1" customHeight="1">
      <c r="B67" s="30"/>
      <c r="C67" s="11"/>
      <c r="D67" s="14"/>
      <c r="E67" s="11"/>
    </row>
    <row r="68" spans="2:6" ht="15" customHeight="1">
      <c r="B68" s="30"/>
      <c r="C68" s="11"/>
      <c r="D68" s="14"/>
      <c r="E68" s="11"/>
    </row>
    <row r="69" spans="2:6" ht="15" customHeight="1">
      <c r="B69" s="30"/>
      <c r="C69" s="11"/>
      <c r="D69" s="14"/>
      <c r="E69" s="11"/>
    </row>
    <row r="70" spans="2:6" ht="15" customHeight="1">
      <c r="B70" s="30"/>
      <c r="C70" s="11"/>
      <c r="D70" s="14"/>
      <c r="E70" s="11"/>
    </row>
    <row r="71" spans="2:6" ht="14.1" customHeight="1">
      <c r="B71" s="30"/>
      <c r="C71" s="11"/>
      <c r="D71" s="105"/>
      <c r="E71" s="104"/>
    </row>
    <row r="72" spans="2:6" ht="14.1" customHeight="1">
      <c r="B72" s="12" t="s">
        <v>171</v>
      </c>
      <c r="C72" s="103">
        <f>SUM(C60:C71)</f>
        <v>3031591733</v>
      </c>
      <c r="D72" s="101"/>
      <c r="E72" s="103">
        <f>SUM(E60:E71)</f>
        <v>851118206</v>
      </c>
    </row>
    <row r="73" spans="2:6" ht="14.1" customHeight="1">
      <c r="B73" s="102"/>
      <c r="C73" s="11"/>
      <c r="D73" s="14"/>
      <c r="E73" s="11"/>
    </row>
    <row r="74" spans="2:6" ht="14.1" customHeight="1">
      <c r="B74" s="12" t="s">
        <v>170</v>
      </c>
      <c r="C74" s="100">
        <f>C41+C57+C72</f>
        <v>19188780</v>
      </c>
      <c r="D74" s="101"/>
      <c r="E74" s="100">
        <f>E41+E57+E72</f>
        <v>17632975</v>
      </c>
    </row>
    <row r="75" spans="2:6">
      <c r="B75" s="99" t="s">
        <v>169</v>
      </c>
      <c r="C75" s="11">
        <v>459009</v>
      </c>
      <c r="D75" s="14"/>
      <c r="E75" s="11">
        <v>17192424</v>
      </c>
    </row>
    <row r="76" spans="2:6">
      <c r="B76" s="99" t="s">
        <v>168</v>
      </c>
      <c r="C76" s="11">
        <v>-19149344</v>
      </c>
      <c r="D76" s="14"/>
      <c r="E76" s="11">
        <v>-34366390</v>
      </c>
    </row>
    <row r="77" spans="2:6" ht="15.75" thickBot="1">
      <c r="B77" s="98" t="s">
        <v>167</v>
      </c>
      <c r="C77" s="96">
        <f>SUM(C74:C76)</f>
        <v>498445</v>
      </c>
      <c r="D77" s="97"/>
      <c r="E77" s="96">
        <f>SUM(E74:E76)</f>
        <v>459009</v>
      </c>
    </row>
    <row r="78" spans="2:6" ht="15.75" thickTop="1"/>
    <row r="80" spans="2:6">
      <c r="B80" s="16" t="s">
        <v>2</v>
      </c>
      <c r="C80" s="95">
        <f>+C77-'2.Pasqyra e Pozicioni Financiar'!B30</f>
        <v>0</v>
      </c>
      <c r="D80" s="94"/>
      <c r="E80" s="94">
        <f>+E77-'2.Pasqyra e Pozicioni Financiar'!D30</f>
        <v>0</v>
      </c>
      <c r="F80" s="1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K26" sqref="K26"/>
    </sheetView>
  </sheetViews>
  <sheetFormatPr defaultColWidth="9.140625" defaultRowHeight="15"/>
  <cols>
    <col min="1" max="1" width="102.85546875" style="109" customWidth="1"/>
    <col min="2" max="2" width="18.7109375" style="109" customWidth="1"/>
    <col min="3" max="3" width="2.7109375" style="110" customWidth="1"/>
    <col min="4" max="4" width="18.7109375" style="109" customWidth="1"/>
    <col min="5" max="5" width="10.5703125" style="109" customWidth="1"/>
    <col min="6" max="6" width="10.7109375" style="109" customWidth="1"/>
    <col min="7" max="7" width="10.140625" style="109" customWidth="1"/>
    <col min="8" max="8" width="10.7109375" style="109" customWidth="1"/>
    <col min="9" max="9" width="11.5703125" style="109" customWidth="1"/>
    <col min="10" max="10" width="11" style="109" customWidth="1"/>
    <col min="11" max="16384" width="9.140625" style="109"/>
  </cols>
  <sheetData>
    <row r="1" spans="1:4">
      <c r="A1" s="126" t="s">
        <v>45</v>
      </c>
    </row>
    <row r="2" spans="1:4">
      <c r="A2" s="127" t="s">
        <v>42</v>
      </c>
    </row>
    <row r="3" spans="1:4">
      <c r="A3" s="127" t="s">
        <v>43</v>
      </c>
    </row>
    <row r="4" spans="1:4" ht="16.5" customHeight="1">
      <c r="A4" s="127" t="s">
        <v>44</v>
      </c>
    </row>
    <row r="5" spans="1:4" ht="16.5" customHeight="1">
      <c r="A5" s="126" t="s">
        <v>185</v>
      </c>
    </row>
    <row r="6" spans="1:4" ht="16.5" customHeight="1">
      <c r="A6" s="126"/>
      <c r="B6" s="142" t="s">
        <v>218</v>
      </c>
    </row>
    <row r="7" spans="1:4" ht="15" customHeight="1">
      <c r="A7" s="144"/>
      <c r="B7" s="125" t="s">
        <v>6</v>
      </c>
      <c r="C7" s="125"/>
      <c r="D7" s="125" t="s">
        <v>6</v>
      </c>
    </row>
    <row r="8" spans="1:4" ht="15" customHeight="1">
      <c r="A8" s="144"/>
      <c r="B8" s="125" t="s">
        <v>7</v>
      </c>
      <c r="C8" s="125"/>
      <c r="D8" s="125" t="s">
        <v>8</v>
      </c>
    </row>
    <row r="9" spans="1:4">
      <c r="A9" s="124"/>
      <c r="B9" s="123"/>
      <c r="C9" s="123"/>
      <c r="D9" s="123"/>
    </row>
    <row r="10" spans="1:4">
      <c r="A10" s="119" t="s">
        <v>180</v>
      </c>
      <c r="B10" s="115"/>
      <c r="C10" s="116"/>
      <c r="D10" s="115"/>
    </row>
    <row r="11" spans="1:4">
      <c r="A11" s="128" t="s">
        <v>188</v>
      </c>
      <c r="B11" s="115"/>
      <c r="C11" s="116"/>
      <c r="D11" s="115"/>
    </row>
    <row r="12" spans="1:4">
      <c r="A12" s="128" t="s">
        <v>188</v>
      </c>
      <c r="B12" s="115"/>
      <c r="C12" s="116"/>
      <c r="D12" s="115"/>
    </row>
    <row r="13" spans="1:4">
      <c r="A13" s="128" t="s">
        <v>188</v>
      </c>
      <c r="B13" s="115"/>
      <c r="C13" s="116"/>
      <c r="D13" s="115"/>
    </row>
    <row r="14" spans="1:4">
      <c r="A14" s="128" t="s">
        <v>188</v>
      </c>
      <c r="B14" s="115"/>
      <c r="C14" s="116"/>
      <c r="D14" s="115"/>
    </row>
    <row r="15" spans="1:4">
      <c r="A15" s="128" t="s">
        <v>188</v>
      </c>
      <c r="B15" s="115"/>
      <c r="C15" s="116"/>
      <c r="D15" s="115"/>
    </row>
    <row r="16" spans="1:4">
      <c r="A16" s="128" t="s">
        <v>188</v>
      </c>
      <c r="B16" s="115"/>
      <c r="C16" s="116"/>
      <c r="D16" s="115"/>
    </row>
    <row r="17" spans="1:4">
      <c r="A17" s="119" t="s">
        <v>184</v>
      </c>
      <c r="B17" s="115"/>
      <c r="C17" s="116"/>
      <c r="D17" s="115"/>
    </row>
    <row r="18" spans="1:4">
      <c r="A18" s="122" t="s">
        <v>172</v>
      </c>
      <c r="B18" s="115"/>
      <c r="C18" s="116"/>
      <c r="D18" s="115"/>
    </row>
    <row r="19" spans="1:4">
      <c r="A19" s="121" t="s">
        <v>183</v>
      </c>
      <c r="B19" s="115"/>
      <c r="C19" s="116"/>
      <c r="D19" s="115"/>
    </row>
    <row r="20" spans="1:4">
      <c r="A20" s="119" t="s">
        <v>176</v>
      </c>
      <c r="B20" s="120">
        <f>SUM(B11:B19)</f>
        <v>0</v>
      </c>
      <c r="C20" s="116"/>
      <c r="D20" s="120">
        <f>SUM(D11:D19)</f>
        <v>0</v>
      </c>
    </row>
    <row r="21" spans="1:4">
      <c r="A21" s="121"/>
      <c r="B21" s="115"/>
      <c r="C21" s="116"/>
      <c r="D21" s="115"/>
    </row>
    <row r="22" spans="1:4" ht="13.5" customHeight="1">
      <c r="A22" s="119" t="s">
        <v>175</v>
      </c>
      <c r="B22" s="115"/>
      <c r="C22" s="116"/>
      <c r="D22" s="115"/>
    </row>
    <row r="23" spans="1:4" ht="13.5" customHeight="1">
      <c r="A23" s="128" t="s">
        <v>188</v>
      </c>
      <c r="B23" s="115"/>
      <c r="C23" s="116"/>
      <c r="D23" s="115"/>
    </row>
    <row r="24" spans="1:4" ht="13.5" customHeight="1">
      <c r="A24" s="128" t="s">
        <v>188</v>
      </c>
      <c r="B24" s="115"/>
      <c r="C24" s="116"/>
      <c r="D24" s="115"/>
    </row>
    <row r="25" spans="1:4" ht="13.5" customHeight="1">
      <c r="A25" s="128" t="s">
        <v>188</v>
      </c>
      <c r="B25" s="115"/>
      <c r="C25" s="116"/>
      <c r="D25" s="115"/>
    </row>
    <row r="26" spans="1:4" ht="13.5" customHeight="1">
      <c r="A26" s="128" t="s">
        <v>188</v>
      </c>
      <c r="B26" s="115"/>
      <c r="C26" s="116"/>
      <c r="D26" s="115"/>
    </row>
    <row r="27" spans="1:4" ht="13.5" customHeight="1">
      <c r="A27" s="128" t="s">
        <v>188</v>
      </c>
      <c r="B27" s="115"/>
      <c r="C27" s="116"/>
      <c r="D27" s="115"/>
    </row>
    <row r="28" spans="1:4" ht="13.5" customHeight="1">
      <c r="A28" s="128" t="s">
        <v>188</v>
      </c>
      <c r="B28" s="115"/>
      <c r="C28" s="116"/>
      <c r="D28" s="115"/>
    </row>
    <row r="29" spans="1:4" ht="13.5" customHeight="1">
      <c r="A29" s="128" t="s">
        <v>188</v>
      </c>
      <c r="B29" s="115"/>
      <c r="C29" s="116"/>
      <c r="D29" s="115"/>
    </row>
    <row r="30" spans="1:4" ht="13.5" customHeight="1">
      <c r="A30" s="128" t="s">
        <v>188</v>
      </c>
      <c r="B30" s="115"/>
      <c r="C30" s="116"/>
      <c r="D30" s="115"/>
    </row>
    <row r="31" spans="1:4" ht="13.5" customHeight="1">
      <c r="A31" s="128" t="s">
        <v>188</v>
      </c>
      <c r="B31" s="115"/>
      <c r="C31" s="116"/>
      <c r="D31" s="115"/>
    </row>
    <row r="32" spans="1:4" ht="13.5" customHeight="1">
      <c r="A32" s="128" t="s">
        <v>188</v>
      </c>
      <c r="B32" s="115"/>
      <c r="C32" s="116"/>
      <c r="D32" s="115"/>
    </row>
    <row r="33" spans="1:4" ht="13.5" customHeight="1">
      <c r="A33" s="128" t="s">
        <v>188</v>
      </c>
      <c r="B33" s="115"/>
      <c r="C33" s="116"/>
      <c r="D33" s="115"/>
    </row>
    <row r="34" spans="1:4">
      <c r="A34" s="128" t="s">
        <v>188</v>
      </c>
      <c r="B34" s="115"/>
      <c r="C34" s="116"/>
      <c r="D34" s="115"/>
    </row>
    <row r="35" spans="1:4">
      <c r="A35" s="119" t="s">
        <v>174</v>
      </c>
      <c r="B35" s="120">
        <f>SUM(B23:B34)</f>
        <v>0</v>
      </c>
      <c r="C35" s="116"/>
      <c r="D35" s="120">
        <f>SUM(D23:D34)</f>
        <v>0</v>
      </c>
    </row>
    <row r="36" spans="1:4">
      <c r="A36" s="102"/>
      <c r="B36" s="115"/>
      <c r="C36" s="116"/>
      <c r="D36" s="115"/>
    </row>
    <row r="37" spans="1:4">
      <c r="A37" s="119" t="s">
        <v>173</v>
      </c>
      <c r="B37" s="115"/>
      <c r="C37" s="116"/>
      <c r="D37" s="115"/>
    </row>
    <row r="38" spans="1:4">
      <c r="A38" s="128" t="s">
        <v>188</v>
      </c>
      <c r="B38" s="115"/>
      <c r="C38" s="116"/>
      <c r="D38" s="115"/>
    </row>
    <row r="39" spans="1:4">
      <c r="A39" s="128" t="s">
        <v>188</v>
      </c>
      <c r="B39" s="115"/>
      <c r="C39" s="116"/>
      <c r="D39" s="115"/>
    </row>
    <row r="40" spans="1:4">
      <c r="A40" s="128" t="s">
        <v>188</v>
      </c>
      <c r="B40" s="115"/>
      <c r="C40" s="116"/>
      <c r="D40" s="115"/>
    </row>
    <row r="41" spans="1:4">
      <c r="A41" s="128" t="s">
        <v>188</v>
      </c>
      <c r="B41" s="115"/>
      <c r="C41" s="116"/>
      <c r="D41" s="115"/>
    </row>
    <row r="42" spans="1:4">
      <c r="A42" s="128" t="s">
        <v>188</v>
      </c>
      <c r="B42" s="115"/>
      <c r="C42" s="116"/>
      <c r="D42" s="115"/>
    </row>
    <row r="43" spans="1:4">
      <c r="A43" s="128" t="s">
        <v>188</v>
      </c>
      <c r="B43" s="115"/>
      <c r="C43" s="116"/>
      <c r="D43" s="115"/>
    </row>
    <row r="44" spans="1:4">
      <c r="A44" s="128" t="s">
        <v>188</v>
      </c>
      <c r="B44" s="115"/>
      <c r="C44" s="116"/>
      <c r="D44" s="115"/>
    </row>
    <row r="45" spans="1:4">
      <c r="A45" s="128" t="s">
        <v>188</v>
      </c>
      <c r="B45" s="115"/>
      <c r="C45" s="116"/>
      <c r="D45" s="115"/>
    </row>
    <row r="46" spans="1:4">
      <c r="A46" s="128" t="s">
        <v>188</v>
      </c>
      <c r="B46" s="115"/>
      <c r="C46" s="116"/>
      <c r="D46" s="115"/>
    </row>
    <row r="47" spans="1:4">
      <c r="A47" s="128" t="s">
        <v>188</v>
      </c>
      <c r="B47" s="115"/>
      <c r="C47" s="116"/>
      <c r="D47" s="115"/>
    </row>
    <row r="48" spans="1:4">
      <c r="A48" s="128" t="s">
        <v>188</v>
      </c>
      <c r="B48" s="115"/>
      <c r="C48" s="116"/>
      <c r="D48" s="115"/>
    </row>
    <row r="49" spans="1:4">
      <c r="A49" s="128" t="s">
        <v>188</v>
      </c>
      <c r="B49" s="115"/>
      <c r="C49" s="116"/>
      <c r="D49" s="115"/>
    </row>
    <row r="50" spans="1:4">
      <c r="A50" s="119" t="s">
        <v>171</v>
      </c>
      <c r="B50" s="120">
        <f>SUM(B38:B49)</f>
        <v>0</v>
      </c>
      <c r="C50" s="116"/>
      <c r="D50" s="120">
        <f>SUM(D38:D49)</f>
        <v>0</v>
      </c>
    </row>
    <row r="51" spans="1:4">
      <c r="A51" s="102"/>
      <c r="B51" s="115"/>
      <c r="C51" s="116"/>
      <c r="D51" s="115"/>
    </row>
    <row r="52" spans="1:4">
      <c r="A52" s="119" t="s">
        <v>170</v>
      </c>
      <c r="B52" s="118">
        <f>B20+B35+B50</f>
        <v>0</v>
      </c>
      <c r="C52" s="116"/>
      <c r="D52" s="118">
        <f>D20+D35+D50</f>
        <v>0</v>
      </c>
    </row>
    <row r="53" spans="1:4">
      <c r="A53" s="117" t="s">
        <v>169</v>
      </c>
      <c r="B53" s="115"/>
      <c r="C53" s="116"/>
      <c r="D53" s="115"/>
    </row>
    <row r="54" spans="1:4">
      <c r="A54" s="117" t="s">
        <v>182</v>
      </c>
      <c r="B54" s="115"/>
      <c r="C54" s="116"/>
      <c r="D54" s="115"/>
    </row>
    <row r="55" spans="1:4" ht="15.75" thickBot="1">
      <c r="A55" s="114" t="s">
        <v>167</v>
      </c>
      <c r="B55" s="112">
        <f>B52+B53+B54</f>
        <v>0</v>
      </c>
      <c r="C55" s="113"/>
      <c r="D55" s="112">
        <f>D52+D53+D54</f>
        <v>0</v>
      </c>
    </row>
    <row r="56" spans="1:4" ht="15.75" thickTop="1">
      <c r="A56" s="111"/>
    </row>
    <row r="57" spans="1:4">
      <c r="A57" s="111"/>
    </row>
  </sheetData>
  <mergeCells count="1"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3"/>
  <sheetViews>
    <sheetView tabSelected="1" topLeftCell="A13" zoomScale="90" zoomScaleNormal="90" workbookViewId="0"/>
  </sheetViews>
  <sheetFormatPr defaultColWidth="9.140625" defaultRowHeight="15"/>
  <cols>
    <col min="1" max="1" width="78.7109375" style="35" customWidth="1"/>
    <col min="2" max="12" width="15.7109375" style="35" customWidth="1"/>
    <col min="13" max="16384" width="9.140625" style="35"/>
  </cols>
  <sheetData>
    <row r="1" spans="1:13">
      <c r="A1" s="21" t="s">
        <v>45</v>
      </c>
      <c r="B1" s="35">
        <f>+'5-CashFlow (indirekt)'!C1</f>
        <v>2019</v>
      </c>
    </row>
    <row r="2" spans="1:13">
      <c r="A2" s="22" t="s">
        <v>42</v>
      </c>
      <c r="B2" s="35" t="str">
        <f>+'5-CashFlow (indirekt)'!C2</f>
        <v>Toske Energji sh.a</v>
      </c>
    </row>
    <row r="3" spans="1:13">
      <c r="A3" s="22" t="s">
        <v>43</v>
      </c>
      <c r="B3" s="35" t="str">
        <f>+'5-CashFlow (indirekt)'!C3</f>
        <v>L51817007A</v>
      </c>
    </row>
    <row r="4" spans="1:13">
      <c r="A4" s="22" t="s">
        <v>44</v>
      </c>
    </row>
    <row r="5" spans="1:13">
      <c r="A5" s="21" t="s">
        <v>37</v>
      </c>
    </row>
    <row r="6" spans="1:13">
      <c r="A6" s="39"/>
    </row>
    <row r="7" spans="1:13" ht="72">
      <c r="B7" s="40" t="s">
        <v>48</v>
      </c>
      <c r="C7" s="40" t="s">
        <v>25</v>
      </c>
      <c r="D7" s="40" t="s">
        <v>26</v>
      </c>
      <c r="E7" s="40" t="s">
        <v>229</v>
      </c>
      <c r="F7" s="137" t="s">
        <v>197</v>
      </c>
      <c r="G7" s="40" t="s">
        <v>46</v>
      </c>
      <c r="H7" s="40" t="s">
        <v>49</v>
      </c>
      <c r="I7" s="40" t="s">
        <v>50</v>
      </c>
      <c r="J7" s="40" t="s">
        <v>4</v>
      </c>
      <c r="K7" s="40" t="s">
        <v>38</v>
      </c>
      <c r="L7" s="40" t="s">
        <v>4</v>
      </c>
      <c r="M7" s="34"/>
    </row>
    <row r="8" spans="1:13">
      <c r="A8" s="41"/>
      <c r="B8" s="34"/>
      <c r="C8" s="42"/>
      <c r="D8" s="42"/>
      <c r="E8" s="43"/>
      <c r="F8" s="43"/>
      <c r="G8" s="43"/>
      <c r="H8" s="43"/>
      <c r="I8" s="44"/>
      <c r="J8" s="44"/>
      <c r="K8" s="44"/>
      <c r="L8" s="42"/>
      <c r="M8" s="42"/>
    </row>
    <row r="9" spans="1:13">
      <c r="A9" s="45"/>
      <c r="B9" s="46"/>
      <c r="C9" s="46"/>
      <c r="D9" s="46"/>
      <c r="E9" s="47"/>
      <c r="F9" s="47"/>
      <c r="G9" s="47"/>
      <c r="H9" s="47"/>
      <c r="I9" s="37"/>
      <c r="J9" s="37"/>
      <c r="K9" s="37"/>
      <c r="L9" s="37"/>
      <c r="M9" s="42"/>
    </row>
    <row r="10" spans="1:13" ht="15.75" thickBot="1">
      <c r="A10" s="48" t="s">
        <v>51</v>
      </c>
      <c r="B10" s="38">
        <v>3500000</v>
      </c>
      <c r="C10" s="38"/>
      <c r="D10" s="38"/>
      <c r="E10" s="38">
        <v>51471</v>
      </c>
      <c r="F10" s="38"/>
      <c r="G10" s="38"/>
      <c r="H10" s="38">
        <v>-6271479</v>
      </c>
      <c r="I10" s="38">
        <v>79192712</v>
      </c>
      <c r="J10" s="38">
        <f>SUM(B10:I10)</f>
        <v>76472704</v>
      </c>
      <c r="K10" s="38"/>
      <c r="L10" s="38">
        <f>SUM(J10:K10)</f>
        <v>76472704</v>
      </c>
      <c r="M10" s="42"/>
    </row>
    <row r="11" spans="1:13" ht="15.75" thickTop="1">
      <c r="A11" s="49" t="s">
        <v>52</v>
      </c>
      <c r="B11" s="46"/>
      <c r="C11" s="46"/>
      <c r="D11" s="46"/>
      <c r="E11" s="46"/>
      <c r="F11" s="46"/>
      <c r="G11" s="46"/>
      <c r="H11" s="46"/>
      <c r="I11" s="37"/>
      <c r="J11" s="37">
        <f>SUM(B11:I11)</f>
        <v>0</v>
      </c>
      <c r="K11" s="50"/>
      <c r="L11" s="46">
        <f>SUM(J11:K11)</f>
        <v>0</v>
      </c>
      <c r="M11" s="42"/>
    </row>
    <row r="12" spans="1:13">
      <c r="A12" s="48" t="s">
        <v>53</v>
      </c>
      <c r="B12" s="51">
        <f>SUM(B10:B11)</f>
        <v>3500000</v>
      </c>
      <c r="C12" s="51">
        <f t="shared" ref="C12:K12" si="0">SUM(C10:C11)</f>
        <v>0</v>
      </c>
      <c r="D12" s="51">
        <f t="shared" si="0"/>
        <v>0</v>
      </c>
      <c r="E12" s="51">
        <f t="shared" si="0"/>
        <v>51471</v>
      </c>
      <c r="F12" s="51">
        <f t="shared" ref="F12" si="1">SUM(F10:F11)</f>
        <v>0</v>
      </c>
      <c r="G12" s="51">
        <f t="shared" si="0"/>
        <v>0</v>
      </c>
      <c r="H12" s="51">
        <f t="shared" si="0"/>
        <v>-6271479</v>
      </c>
      <c r="I12" s="51">
        <f t="shared" si="0"/>
        <v>79192712</v>
      </c>
      <c r="J12" s="51">
        <f>SUM(B12:I12)</f>
        <v>76472704</v>
      </c>
      <c r="K12" s="51">
        <f t="shared" si="0"/>
        <v>0</v>
      </c>
      <c r="L12" s="51">
        <f>SUM(J12:K12)</f>
        <v>76472704</v>
      </c>
      <c r="M12" s="42"/>
    </row>
    <row r="13" spans="1:13">
      <c r="A13" s="52" t="s">
        <v>54</v>
      </c>
      <c r="B13" s="46"/>
      <c r="C13" s="46"/>
      <c r="D13" s="46"/>
      <c r="E13" s="46"/>
      <c r="F13" s="46"/>
      <c r="G13" s="46"/>
      <c r="H13" s="46"/>
      <c r="I13" s="36"/>
      <c r="J13" s="36">
        <f>SUM(B13:I13)</f>
        <v>0</v>
      </c>
      <c r="K13" s="36"/>
      <c r="L13" s="46">
        <f t="shared" ref="L13:L37" si="2">SUM(J13:K13)</f>
        <v>0</v>
      </c>
      <c r="M13" s="42"/>
    </row>
    <row r="14" spans="1:13">
      <c r="A14" s="53" t="s">
        <v>50</v>
      </c>
      <c r="B14" s="37"/>
      <c r="C14" s="37"/>
      <c r="D14" s="37"/>
      <c r="E14" s="37"/>
      <c r="F14" s="37"/>
      <c r="G14" s="37"/>
      <c r="H14" s="36"/>
      <c r="I14" s="138">
        <v>-1040379494</v>
      </c>
      <c r="J14" s="36">
        <f t="shared" ref="J14:J37" si="3">SUM(B14:I14)</f>
        <v>-1040379494</v>
      </c>
      <c r="K14" s="138"/>
      <c r="L14" s="36">
        <f t="shared" si="2"/>
        <v>-1040379494</v>
      </c>
      <c r="M14" s="42"/>
    </row>
    <row r="15" spans="1:13">
      <c r="A15" s="53" t="s">
        <v>55</v>
      </c>
      <c r="B15" s="37"/>
      <c r="C15" s="37"/>
      <c r="D15" s="37"/>
      <c r="E15" s="37">
        <v>637342</v>
      </c>
      <c r="F15" s="37"/>
      <c r="G15" s="37"/>
      <c r="H15" s="36"/>
      <c r="I15" s="138"/>
      <c r="J15" s="36">
        <f t="shared" si="3"/>
        <v>637342</v>
      </c>
      <c r="K15" s="138"/>
      <c r="L15" s="36">
        <f t="shared" si="2"/>
        <v>637342</v>
      </c>
      <c r="M15" s="42"/>
    </row>
    <row r="16" spans="1:13">
      <c r="A16" s="53" t="s">
        <v>56</v>
      </c>
      <c r="B16" s="37"/>
      <c r="C16" s="37"/>
      <c r="D16" s="37"/>
      <c r="E16" s="37"/>
      <c r="F16" s="37"/>
      <c r="G16" s="37"/>
      <c r="H16" s="36">
        <v>79192712</v>
      </c>
      <c r="I16" s="36">
        <v>-79192712</v>
      </c>
      <c r="J16" s="36">
        <f t="shared" si="3"/>
        <v>0</v>
      </c>
      <c r="K16" s="36"/>
      <c r="L16" s="36">
        <f t="shared" si="2"/>
        <v>0</v>
      </c>
      <c r="M16" s="42"/>
    </row>
    <row r="17" spans="1:13">
      <c r="A17" s="52" t="s">
        <v>57</v>
      </c>
      <c r="B17" s="54">
        <f>SUM(B13:B16)</f>
        <v>0</v>
      </c>
      <c r="C17" s="54">
        <f t="shared" ref="C17:K17" si="4">SUM(C13:C16)</f>
        <v>0</v>
      </c>
      <c r="D17" s="54">
        <f t="shared" si="4"/>
        <v>0</v>
      </c>
      <c r="E17" s="54">
        <f t="shared" si="4"/>
        <v>637342</v>
      </c>
      <c r="F17" s="54">
        <f t="shared" ref="F17" si="5">SUM(F13:F16)</f>
        <v>0</v>
      </c>
      <c r="G17" s="54">
        <f t="shared" si="4"/>
        <v>0</v>
      </c>
      <c r="H17" s="54">
        <f t="shared" si="4"/>
        <v>79192712</v>
      </c>
      <c r="I17" s="54">
        <f>SUM(I13:I16)</f>
        <v>-1119572206</v>
      </c>
      <c r="J17" s="54">
        <f t="shared" si="3"/>
        <v>-1039742152</v>
      </c>
      <c r="K17" s="54">
        <f t="shared" si="4"/>
        <v>0</v>
      </c>
      <c r="L17" s="54">
        <f t="shared" si="2"/>
        <v>-1039742152</v>
      </c>
      <c r="M17" s="42"/>
    </row>
    <row r="18" spans="1:13">
      <c r="A18" s="52" t="s">
        <v>58</v>
      </c>
      <c r="B18" s="37"/>
      <c r="C18" s="37"/>
      <c r="D18" s="37"/>
      <c r="E18" s="37"/>
      <c r="F18" s="37"/>
      <c r="G18" s="37"/>
      <c r="H18" s="36"/>
      <c r="I18" s="36"/>
      <c r="J18" s="36">
        <f t="shared" si="3"/>
        <v>0</v>
      </c>
      <c r="K18" s="36"/>
      <c r="L18" s="36">
        <f t="shared" si="2"/>
        <v>0</v>
      </c>
      <c r="M18" s="42"/>
    </row>
    <row r="19" spans="1:13">
      <c r="A19" s="55" t="s">
        <v>59</v>
      </c>
      <c r="B19" s="37"/>
      <c r="C19" s="37"/>
      <c r="D19" s="37"/>
      <c r="E19" s="37"/>
      <c r="F19" s="37"/>
      <c r="G19" s="37"/>
      <c r="H19" s="36"/>
      <c r="I19" s="36"/>
      <c r="J19" s="36">
        <f t="shared" si="3"/>
        <v>0</v>
      </c>
      <c r="K19" s="36"/>
      <c r="L19" s="36">
        <f t="shared" si="2"/>
        <v>0</v>
      </c>
      <c r="M19" s="42"/>
    </row>
    <row r="20" spans="1:13">
      <c r="A20" s="55" t="s">
        <v>60</v>
      </c>
      <c r="B20" s="37"/>
      <c r="C20" s="37"/>
      <c r="D20" s="37"/>
      <c r="E20" s="37"/>
      <c r="F20" s="37"/>
      <c r="G20" s="37"/>
      <c r="H20" s="36"/>
      <c r="I20" s="36"/>
      <c r="J20" s="36">
        <f t="shared" si="3"/>
        <v>0</v>
      </c>
      <c r="K20" s="36"/>
      <c r="L20" s="36">
        <f t="shared" si="2"/>
        <v>0</v>
      </c>
      <c r="M20" s="42"/>
    </row>
    <row r="21" spans="1:13">
      <c r="A21" s="64" t="s">
        <v>61</v>
      </c>
      <c r="B21" s="37"/>
      <c r="C21" s="37"/>
      <c r="D21" s="37"/>
      <c r="E21" s="56"/>
      <c r="F21" s="56"/>
      <c r="G21" s="56"/>
      <c r="H21" s="36"/>
      <c r="I21" s="36"/>
      <c r="J21" s="36">
        <f t="shared" si="3"/>
        <v>0</v>
      </c>
      <c r="K21" s="36"/>
      <c r="L21" s="36">
        <f t="shared" si="2"/>
        <v>0</v>
      </c>
      <c r="M21" s="42"/>
    </row>
    <row r="22" spans="1:13">
      <c r="A22" s="52" t="s">
        <v>62</v>
      </c>
      <c r="B22" s="51">
        <f>SUM(B19:B21)</f>
        <v>0</v>
      </c>
      <c r="C22" s="51">
        <f t="shared" ref="C22:K22" si="6">SUM(C19:C21)</f>
        <v>0</v>
      </c>
      <c r="D22" s="51">
        <f t="shared" si="6"/>
        <v>0</v>
      </c>
      <c r="E22" s="51">
        <f t="shared" si="6"/>
        <v>0</v>
      </c>
      <c r="F22" s="51">
        <f t="shared" ref="F22" si="7">SUM(F19:F21)</f>
        <v>0</v>
      </c>
      <c r="G22" s="51">
        <f t="shared" si="6"/>
        <v>0</v>
      </c>
      <c r="H22" s="51">
        <f t="shared" si="6"/>
        <v>0</v>
      </c>
      <c r="I22" s="51">
        <f t="shared" si="6"/>
        <v>0</v>
      </c>
      <c r="J22" s="54">
        <f t="shared" si="3"/>
        <v>0</v>
      </c>
      <c r="K22" s="51">
        <f t="shared" si="6"/>
        <v>0</v>
      </c>
      <c r="L22" s="51">
        <f t="shared" si="2"/>
        <v>0</v>
      </c>
      <c r="M22" s="42"/>
    </row>
    <row r="23" spans="1:13">
      <c r="A23" s="52"/>
      <c r="B23" s="46"/>
      <c r="C23" s="47"/>
      <c r="D23" s="46"/>
      <c r="E23" s="47"/>
      <c r="F23" s="47"/>
      <c r="G23" s="47"/>
      <c r="H23" s="47"/>
      <c r="I23" s="36"/>
      <c r="J23" s="36"/>
      <c r="K23" s="36"/>
      <c r="L23" s="47"/>
      <c r="M23" s="42"/>
    </row>
    <row r="24" spans="1:13" ht="15.75" thickBot="1">
      <c r="A24" s="52" t="s">
        <v>63</v>
      </c>
      <c r="B24" s="57">
        <f>B12+B17+B22</f>
        <v>3500000</v>
      </c>
      <c r="C24" s="57">
        <f t="shared" ref="C24:K24" si="8">C12+C17+C22</f>
        <v>0</v>
      </c>
      <c r="D24" s="57">
        <f t="shared" si="8"/>
        <v>0</v>
      </c>
      <c r="E24" s="57">
        <f t="shared" si="8"/>
        <v>688813</v>
      </c>
      <c r="F24" s="57">
        <f t="shared" ref="F24" si="9">F12+F17+F22</f>
        <v>0</v>
      </c>
      <c r="G24" s="57">
        <f t="shared" si="8"/>
        <v>0</v>
      </c>
      <c r="H24" s="57">
        <f t="shared" si="8"/>
        <v>72921233</v>
      </c>
      <c r="I24" s="57">
        <f t="shared" si="8"/>
        <v>-1040379494</v>
      </c>
      <c r="J24" s="57">
        <f t="shared" si="3"/>
        <v>-963269448</v>
      </c>
      <c r="K24" s="57">
        <f t="shared" si="8"/>
        <v>0</v>
      </c>
      <c r="L24" s="57">
        <f t="shared" si="2"/>
        <v>-963269448</v>
      </c>
      <c r="M24" s="42"/>
    </row>
    <row r="25" spans="1:13" ht="15.75" thickTop="1">
      <c r="A25" s="58"/>
      <c r="B25" s="46"/>
      <c r="C25" s="46"/>
      <c r="D25" s="46"/>
      <c r="E25" s="46"/>
      <c r="F25" s="46"/>
      <c r="G25" s="46"/>
      <c r="H25" s="46"/>
      <c r="I25" s="36"/>
      <c r="J25" s="36">
        <f t="shared" si="3"/>
        <v>0</v>
      </c>
      <c r="K25" s="36"/>
      <c r="L25" s="46">
        <f t="shared" si="2"/>
        <v>0</v>
      </c>
      <c r="M25" s="42"/>
    </row>
    <row r="26" spans="1:13">
      <c r="A26" s="52" t="s">
        <v>54</v>
      </c>
      <c r="B26" s="37"/>
      <c r="C26" s="37"/>
      <c r="D26" s="37"/>
      <c r="E26" s="37"/>
      <c r="F26" s="37"/>
      <c r="G26" s="37"/>
      <c r="H26" s="36"/>
      <c r="I26" s="36"/>
      <c r="J26" s="36">
        <f t="shared" si="3"/>
        <v>0</v>
      </c>
      <c r="K26" s="36"/>
      <c r="L26" s="36">
        <f t="shared" si="2"/>
        <v>0</v>
      </c>
      <c r="M26" s="42"/>
    </row>
    <row r="27" spans="1:13">
      <c r="A27" s="53" t="s">
        <v>50</v>
      </c>
      <c r="B27" s="37"/>
      <c r="C27" s="37"/>
      <c r="D27" s="37"/>
      <c r="E27" s="37"/>
      <c r="F27" s="37"/>
      <c r="G27" s="37"/>
      <c r="H27" s="36"/>
      <c r="I27" s="138">
        <v>-2915197135</v>
      </c>
      <c r="J27" s="36">
        <f t="shared" si="3"/>
        <v>-2915197135</v>
      </c>
      <c r="K27" s="138"/>
      <c r="L27" s="36">
        <f t="shared" si="2"/>
        <v>-2915197135</v>
      </c>
      <c r="M27" s="42"/>
    </row>
    <row r="28" spans="1:13">
      <c r="A28" s="53" t="s">
        <v>55</v>
      </c>
      <c r="B28" s="37"/>
      <c r="C28" s="37"/>
      <c r="D28" s="37"/>
      <c r="E28" s="37">
        <v>261598</v>
      </c>
      <c r="F28" s="37"/>
      <c r="G28" s="37"/>
      <c r="H28" s="36"/>
      <c r="I28" s="138"/>
      <c r="J28" s="36">
        <f t="shared" si="3"/>
        <v>261598</v>
      </c>
      <c r="K28" s="36"/>
      <c r="L28" s="36">
        <f t="shared" si="2"/>
        <v>261598</v>
      </c>
      <c r="M28" s="42"/>
    </row>
    <row r="29" spans="1:13">
      <c r="A29" s="53" t="s">
        <v>56</v>
      </c>
      <c r="B29" s="37"/>
      <c r="C29" s="37"/>
      <c r="D29" s="37"/>
      <c r="E29" s="37"/>
      <c r="F29" s="37"/>
      <c r="G29" s="37"/>
      <c r="H29" s="36">
        <v>-1040379494</v>
      </c>
      <c r="I29" s="36">
        <v>1040379494</v>
      </c>
      <c r="J29" s="36">
        <f t="shared" si="3"/>
        <v>0</v>
      </c>
      <c r="K29" s="36"/>
      <c r="L29" s="36">
        <f t="shared" si="2"/>
        <v>0</v>
      </c>
      <c r="M29" s="42"/>
    </row>
    <row r="30" spans="1:13">
      <c r="A30" s="52" t="s">
        <v>57</v>
      </c>
      <c r="B30" s="54">
        <f>SUM(B27:B29)</f>
        <v>0</v>
      </c>
      <c r="C30" s="54">
        <f t="shared" ref="C30:K30" si="10">SUM(C27:C29)</f>
        <v>0</v>
      </c>
      <c r="D30" s="54">
        <f t="shared" si="10"/>
        <v>0</v>
      </c>
      <c r="E30" s="54">
        <f t="shared" si="10"/>
        <v>261598</v>
      </c>
      <c r="F30" s="54">
        <f t="shared" ref="F30" si="11">SUM(F27:F29)</f>
        <v>0</v>
      </c>
      <c r="G30" s="54">
        <f t="shared" si="10"/>
        <v>0</v>
      </c>
      <c r="H30" s="54">
        <f t="shared" si="10"/>
        <v>-1040379494</v>
      </c>
      <c r="I30" s="54">
        <f t="shared" si="10"/>
        <v>-1874817641</v>
      </c>
      <c r="J30" s="54">
        <f t="shared" si="3"/>
        <v>-2914935537</v>
      </c>
      <c r="K30" s="54">
        <f t="shared" si="10"/>
        <v>0</v>
      </c>
      <c r="L30" s="54">
        <f t="shared" si="2"/>
        <v>-2914935537</v>
      </c>
      <c r="M30" s="42"/>
    </row>
    <row r="31" spans="1:13">
      <c r="A31" s="52" t="s">
        <v>58</v>
      </c>
      <c r="B31" s="37"/>
      <c r="C31" s="37"/>
      <c r="D31" s="37"/>
      <c r="E31" s="37"/>
      <c r="F31" s="37"/>
      <c r="G31" s="37"/>
      <c r="H31" s="36"/>
      <c r="I31" s="36"/>
      <c r="J31" s="36">
        <f t="shared" si="3"/>
        <v>0</v>
      </c>
      <c r="K31" s="36"/>
      <c r="L31" s="36">
        <f t="shared" si="2"/>
        <v>0</v>
      </c>
      <c r="M31" s="42"/>
    </row>
    <row r="32" spans="1:13">
      <c r="A32" s="55" t="s">
        <v>59</v>
      </c>
      <c r="B32" s="37"/>
      <c r="C32" s="37"/>
      <c r="D32" s="37"/>
      <c r="E32" s="37"/>
      <c r="F32" s="37"/>
      <c r="G32" s="37"/>
      <c r="H32" s="36"/>
      <c r="I32" s="36"/>
      <c r="J32" s="36">
        <f t="shared" si="3"/>
        <v>0</v>
      </c>
      <c r="K32" s="36"/>
      <c r="L32" s="36">
        <f t="shared" si="2"/>
        <v>0</v>
      </c>
      <c r="M32" s="42"/>
    </row>
    <row r="33" spans="1:13">
      <c r="A33" s="55" t="s">
        <v>60</v>
      </c>
      <c r="B33" s="37"/>
      <c r="C33" s="37"/>
      <c r="D33" s="37"/>
      <c r="E33" s="37"/>
      <c r="F33" s="37"/>
      <c r="G33" s="37"/>
      <c r="H33" s="36"/>
      <c r="I33" s="36"/>
      <c r="J33" s="36">
        <f t="shared" si="3"/>
        <v>0</v>
      </c>
      <c r="K33" s="36"/>
      <c r="L33" s="36">
        <f t="shared" si="2"/>
        <v>0</v>
      </c>
      <c r="M33" s="42"/>
    </row>
    <row r="34" spans="1:13">
      <c r="A34" s="64" t="s">
        <v>61</v>
      </c>
      <c r="B34" s="37"/>
      <c r="C34" s="37"/>
      <c r="D34" s="37"/>
      <c r="E34" s="56"/>
      <c r="F34" s="56"/>
      <c r="G34" s="56"/>
      <c r="H34" s="36"/>
      <c r="I34" s="36"/>
      <c r="J34" s="36">
        <f t="shared" si="3"/>
        <v>0</v>
      </c>
      <c r="K34" s="36"/>
      <c r="L34" s="36">
        <f t="shared" si="2"/>
        <v>0</v>
      </c>
      <c r="M34" s="42"/>
    </row>
    <row r="35" spans="1:13">
      <c r="A35" s="52" t="s">
        <v>62</v>
      </c>
      <c r="B35" s="54">
        <f>SUM(B32:B34)</f>
        <v>0</v>
      </c>
      <c r="C35" s="54">
        <f t="shared" ref="C35:K35" si="12">SUM(C32:C34)</f>
        <v>0</v>
      </c>
      <c r="D35" s="54">
        <f t="shared" si="12"/>
        <v>0</v>
      </c>
      <c r="E35" s="54">
        <f t="shared" si="12"/>
        <v>0</v>
      </c>
      <c r="F35" s="54">
        <f t="shared" ref="F35" si="13">SUM(F32:F34)</f>
        <v>0</v>
      </c>
      <c r="G35" s="54">
        <f t="shared" si="12"/>
        <v>0</v>
      </c>
      <c r="H35" s="54">
        <f t="shared" si="12"/>
        <v>0</v>
      </c>
      <c r="I35" s="54">
        <f t="shared" si="12"/>
        <v>0</v>
      </c>
      <c r="J35" s="54">
        <f t="shared" si="3"/>
        <v>0</v>
      </c>
      <c r="K35" s="54">
        <f t="shared" si="12"/>
        <v>0</v>
      </c>
      <c r="L35" s="54">
        <f t="shared" si="2"/>
        <v>0</v>
      </c>
      <c r="M35" s="42"/>
    </row>
    <row r="36" spans="1:13">
      <c r="A36" s="52"/>
      <c r="B36" s="37"/>
      <c r="C36" s="37"/>
      <c r="D36" s="37"/>
      <c r="E36" s="37"/>
      <c r="F36" s="37"/>
      <c r="G36" s="37"/>
      <c r="H36" s="36"/>
      <c r="I36" s="36"/>
      <c r="J36" s="36"/>
      <c r="K36" s="36"/>
      <c r="L36" s="36"/>
      <c r="M36" s="42"/>
    </row>
    <row r="37" spans="1:13" ht="15.75" thickBot="1">
      <c r="A37" s="52" t="s">
        <v>64</v>
      </c>
      <c r="B37" s="57">
        <f>B24+B30+B35</f>
        <v>3500000</v>
      </c>
      <c r="C37" s="57">
        <f t="shared" ref="C37:K37" si="14">C24+C30+C35</f>
        <v>0</v>
      </c>
      <c r="D37" s="57">
        <f t="shared" si="14"/>
        <v>0</v>
      </c>
      <c r="E37" s="57">
        <f t="shared" si="14"/>
        <v>950411</v>
      </c>
      <c r="F37" s="57">
        <f t="shared" si="14"/>
        <v>0</v>
      </c>
      <c r="G37" s="57">
        <f t="shared" si="14"/>
        <v>0</v>
      </c>
      <c r="H37" s="57">
        <f t="shared" si="14"/>
        <v>-967458261</v>
      </c>
      <c r="I37" s="57">
        <f t="shared" si="14"/>
        <v>-2915197135</v>
      </c>
      <c r="J37" s="57">
        <f t="shared" si="3"/>
        <v>-3878204985</v>
      </c>
      <c r="K37" s="57">
        <f t="shared" si="14"/>
        <v>0</v>
      </c>
      <c r="L37" s="57">
        <f t="shared" si="2"/>
        <v>-3878204985</v>
      </c>
      <c r="M37" s="42"/>
    </row>
    <row r="38" spans="1:13" ht="15.75" thickTop="1">
      <c r="B38" s="59"/>
      <c r="C38" s="59"/>
      <c r="D38" s="59"/>
      <c r="E38" s="59"/>
      <c r="F38" s="59"/>
      <c r="G38" s="59"/>
      <c r="H38" s="60"/>
      <c r="I38" s="60"/>
      <c r="J38" s="60"/>
      <c r="K38" s="60"/>
      <c r="L38" s="60"/>
      <c r="M38" s="42"/>
    </row>
    <row r="39" spans="1:13">
      <c r="A39" s="61" t="s">
        <v>65</v>
      </c>
      <c r="B39" s="62">
        <f>+B24-'2.Pasqyra e Pozicioni Financiar'!D41</f>
        <v>0</v>
      </c>
      <c r="C39" s="62"/>
      <c r="D39" s="62"/>
      <c r="E39" s="62">
        <f>+E24-'2.Pasqyra e Pozicioni Financiar'!D42</f>
        <v>0</v>
      </c>
      <c r="F39" s="62"/>
      <c r="G39" s="62"/>
      <c r="H39" s="62">
        <f>+H24+I24-'2.Pasqyra e Pozicioni Financiar'!D43</f>
        <v>0</v>
      </c>
      <c r="I39" s="62"/>
      <c r="J39" s="62"/>
      <c r="K39" s="62"/>
      <c r="L39" s="63">
        <f>+L24-'2.Pasqyra e Pozicioni Financiar'!D48</f>
        <v>0</v>
      </c>
      <c r="M39" s="42"/>
    </row>
    <row r="40" spans="1:13">
      <c r="A40" s="61" t="s">
        <v>66</v>
      </c>
      <c r="B40" s="62">
        <f>+B37-'2.Pasqyra e Pozicioni Financiar'!B41</f>
        <v>0</v>
      </c>
      <c r="C40" s="62"/>
      <c r="D40" s="62"/>
      <c r="E40" s="62">
        <f>+E37-'2.Pasqyra e Pozicioni Financiar'!B42</f>
        <v>0</v>
      </c>
      <c r="F40" s="62"/>
      <c r="G40" s="62"/>
      <c r="H40" s="63">
        <f>+H37+I37-'2.Pasqyra e Pozicioni Financiar'!B43</f>
        <v>0</v>
      </c>
      <c r="I40" s="63"/>
      <c r="J40" s="61"/>
      <c r="K40" s="63"/>
      <c r="L40" s="63">
        <f>++L37-'2.Pasqyra e Pozicioni Financiar'!B48</f>
        <v>0</v>
      </c>
      <c r="M40" s="42"/>
    </row>
    <row r="41" spans="1:13">
      <c r="B41" s="42"/>
      <c r="C41" s="42"/>
      <c r="D41" s="42"/>
      <c r="E41" s="42"/>
      <c r="F41" s="42"/>
      <c r="G41" s="42"/>
      <c r="M41" s="42"/>
    </row>
    <row r="42" spans="1:13">
      <c r="B42" s="42"/>
      <c r="C42" s="42"/>
      <c r="D42" s="42"/>
      <c r="E42" s="42"/>
      <c r="F42" s="42"/>
      <c r="G42" s="42"/>
      <c r="M42" s="42"/>
    </row>
    <row r="43" spans="1:13">
      <c r="B43" s="42"/>
      <c r="C43" s="42"/>
      <c r="D43" s="42"/>
      <c r="E43" s="42"/>
      <c r="F43" s="42"/>
      <c r="G43" s="4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B95FA4182644B85D87068B461A2E9" ma:contentTypeVersion="13" ma:contentTypeDescription="Create a new document." ma:contentTypeScope="" ma:versionID="ebc296110b18332a446c5d8c6875c083">
  <xsd:schema xmlns:xsd="http://www.w3.org/2001/XMLSchema" xmlns:xs="http://www.w3.org/2001/XMLSchema" xmlns:p="http://schemas.microsoft.com/office/2006/metadata/properties" xmlns:ns2="b592fc31-94fa-4358-8094-0dc081721d9b" xmlns:ns3="65ff1b46-c6e9-4161-b31f-9910ccfb52db" targetNamespace="http://schemas.microsoft.com/office/2006/metadata/properties" ma:root="true" ma:fieldsID="868c5923ee60996ce8912433b5177603" ns2:_="" ns3:_="">
    <xsd:import namespace="b592fc31-94fa-4358-8094-0dc081721d9b"/>
    <xsd:import namespace="65ff1b46-c6e9-4161-b31f-9910ccfb5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2fc31-94fa-4358-8094-0dc081721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20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1b46-c6e9-4161-b31f-9910ccfb5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b592fc31-94fa-4358-8094-0dc081721d9b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C330BB05-EE00-43C7-85FE-6C4A899FD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2fc31-94fa-4358-8094-0dc081721d9b"/>
    <ds:schemaRef ds:uri="65ff1b46-c6e9-4161-b31f-9910ccfb5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99B1E6-D799-4B94-B0BC-9DCFC58227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80176-4931-4791-B37B-DE26C4F3A484}">
  <ds:schemaRefs>
    <ds:schemaRef ds:uri="http://schemas.microsoft.com/office/2006/metadata/properties"/>
    <ds:schemaRef ds:uri="http://schemas.microsoft.com/office/infopath/2007/PartnerControls"/>
    <ds:schemaRef ds:uri="b592fc31-94fa-4358-8094-0dc081721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1.Pasqyra e Perform. (natyra)</vt:lpstr>
      <vt:lpstr>1.Pasqyra e Perform. (funks)</vt:lpstr>
      <vt:lpstr>1.Pasqyra e Performances BANK</vt:lpstr>
      <vt:lpstr>1.Pasqyra e Performances Sig.</vt:lpstr>
      <vt:lpstr>2.Pasqyra e Pozicioni Financiar</vt:lpstr>
      <vt:lpstr>2.Pozicioni Financi-Bank-sig</vt:lpstr>
      <vt:lpstr>5-CashFlow (indirekt)</vt:lpstr>
      <vt:lpstr>5-CashFlow (direkt)</vt:lpstr>
      <vt:lpstr>Pasqyra e Levizjeve ne Kapital</vt:lpstr>
      <vt:lpstr>'2.Pasqyra e Pozicioni Financiar'!Print_Area</vt:lpstr>
      <vt:lpstr>'2.Pozicioni Financi-Bank-sig'!Print_Area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2020-08-03T16:22:14Z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0x0101008F6B95FA4182644B85D87068B461A2E9</vt:lpwstr>
  </property>
</Properties>
</file>