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BIG\2022\ABIG_MAZARS 2022\"/>
    </mc:Choice>
  </mc:AlternateContent>
  <xr:revisionPtr revIDLastSave="0" documentId="13_ncr:1_{249A49F8-2A88-4D18-92F0-487FF87CBECE}" xr6:coauthVersionLast="47" xr6:coauthVersionMax="47" xr10:uidLastSave="{00000000-0000-0000-0000-000000000000}"/>
  <bookViews>
    <workbookView xWindow="14400" yWindow="0" windowWidth="14400" windowHeight="174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8" l="1"/>
  <c r="D74" i="18"/>
  <c r="D28" i="18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B75" i="18" l="1"/>
  <c r="B74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<sst xmlns="http://schemas.openxmlformats.org/spreadsheetml/2006/main" count="418" uniqueCount="269">
  <si>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</si>
  <si>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</si>
  <si>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</si>
  <si>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</si>
  <si>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</si>
  <si>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</si>
  <si>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</si>
  <si>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</si>
  <si>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</si>
  <si>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</si>
  <si>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</si>
  <si>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</si>
  <si>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</si>
  <si>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</si>
  <si>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</si>
  <si>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</si>
  <si>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</si>
  <si>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</si>
  <si>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</si>
  <si>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</si>
  <si>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</si>
  <si>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</si>
  <si>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</si>
  <si>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</si>
  <si>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</si>
  <si>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</si>
  <si>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</si>
  <si>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</si>
  <si>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</si>
  <si>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</si>
  <si>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</si>
  <si>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</si>
  <si>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</si>
  <si>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</si>
  <si>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</si>
  <si>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</si>
  <si>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</si>
  <si>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</si>
  <si>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</si>
  <si>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</si>
  <si>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</si>
  <si>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</si>
  <si>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</si>
  <si>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</si>
  <si>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</si>
  <si>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</si>
  <si>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</si>
  <si>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</si>
  <si>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</si>
  <si>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</si>
  <si>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</si>
  <si>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</si>
  <si>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</si>
  <si>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</si>
  <si>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</si>
  <si>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</si>
  <si>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</si>
  <si>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</si>
  <si>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</si>
  <si>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</si>
  <si>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</si>
  <si>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</si>
  <si>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</si>
  <si>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</si>
  <si>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</si>
  <si>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</si>
  <si>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</si>
  <si>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</si>
  <si>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</si>
  <si>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</si>
  <si>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</si>
  <si>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</si>
  <si>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</si>
  <si>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</si>
  <si>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</si>
  <si>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</si>
  <si>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</si>
  <si>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</si>
  <si>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</si>
  <si>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</si>
  <si>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</si>
  <si>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</si>
  <si>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</si>
  <si>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</si>
  <si>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</si>
  <si>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</si>
  <si>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</si>
  <si>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</si>
  <si>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</si>
  <si>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</si>
  <si>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</si>
  <si>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</si>
  <si>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</si>
  <si>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</si>
  <si>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</si>
  <si>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</si>
  <si>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</si>
  <si>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</si>
  <si>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</si>
  <si>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</si>
  <si>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</si>
  <si>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</si>
  <si>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</si>
  <si>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</si>
  <si>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</si>
  <si>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</si>
  <si>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</si>
  <si>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</si>
  <si>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</si>
  <si>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</si>
  <si>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</si>
  <si>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</si>
  <si>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</si>
  <si>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</si>
  <si>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</si>
  <si>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</si>
  <si>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</si>
  <si>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</si>
  <si>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</si>
  <si>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</si>
  <si>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</si>
  <si>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</si>
  <si>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</si>
  <si>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</si>
  <si>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</si>
  <si>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</si>
  <si>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</si>
  <si>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</si>
  <si>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</si>
  <si>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</si>
  <si>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</si>
  <si>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</si>
  <si>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</si>
  <si>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</si>
  <si>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</si>
  <si>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</si>
  <si>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</si>
  <si>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</si>
  <si>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</si>
  <si>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</si>
  <si>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</si>
  <si>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</si>
  <si>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</si>
  <si>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</si>
  <si>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</si>
  <si>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</si>
  <si>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</si>
  <si>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</si>
  <si>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</si>
  <si>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</si>
  <si>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</si>
  <si>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</si>
  <si>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</si>
  <si>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</si>
  <si>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</si>
  <si>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</si>
  <si>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</si>
  <si>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</si>
  <si>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</si>
  <si>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</si>
  <si>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</si>
  <si>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</si>
  <si>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</si>
  <si>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</si>
  <si>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</si>
  <si>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</si>
  <si>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</si>
  <si>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</si>
  <si>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</si>
  <si>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</si>
  <si>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</si>
  <si>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</si>
  <si>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</si>
  <si>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</si>
  <si>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</si>
  <si>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</si>
  <si>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</si>
  <si>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</si>
  <si>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</si>
  <si>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</si>
  <si>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</si>
  <si>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</si>
  <si>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</si>
  <si>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</si>
  <si>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</si>
  <si>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</si>
  <si>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</si>
  <si>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</si>
  <si>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</si>
  <si>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</si>
  <si>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</si>
  <si>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</si>
  <si>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</si>
  <si>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</si>
  <si>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</si>
  <si>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</si>
  <si>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</si>
  <si>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</si>
  <si>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</si>
  <si>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</si>
  <si>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</si>
  <si>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</si>
  <si>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</si>
  <si>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</si>
  <si>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</si>
  <si>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</si>
  <si>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</si>
  <si>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</si>
  <si>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</si>
  <si>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</si>
  <si>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</si>
  <si>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</si>
  <si>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</si>
  <si>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</si>
  <si>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</si>
  <si>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</si>
  <si>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</si>
  <si>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</si>
  <si>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</si>
  <si>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</si>
  <si>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</si>
  <si>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</si>
  <si>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</si>
  <si>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</si>
  <si>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</si>
  <si>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</si>
  <si>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</si>
  <si>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</si>
  <si>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</si>
  <si>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</si>
  <si>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</si>
  <si>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</si>
  <si>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</si>
  <si>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</si>
  <si>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</si>
  <si>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</si>
  <si>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</si>
  <si>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</si>
  <si>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</si>
  <si>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</si>
  <si>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</si>
  <si>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</si>
  <si>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</si>
  <si>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</si>
  <si>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</si>
  <si>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</si>
  <si>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</si>
  <si>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</si>
  <si>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</si>
  <si>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</si>
  <si>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</si>
  <si>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</si>
  <si>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</si>
  <si>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</si>
  <si>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</si>
  <si>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</si>
  <si>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</si>
  <si>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</si>
  <si>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</si>
  <si>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</si>
  <si>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</si>
  <si>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</si>
  <si>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</si>
  <si>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</si>
  <si>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</si>
  <si>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</si>
  <si>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ADRIATIC BAY INVESTMENT GROUP</t>
  </si>
  <si>
    <t>L82320043A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</si>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</sst>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8" sqref="A8"/>
    </sheetView>
  </sheetViews>
  <sheetFormatPr defaultRowHeight="15"/>
  <cols>
    <col min="1" max="1" width="50.1406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224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268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226</v>
      </c>
      <c r="B8" s="36"/>
      <c r="C8" s="36"/>
      <c r="D8" s="36"/>
      <c r="E8" s="36"/>
      <c r="F8" s="55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43">
        <v>27004388</v>
      </c>
      <c r="C10" s="40"/>
      <c r="D10" s="43">
        <v>11728862</v>
      </c>
      <c r="E10" s="39"/>
      <c r="F10" s="56" t="s">
        <v>263</v>
      </c>
    </row>
    <row r="11" spans="1:6">
      <c r="A11" s="42" t="s">
        <v>258</v>
      </c>
      <c r="B11" s="43"/>
      <c r="C11" s="40"/>
      <c r="D11" s="43"/>
      <c r="E11" s="39"/>
      <c r="F11" s="56" t="s">
        <v>264</v>
      </c>
    </row>
    <row r="12" spans="1:6">
      <c r="A12" s="42" t="s">
        <v>259</v>
      </c>
      <c r="B12" s="43"/>
      <c r="C12" s="40"/>
      <c r="D12" s="43"/>
      <c r="E12" s="39"/>
      <c r="F12" s="56" t="s">
        <v>264</v>
      </c>
    </row>
    <row r="13" spans="1:6">
      <c r="A13" s="42" t="s">
        <v>260</v>
      </c>
      <c r="B13" s="43"/>
      <c r="C13" s="40"/>
      <c r="D13" s="43"/>
      <c r="E13" s="39"/>
      <c r="F13" s="56" t="s">
        <v>264</v>
      </c>
    </row>
    <row r="14" spans="1:6">
      <c r="A14" s="42" t="s">
        <v>261</v>
      </c>
      <c r="B14" s="43"/>
      <c r="C14" s="40"/>
      <c r="D14" s="43"/>
      <c r="E14" s="39"/>
      <c r="F14" s="56" t="s">
        <v>265</v>
      </c>
    </row>
    <row r="15" spans="1:6">
      <c r="A15" s="45" t="s">
        <v>227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228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229</v>
      </c>
      <c r="B19" s="43"/>
      <c r="C19" s="40"/>
      <c r="D19" s="43"/>
      <c r="E19" s="39"/>
      <c r="F19" s="34"/>
    </row>
    <row r="20" spans="1:6">
      <c r="A20" s="45" t="s">
        <v>230</v>
      </c>
      <c r="B20" s="43">
        <v>-10209557</v>
      </c>
      <c r="C20" s="40"/>
      <c r="D20" s="43">
        <v>-7783882</v>
      </c>
      <c r="E20" s="39"/>
      <c r="F20" s="34"/>
    </row>
    <row r="21" spans="1:6">
      <c r="A21" s="45" t="s">
        <v>231</v>
      </c>
      <c r="B21" s="43">
        <v>-145623</v>
      </c>
      <c r="C21" s="40"/>
      <c r="D21" s="43">
        <v>-56</v>
      </c>
      <c r="E21" s="39"/>
      <c r="F21" s="34"/>
    </row>
    <row r="22" spans="1:6">
      <c r="A22" s="45" t="s">
        <v>232</v>
      </c>
      <c r="B22" s="43">
        <v>-9883145</v>
      </c>
      <c r="C22" s="40"/>
      <c r="D22" s="43">
        <v>-8194238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233</v>
      </c>
      <c r="B24" s="43"/>
      <c r="C24" s="40"/>
      <c r="D24" s="43"/>
      <c r="E24" s="39"/>
      <c r="F24" s="34"/>
    </row>
    <row r="25" spans="1:6">
      <c r="A25" s="45" t="s">
        <v>234</v>
      </c>
      <c r="B25" s="43"/>
      <c r="C25" s="40"/>
      <c r="D25" s="43"/>
      <c r="E25" s="39"/>
      <c r="F25" s="34"/>
    </row>
    <row r="26" spans="1:6">
      <c r="A26" s="45" t="s">
        <v>235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6766063</v>
      </c>
      <c r="C28" s="40"/>
      <c r="D28" s="50">
        <f>SUM(D10:D22,D24:D27)</f>
        <v>-4249314</v>
      </c>
      <c r="E28" s="39"/>
      <c r="F28" s="34"/>
    </row>
    <row r="29" spans="1:6" ht="15" customHeight="1">
      <c r="A29" s="45" t="s">
        <v>26</v>
      </c>
      <c r="B29" s="43">
        <v>-694097</v>
      </c>
      <c r="C29" s="40"/>
      <c r="D29" s="43"/>
      <c r="E29" s="39"/>
      <c r="F29" s="34"/>
    </row>
    <row r="30" spans="1:6" ht="15" customHeight="1">
      <c r="A30" s="46" t="s">
        <v>236</v>
      </c>
      <c r="B30" s="50">
        <f>SUM(B28:B29)</f>
        <v>6071966</v>
      </c>
      <c r="C30" s="41"/>
      <c r="D30" s="50">
        <f>SUM(D28:D29)</f>
        <v>-4249314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237</v>
      </c>
      <c r="B32" s="45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256</v>
      </c>
      <c r="B35" s="51">
        <f>B30+B33</f>
        <v>6071966</v>
      </c>
      <c r="C35" s="41"/>
      <c r="D35" s="51">
        <f>D30+D33</f>
        <v>-4249314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f>B35</f>
        <v>6071966</v>
      </c>
      <c r="D50" s="52">
        <f>D35</f>
        <v>-4249314</v>
      </c>
    </row>
    <row r="51" spans="1:5">
      <c r="A51" s="46"/>
    </row>
    <row r="52" spans="1:5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251</v>
      </c>
    </row>
    <row r="62" spans="1:5" ht="30">
      <c r="A62" s="45" t="s">
        <v>219</v>
      </c>
      <c r="B62" s="43">
        <v>5350058</v>
      </c>
      <c r="C62" s="40"/>
      <c r="D62" s="43">
        <v>961573</v>
      </c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f>SUM(B62:B66)</f>
        <v>5350058</v>
      </c>
      <c r="D67" s="52">
        <f>SUM(D62:D66)</f>
        <v>961573</v>
      </c>
    </row>
    <row r="68" spans="1:4">
      <c r="A68" s="44"/>
    </row>
    <row r="69" spans="1:4" ht="29.25">
      <c r="A69" s="46" t="s">
        <v>254</v>
      </c>
      <c r="B69" s="52">
        <f>SUM(B59,B67)</f>
        <v>5350058</v>
      </c>
      <c r="D69" s="52">
        <f>SUM(D59,D67)</f>
        <v>961573</v>
      </c>
    </row>
    <row r="70" spans="1:4">
      <c r="A70" s="44"/>
      <c r="B70" s="52"/>
      <c r="D70" s="52"/>
    </row>
    <row r="71" spans="1:4" ht="30" thickBot="1">
      <c r="A71" s="46" t="s">
        <v>255</v>
      </c>
      <c r="B71" s="53">
        <f>B69+B50</f>
        <v>11422024</v>
      </c>
      <c r="D71" s="53">
        <f>D69+D50</f>
        <v>-3287741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240</v>
      </c>
      <c r="B74" s="54">
        <f>ROUND(B71*0.65,0)</f>
        <v>7424316</v>
      </c>
      <c r="D74" s="54">
        <f>ROUND(D71*0.65,0)</f>
        <v>-2137032</v>
      </c>
    </row>
    <row r="75" spans="1:4">
      <c r="A75" s="45" t="s">
        <v>241</v>
      </c>
      <c r="B75" s="54">
        <f>ROUND(B71*0.35,0)</f>
        <v>3997708</v>
      </c>
      <c r="D75" s="54">
        <f>ROUND(D71*0.35,0)</f>
        <v>-1150709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3722141-E1BE-4461-887B-1FABBE5A844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F4CA006-0E00-4FB2-8E5A-31388AAA8D7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716E28A-7DA9-499C-8C47-7A0B7CB2036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2023-07-28T06:43:05Z</dcterms:modified>
</cp:coreProperties>
</file>