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Seaside hotel  shpk\Seaside qkb 2021\"/>
    </mc:Choice>
  </mc:AlternateContent>
  <xr:revisionPtr revIDLastSave="0" documentId="13_ncr:1_{31AB9FEE-1659-424C-9FFE-19950045CC9A}" xr6:coauthVersionLast="45" xr6:coauthVersionMax="47" xr10:uidLastSave="{00000000-0000-0000-0000-000000000000}"/>
  <bookViews>
    <workbookView xWindow="-120" yWindow="-120" windowWidth="29040" windowHeight="15840" tabRatio="726" firstSheet="2" activeTab="2" xr2:uid="{00000000-000D-0000-FFFF-FFFF00000000}"/>
  </bookViews>
  <sheets>
    <sheet name="Cover" sheetId="19" state="hidden" r:id="rId1"/>
    <sheet name="1-Pasqyra e Pozicioni Financiar" sheetId="17" state="hidden" r:id="rId2"/>
    <sheet name="2.1-Pasqyra e Perform. (natyra)" sheetId="18" r:id="rId3"/>
    <sheet name="BS" sheetId="20" state="hidden" r:id="rId4"/>
  </sheets>
  <definedNames>
    <definedName name="_xlnm.Print_Area" localSheetId="1">'1-Pasqyra e Pozicioni Financiar'!$A$1:$D$112</definedName>
    <definedName name="_xlnm.Print_Area" localSheetId="2">'2.1-Pasqyra e Perform. (natyra)'!$A$1:$D$58</definedName>
    <definedName name="_xlnm.Print_Area" localSheetId="0">Cover!$B$2:$C$26</definedName>
    <definedName name="xe110soc" localSheetId="0">#REF!</definedName>
    <definedName name="xe110soc">#REF!</definedName>
    <definedName name="xe180soc" localSheetId="0">#REF!</definedName>
    <definedName name="xe180soc">#REF!</definedName>
    <definedName name="Z_181386F5_8DAB_4E85_A3D6_B3649233DDF4_.wvu.Cols" localSheetId="1" hidden="1">'1-Pasqyra e Pozicioni Financiar'!#REF!,'1-Pasqyra e Pozicioni Financiar'!#REF!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7" l="1"/>
  <c r="B15" i="17"/>
  <c r="B14" i="17"/>
  <c r="B13" i="17"/>
  <c r="B54" i="18"/>
  <c r="B53" i="18"/>
  <c r="B52" i="18"/>
  <c r="B51" i="18"/>
  <c r="B50" i="18"/>
  <c r="B46" i="18"/>
  <c r="B45" i="18"/>
  <c r="B44" i="18"/>
  <c r="B41" i="18"/>
  <c r="B40" i="18"/>
  <c r="B39" i="18"/>
  <c r="B38" i="18"/>
  <c r="B37" i="18"/>
  <c r="B35" i="18"/>
  <c r="B34" i="18"/>
  <c r="B33" i="18"/>
  <c r="B32" i="18"/>
  <c r="B31" i="18"/>
  <c r="B30" i="18"/>
  <c r="B29" i="18"/>
  <c r="B27" i="18"/>
  <c r="B26" i="18"/>
  <c r="B25" i="18"/>
  <c r="B24" i="18"/>
  <c r="B23" i="18"/>
  <c r="B22" i="18"/>
  <c r="B20" i="18"/>
  <c r="B19" i="18"/>
  <c r="B17" i="18"/>
  <c r="B16" i="18"/>
  <c r="B15" i="18"/>
  <c r="B14" i="18"/>
  <c r="B13" i="18"/>
  <c r="B12" i="18"/>
  <c r="B11" i="18"/>
  <c r="B106" i="17"/>
  <c r="B105" i="17"/>
  <c r="B104" i="17"/>
  <c r="B103" i="17"/>
  <c r="B102" i="17"/>
  <c r="B101" i="17"/>
  <c r="B99" i="17"/>
  <c r="B98" i="17"/>
  <c r="B97" i="17"/>
  <c r="B91" i="17"/>
  <c r="B90" i="17"/>
  <c r="B89" i="17"/>
  <c r="B87" i="17"/>
  <c r="B86" i="17"/>
  <c r="B85" i="17"/>
  <c r="B84" i="17"/>
  <c r="B83" i="17"/>
  <c r="B82" i="17"/>
  <c r="B81" i="17"/>
  <c r="B80" i="17"/>
  <c r="B79" i="17"/>
  <c r="B78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54" i="17"/>
  <c r="B53" i="17"/>
  <c r="B52" i="17"/>
  <c r="B51" i="17"/>
  <c r="B49" i="17"/>
  <c r="B48" i="17"/>
  <c r="B47" i="17"/>
  <c r="B46" i="17"/>
  <c r="B45" i="17"/>
  <c r="B44" i="17"/>
  <c r="B42" i="17"/>
  <c r="B41" i="17"/>
  <c r="B40" i="17"/>
  <c r="B39" i="17"/>
  <c r="B38" i="17"/>
  <c r="B37" i="17"/>
  <c r="B32" i="17"/>
  <c r="B31" i="17"/>
  <c r="B30" i="17"/>
  <c r="B29" i="17"/>
  <c r="B28" i="17"/>
  <c r="B27" i="17"/>
  <c r="B26" i="17"/>
  <c r="B25" i="17"/>
  <c r="B24" i="17"/>
  <c r="B22" i="17"/>
  <c r="B21" i="17"/>
  <c r="B20" i="17"/>
  <c r="B19" i="17"/>
  <c r="B18" i="17"/>
  <c r="B16" i="17"/>
  <c r="C11" i="20"/>
  <c r="F11" i="20"/>
  <c r="G11" i="20"/>
  <c r="E11" i="20"/>
  <c r="D11" i="20"/>
  <c r="B55" i="17" l="1"/>
  <c r="B92" i="17"/>
  <c r="B75" i="17" l="1"/>
  <c r="B94" i="17" s="1"/>
  <c r="B33" i="17"/>
  <c r="B42" i="18"/>
  <c r="D55" i="18" l="1"/>
  <c r="B55" i="18"/>
  <c r="D42" i="18"/>
  <c r="D47" i="18" s="1"/>
  <c r="B47" i="18"/>
  <c r="D107" i="17"/>
  <c r="D109" i="17" s="1"/>
  <c r="D92" i="17"/>
  <c r="D75" i="17"/>
  <c r="D55" i="17"/>
  <c r="D33" i="17"/>
  <c r="D57" i="17" l="1"/>
  <c r="B57" i="17"/>
  <c r="D94" i="17"/>
  <c r="D111" i="17" s="1"/>
  <c r="B57" i="18"/>
  <c r="D57" i="18"/>
  <c r="B107" i="17" l="1"/>
  <c r="D113" i="17"/>
  <c r="B109" i="17" l="1"/>
  <c r="B111" i="17" s="1"/>
  <c r="B113" i="17" s="1"/>
</calcChain>
</file>

<file path=xl/sharedStrings.xml><?xml version="1.0" encoding="utf-8"?>
<sst xmlns="http://schemas.openxmlformats.org/spreadsheetml/2006/main" count="248" uniqueCount="196">
  <si>
    <t>Rezerva ligjore</t>
  </si>
  <si>
    <t>Totali i aktiveve afatgjata</t>
  </si>
  <si>
    <t>Totali i aktiveve afatshkurtra</t>
  </si>
  <si>
    <t>Check</t>
  </si>
  <si>
    <t>Tatimi mbi fitimin</t>
  </si>
  <si>
    <t>Rezerva te tjera</t>
  </si>
  <si>
    <t>Te tjera</t>
  </si>
  <si>
    <t>Te ardhura te tjera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</si>
  <si>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</si>
  <si>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</si>
  <si>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</si>
  <si>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</si>
  <si>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</si>
  <si>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</si>
  <si>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</si>
  <si>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</si>
  <si>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</si>
  <si>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</si>
  <si>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</si>
  <si>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</si>
  <si>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</si>
  <si>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</si>
  <si>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</si>
  <si>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</si>
  <si>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</si>
  <si>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</si>
  <si>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</si>
  <si>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</si>
  <si>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</si>
  <si>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</si>
  <si>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</si>
  <si>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</si>
  <si>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</si>
  <si>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</si>
  <si>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</si>
  <si>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</si>
  <si>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</si>
  <si>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</si>
  <si>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</si>
  <si>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</si>
  <si>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</si>
  <si>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</si>
  <si>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</si>
  <si>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</si>
  <si>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</si>
  <si>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</si>
  <si>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</si>
  <si>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</si>
  <si>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</si>
  <si>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</si>
  <si>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</si>
  <si>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</si>
  <si>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</si>
  <si>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</si>
  <si>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</si>
  <si>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</si>
  <si>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</si>
  <si>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</si>
  <si>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</si>
  <si>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</si>
  <si>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</si>
  <si>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</si>
  <si>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</si>
  <si>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</si>
  <si>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</si>
  <si>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</si>
  <si>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</si>
  <si>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</si>
  <si>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</si>
  <si>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</si>
  <si>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</si>
  <si>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</si>
  <si>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</si>
  <si>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</si>
  <si>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</si>
  <si>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</si>
  <si>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</si>
  <si>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</si>
  <si>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</si>
  <si>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</si>
  <si>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</si>
  <si>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</si>
  <si>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</si>
  <si>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</si>
  <si>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</si>
  <si>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</si>
  <si>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</si>
  <si>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</si>
  <si>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</si>
  <si>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</si>
  <si>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</si>
  <si>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</si>
  <si>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</si>
  <si>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</si>
  <si>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</si>
  <si>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</si>
  <si>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</si>
  <si>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</si>
  <si>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</si>
  <si>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</si>
  <si>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</si>
  <si>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</si>
  <si>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</si>
  <si>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</si>
  <si>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</si>
  <si>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</si>
  <si>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</si>
  <si>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</si>
  <si>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</si>
  <si>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</si>
  <si>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</si>
  <si>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</si>
  <si>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</si>
  <si>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</si>
  <si>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</si>
  <si>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</si>
  <si>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</si>
  <si>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</si>
  <si>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</si>
  <si>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</si>
  <si>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</si>
  <si>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</si>
  <si>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</si>
  <si>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</si>
  <si>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</si>
  <si>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</si>
  <si>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</si>
  <si>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</si>
  <si>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</si>
  <si>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</si>
  <si>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</si>
  <si>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</si>
  <si>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</si>
  <si>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</si>
  <si>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</si>
  <si>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Te ardhurat nga veprimtari dytesore</t>
  </si>
  <si>
    <t>Te ardhurat nga  shitja e aktiveve</t>
  </si>
  <si>
    <t>Te pagueshme per aktivitetin e shfrytezimit aagj</t>
  </si>
  <si>
    <t>Aktetime ne avance per porosi aagj</t>
  </si>
  <si>
    <t>Detyrime ndaj institucioneve te kredise aash</t>
  </si>
  <si>
    <t>Te tjera te pagueshme aagj</t>
  </si>
  <si>
    <t>Te ardhura te shtyra aagj</t>
  </si>
  <si>
    <t>AAGJM ne proces</t>
  </si>
  <si>
    <t>Titujt e huamarrjes AAGJ</t>
  </si>
  <si>
    <t/>
  </si>
  <si>
    <t>Emertimi dhe Forma ligjore :</t>
  </si>
  <si>
    <t>NIPT -i:</t>
  </si>
  <si>
    <t>Adresa e Selise:</t>
  </si>
  <si>
    <t>Data e Krijimit :</t>
  </si>
  <si>
    <t>Veprimtaria Kryesore:</t>
  </si>
  <si>
    <t>PASQYRAT FINANCIARE</t>
  </si>
  <si>
    <t>(Ne zbatim te Standartit Kombetar te Kontabilitetit Nr. 2 dhe Ligjit Nr. 25/2018 “PËR KONTABILITETIN DHE PASQYRAT FINANCIARE”.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</si>
  <si>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</si>
  <si>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</si>
  <si>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</si>
  <si>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</si>
  <si>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</si>
  <si>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</si>
  <si>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</si>
  <si>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>Periudha Kontabel e Pasqyrave Financiare</t>
  </si>
  <si>
    <t>Nga</t>
  </si>
  <si>
    <t>Deri</t>
  </si>
  <si>
    <t>Data e mbylljes se Pasqyrave Financiare</t>
  </si>
  <si>
    <t>Taksa dhe tarifa vendore</t>
  </si>
  <si>
    <t>Pagat dhe shperblimet e personelit</t>
  </si>
  <si>
    <t>Sigurimet shoqerore dhe shendetesore</t>
  </si>
  <si>
    <t>Kapitali i paguar</t>
  </si>
  <si>
    <t>PL</t>
  </si>
  <si>
    <t>Pasqyrat financiare te vitit 2021</t>
  </si>
  <si>
    <t>BS</t>
  </si>
  <si>
    <t>Viti 2021</t>
  </si>
  <si>
    <t>Tirane, Rruga Dervish Hima, Pallati Ambasador 3, Kati 4, Ap. Nr.31</t>
  </si>
  <si>
    <t>Projektim dhe ndertim i objekteve civile apo industriale dhe menaxhimi i zbatimit te projekteve te kesaj natyre per vete dhe per te trete; Veprimtari ekonomike ne fushe e turizmit, nepermjet ngritjes, operimit dhe administrimit te strukturave turistike pritese (akomoduese) dhe te gjitha sherbimet direkt apo indirekt te lidhura me to, si ne tregun e brendshem ashtu edhe ne ate nderkombetar etj</t>
  </si>
  <si>
    <t>Nr.Llog</t>
  </si>
  <si>
    <t>Përshkrimi</t>
  </si>
  <si>
    <t>Gjendje ne Fillim</t>
  </si>
  <si>
    <t>Debi</t>
  </si>
  <si>
    <t>Kredi</t>
  </si>
  <si>
    <t>Teprica</t>
  </si>
  <si>
    <t>Gjendje ne Fund</t>
  </si>
  <si>
    <t>101</t>
  </si>
  <si>
    <t>421</t>
  </si>
  <si>
    <t>431</t>
  </si>
  <si>
    <t>Sigurime Shoqerore dhe shendetesore</t>
  </si>
  <si>
    <t>467</t>
  </si>
  <si>
    <t>Debitore te tjere dhe kreditore te tjere</t>
  </si>
  <si>
    <t>5121001</t>
  </si>
  <si>
    <t>628</t>
  </si>
  <si>
    <t>Shpenzime per sherbime bankare</t>
  </si>
  <si>
    <t>634</t>
  </si>
  <si>
    <t>641</t>
  </si>
  <si>
    <t>644</t>
  </si>
  <si>
    <t>Seaside Hotel SHPK</t>
  </si>
  <si>
    <t>M11401022Q</t>
  </si>
  <si>
    <t>NIPT M11401022Q</t>
  </si>
  <si>
    <t xml:space="preserve">Tirana bank ne Leke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</si>
</sst>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93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name val="Cambria"/>
      <family val="1"/>
      <scheme val="maj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10"/>
      <color indexed="8"/>
      <name val="MS Sans Serif"/>
    </font>
    <font>
      <sz val="9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8"/>
      <name val="MS Sans Serif"/>
    </font>
    <font>
      <sz val="9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2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53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08" fillId="0" borderId="0" applyFont="0" applyFill="0" applyBorder="0" applyAlignment="0" applyProtection="0"/>
    <xf numFmtId="179" fontId="100" fillId="0" borderId="0" applyFont="0" applyFill="0" applyBorder="0" applyAlignment="0" applyProtection="0"/>
    <xf numFmtId="179" fontId="121" fillId="0" borderId="0" applyFont="0" applyFill="0" applyBorder="0" applyAlignment="0" applyProtection="0"/>
    <xf numFmtId="179" fontId="10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12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122" fillId="0" borderId="0" applyFont="0" applyFill="0" applyBorder="0" applyAlignment="0" applyProtection="0"/>
    <xf numFmtId="166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9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0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1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73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0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48" fillId="0" borderId="0"/>
    <xf numFmtId="43" fontId="149" fillId="0" borderId="0" applyFont="0" applyFill="0" applyBorder="0" applyAlignment="0" applyProtection="0"/>
    <xf numFmtId="178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65" fontId="15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7" borderId="20" applyNumberFormat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1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0" borderId="9" applyNumberFormat="0" applyFill="0" applyAlignment="0" applyProtection="0"/>
    <xf numFmtId="0" fontId="153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6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7" applyNumberFormat="0" applyFill="0" applyAlignment="0" applyProtection="0"/>
    <xf numFmtId="0" fontId="147" fillId="0" borderId="23" applyNumberFormat="0" applyFill="0" applyAlignment="0" applyProtection="0"/>
    <xf numFmtId="0" fontId="155" fillId="0" borderId="5" applyNumberFormat="0" applyFill="0" applyAlignment="0" applyProtection="0"/>
    <xf numFmtId="0" fontId="146" fillId="0" borderId="22" applyNumberFormat="0" applyFill="0" applyAlignment="0" applyProtection="0"/>
    <xf numFmtId="43" fontId="11" fillId="0" borderId="0" applyFont="0" applyFill="0" applyBorder="0" applyAlignment="0" applyProtection="0"/>
    <xf numFmtId="0" fontId="154" fillId="0" borderId="3" applyNumberFormat="0" applyFill="0" applyAlignment="0" applyProtection="0"/>
    <xf numFmtId="0" fontId="145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4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2" fillId="37" borderId="17" applyNumberFormat="0" applyAlignment="0" applyProtection="0"/>
    <xf numFmtId="0" fontId="133" fillId="3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5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9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2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8" borderId="0" applyNumberFormat="0" applyBorder="0" applyAlignment="0" applyProtection="0"/>
    <xf numFmtId="9" fontId="15" fillId="0" borderId="0" applyFont="0" applyFill="0" applyBorder="0" applyAlignment="0" applyProtection="0"/>
    <xf numFmtId="0" fontId="132" fillId="58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4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2" borderId="0" applyNumberFormat="0" applyBorder="0" applyAlignment="0" applyProtection="0"/>
    <xf numFmtId="0" fontId="132" fillId="48" borderId="0" applyNumberFormat="0" applyBorder="0" applyAlignment="0" applyProtection="0"/>
    <xf numFmtId="0" fontId="132" fillId="44" borderId="0" applyNumberFormat="0" applyBorder="0" applyAlignment="0" applyProtection="0"/>
    <xf numFmtId="0" fontId="132" fillId="41" borderId="0" applyNumberFormat="0" applyBorder="0" applyAlignment="0" applyProtection="0"/>
    <xf numFmtId="0" fontId="130" fillId="57" borderId="0" applyNumberFormat="0" applyBorder="0" applyAlignment="0" applyProtection="0"/>
    <xf numFmtId="0" fontId="130" fillId="53" borderId="0" applyNumberFormat="0" applyBorder="0" applyAlignment="0" applyProtection="0"/>
    <xf numFmtId="0" fontId="130" fillId="51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0" fontId="130" fillId="40" borderId="0" applyNumberFormat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0" borderId="0" applyNumberFormat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3" borderId="0" applyNumberFormat="0" applyBorder="0" applyAlignment="0" applyProtection="0"/>
    <xf numFmtId="0" fontId="130" fillId="39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0" fillId="0" borderId="0" applyFont="0" applyFill="0" applyBorder="0" applyAlignment="0" applyProtection="0"/>
    <xf numFmtId="0" fontId="148" fillId="0" borderId="0"/>
    <xf numFmtId="0" fontId="148" fillId="0" borderId="0"/>
    <xf numFmtId="0" fontId="159" fillId="0" borderId="0"/>
    <xf numFmtId="0" fontId="161" fillId="0" borderId="0"/>
    <xf numFmtId="0" fontId="161" fillId="0" borderId="0"/>
    <xf numFmtId="0" fontId="163" fillId="0" borderId="0"/>
    <xf numFmtId="0" fontId="161" fillId="0" borderId="0"/>
    <xf numFmtId="0" fontId="159" fillId="0" borderId="0"/>
    <xf numFmtId="0" fontId="159" fillId="0" borderId="0"/>
    <xf numFmtId="0" fontId="161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1" fillId="0" borderId="0"/>
    <xf numFmtId="0" fontId="162" fillId="0" borderId="0"/>
    <xf numFmtId="0" fontId="162" fillId="0" borderId="0"/>
    <xf numFmtId="0" fontId="159" fillId="0" borderId="0"/>
    <xf numFmtId="0" fontId="148" fillId="0" borderId="0"/>
    <xf numFmtId="0" fontId="148" fillId="0" borderId="0"/>
    <xf numFmtId="0" fontId="159" fillId="0" borderId="0"/>
    <xf numFmtId="0" fontId="162" fillId="0" borderId="0"/>
    <xf numFmtId="0" fontId="148" fillId="0" borderId="0"/>
    <xf numFmtId="0" fontId="162" fillId="0" borderId="0"/>
    <xf numFmtId="0" fontId="162" fillId="0" borderId="0"/>
    <xf numFmtId="0" fontId="162" fillId="0" borderId="0"/>
    <xf numFmtId="0" fontId="165" fillId="0" borderId="0"/>
    <xf numFmtId="0" fontId="159" fillId="0" borderId="0"/>
    <xf numFmtId="0" fontId="164" fillId="0" borderId="0"/>
    <xf numFmtId="0" fontId="164" fillId="0" borderId="0"/>
    <xf numFmtId="0" fontId="161" fillId="0" borderId="0"/>
    <xf numFmtId="0" fontId="148" fillId="0" borderId="0"/>
    <xf numFmtId="0" fontId="148" fillId="0" borderId="0"/>
    <xf numFmtId="0" fontId="163" fillId="0" borderId="0"/>
    <xf numFmtId="0" fontId="159" fillId="0" borderId="0"/>
    <xf numFmtId="0" fontId="163" fillId="0" borderId="0"/>
    <xf numFmtId="0" fontId="164" fillId="0" borderId="0"/>
    <xf numFmtId="174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49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4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6" fontId="164" fillId="0" borderId="0" applyFont="0" applyFill="0" applyBorder="0" applyAlignment="0" applyProtection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1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173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64" fontId="161" fillId="0" borderId="0" applyFont="0" applyFill="0" applyBorder="0" applyAlignment="0" applyProtection="0"/>
    <xf numFmtId="164" fontId="161" fillId="0" borderId="0" applyFont="0" applyFill="0" applyBorder="0" applyAlignment="0" applyProtection="0"/>
    <xf numFmtId="172" fontId="163" fillId="0" borderId="0" applyFont="0" applyFill="0" applyBorder="0" applyAlignment="0" applyProtection="0"/>
    <xf numFmtId="172" fontId="163" fillId="0" borderId="0" applyFont="0" applyFill="0" applyBorder="0" applyAlignment="0" applyProtection="0"/>
    <xf numFmtId="178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9" fillId="0" borderId="0"/>
    <xf numFmtId="0" fontId="148" fillId="0" borderId="0"/>
    <xf numFmtId="0" fontId="159" fillId="0" borderId="0"/>
    <xf numFmtId="0" fontId="159" fillId="0" borderId="0"/>
    <xf numFmtId="0" fontId="159" fillId="0" borderId="0"/>
    <xf numFmtId="0" fontId="161" fillId="0" borderId="0"/>
    <xf numFmtId="43" fontId="160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149" fillId="0" borderId="0" applyFont="0" applyFill="0" applyBorder="0" applyAlignment="0" applyProtection="0"/>
    <xf numFmtId="166" fontId="14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6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170" fontId="16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65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173" fontId="163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70" fontId="162" fillId="0" borderId="0" applyFont="0" applyFill="0" applyBorder="0" applyAlignment="0" applyProtection="0"/>
    <xf numFmtId="166" fontId="16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165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43" fontId="16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63" fillId="0" borderId="0" applyFont="0" applyFill="0" applyBorder="0" applyAlignment="0" applyProtection="0"/>
    <xf numFmtId="166" fontId="165" fillId="0" borderId="0" applyFont="0" applyFill="0" applyBorder="0" applyAlignment="0" applyProtection="0"/>
    <xf numFmtId="43" fontId="16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16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183" fillId="0" borderId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87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 applyNumberFormat="1" applyFill="1" applyBorder="1" applyAlignment="1" applyProtection="1"/>
    <xf numFmtId="168" fontId="168" fillId="0" borderId="0" xfId="215" applyNumberFormat="1" applyFont="1" applyFill="1" applyBorder="1" applyAlignment="1" applyProtection="1"/>
    <xf numFmtId="0" fontId="169" fillId="0" borderId="0" xfId="3506" applyFont="1" applyAlignment="1">
      <alignment vertical="center"/>
    </xf>
    <xf numFmtId="14" fontId="170" fillId="0" borderId="0" xfId="3275" applyNumberFormat="1" applyFont="1" applyFill="1" applyBorder="1" applyAlignment="1">
      <alignment horizontal="center" vertical="center"/>
    </xf>
    <xf numFmtId="0" fontId="170" fillId="0" borderId="0" xfId="3275" applyFont="1" applyFill="1" applyBorder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70" fillId="0" borderId="0" xfId="3507" applyNumberFormat="1" applyFont="1" applyFill="1" applyBorder="1" applyAlignment="1">
      <alignment horizontal="center" vertical="center"/>
    </xf>
    <xf numFmtId="0" fontId="170" fillId="0" borderId="0" xfId="3507" applyNumberFormat="1" applyFont="1" applyFill="1" applyBorder="1" applyAlignment="1">
      <alignment vertical="center"/>
    </xf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3" fontId="173" fillId="0" borderId="0" xfId="0" applyNumberFormat="1" applyFont="1" applyBorder="1" applyAlignment="1">
      <alignment horizontal="center" vertical="center"/>
    </xf>
    <xf numFmtId="0" fontId="171" fillId="0" borderId="0" xfId="0" applyNumberFormat="1" applyFont="1" applyFill="1" applyBorder="1" applyAlignment="1" applyProtection="1"/>
    <xf numFmtId="3" fontId="174" fillId="0" borderId="0" xfId="0" applyNumberFormat="1" applyFont="1" applyBorder="1" applyAlignment="1">
      <alignment vertical="center"/>
    </xf>
    <xf numFmtId="0" fontId="173" fillId="0" borderId="0" xfId="3275" applyFont="1" applyFill="1" applyBorder="1" applyAlignment="1">
      <alignment horizontal="left" vertical="center"/>
    </xf>
    <xf numFmtId="0" fontId="175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1" fillId="0" borderId="0" xfId="0" applyNumberFormat="1" applyFont="1" applyFill="1" applyBorder="1" applyAlignment="1" applyProtection="1">
      <alignment wrapText="1"/>
    </xf>
    <xf numFmtId="0" fontId="175" fillId="0" borderId="0" xfId="0" applyFont="1" applyBorder="1"/>
    <xf numFmtId="0" fontId="172" fillId="0" borderId="0" xfId="0" applyFont="1" applyBorder="1" applyAlignment="1"/>
    <xf numFmtId="0" fontId="178" fillId="0" borderId="0" xfId="3507" applyNumberFormat="1" applyFont="1" applyFill="1" applyBorder="1" applyAlignment="1">
      <alignment vertical="center"/>
    </xf>
    <xf numFmtId="0" fontId="175" fillId="0" borderId="0" xfId="0" applyFont="1" applyAlignment="1"/>
    <xf numFmtId="0" fontId="179" fillId="0" borderId="0" xfId="0" applyFont="1" applyBorder="1" applyAlignment="1">
      <alignment vertical="center"/>
    </xf>
    <xf numFmtId="0" fontId="180" fillId="0" borderId="0" xfId="0" applyFont="1"/>
    <xf numFmtId="0" fontId="181" fillId="0" borderId="0" xfId="0" applyFont="1"/>
    <xf numFmtId="37" fontId="168" fillId="0" borderId="0" xfId="215" applyNumberFormat="1" applyFont="1" applyFill="1" applyBorder="1" applyAlignment="1" applyProtection="1">
      <alignment horizontal="right" wrapText="1"/>
    </xf>
    <xf numFmtId="0" fontId="175" fillId="0" borderId="0" xfId="0" applyFont="1" applyFill="1"/>
    <xf numFmtId="3" fontId="173" fillId="0" borderId="0" xfId="0" applyNumberFormat="1" applyFont="1" applyFill="1" applyBorder="1" applyAlignment="1">
      <alignment horizontal="center" vertical="center"/>
    </xf>
    <xf numFmtId="37" fontId="180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69" fillId="0" borderId="0" xfId="3506" applyFont="1" applyFill="1" applyAlignment="1">
      <alignment horizontal="center"/>
    </xf>
    <xf numFmtId="0" fontId="169" fillId="0" borderId="0" xfId="3506" applyFont="1" applyFill="1" applyAlignment="1">
      <alignment horizontal="center" vertical="center"/>
    </xf>
    <xf numFmtId="0" fontId="170" fillId="0" borderId="0" xfId="3275" applyFont="1" applyFill="1" applyAlignment="1">
      <alignment horizontal="center"/>
    </xf>
    <xf numFmtId="0" fontId="177" fillId="0" borderId="0" xfId="0" applyNumberFormat="1" applyFont="1" applyFill="1" applyBorder="1" applyAlignment="1" applyProtection="1">
      <alignment horizontal="left" wrapText="1" indent="2"/>
    </xf>
    <xf numFmtId="0" fontId="171" fillId="0" borderId="0" xfId="0" applyNumberFormat="1" applyFont="1" applyFill="1" applyBorder="1" applyAlignment="1" applyProtection="1">
      <alignment vertical="top" wrapText="1"/>
    </xf>
    <xf numFmtId="0" fontId="171" fillId="0" borderId="16" xfId="0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2" fillId="0" borderId="0" xfId="6592" applyNumberFormat="1" applyFont="1" applyFill="1" applyBorder="1" applyAlignment="1" applyProtection="1">
      <alignment wrapText="1"/>
    </xf>
    <xf numFmtId="0" fontId="170" fillId="0" borderId="0" xfId="3275" applyFont="1"/>
    <xf numFmtId="0" fontId="171" fillId="60" borderId="0" xfId="0" applyNumberFormat="1" applyFont="1" applyFill="1" applyBorder="1" applyAlignment="1" applyProtection="1">
      <alignment wrapText="1"/>
    </xf>
    <xf numFmtId="0" fontId="177" fillId="60" borderId="0" xfId="0" applyNumberFormat="1" applyFont="1" applyFill="1" applyBorder="1" applyAlignment="1" applyProtection="1">
      <alignment horizontal="left" wrapText="1" indent="2"/>
    </xf>
    <xf numFmtId="37" fontId="168" fillId="0" borderId="0" xfId="0" applyNumberFormat="1" applyFont="1" applyFill="1" applyBorder="1" applyAlignment="1" applyProtection="1"/>
    <xf numFmtId="0" fontId="184" fillId="0" borderId="0" xfId="0" applyFont="1" applyFill="1" applyBorder="1"/>
    <xf numFmtId="0" fontId="173" fillId="0" borderId="0" xfId="0" applyNumberFormat="1" applyFont="1" applyBorder="1" applyAlignment="1">
      <alignment horizontal="center" vertical="center"/>
    </xf>
    <xf numFmtId="168" fontId="175" fillId="59" borderId="0" xfId="215" applyNumberFormat="1" applyFont="1" applyFill="1"/>
    <xf numFmtId="168" fontId="168" fillId="0" borderId="0" xfId="215" applyNumberFormat="1" applyFont="1" applyFill="1" applyBorder="1" applyAlignment="1" applyProtection="1">
      <alignment horizontal="center"/>
    </xf>
    <xf numFmtId="168" fontId="180" fillId="0" borderId="0" xfId="215" applyNumberFormat="1" applyFont="1"/>
    <xf numFmtId="168" fontId="175" fillId="0" borderId="0" xfId="215" applyNumberFormat="1" applyFont="1" applyBorder="1"/>
    <xf numFmtId="168" fontId="175" fillId="0" borderId="0" xfId="215" applyNumberFormat="1" applyFont="1"/>
    <xf numFmtId="168" fontId="173" fillId="0" borderId="26" xfId="215" applyNumberFormat="1" applyFont="1" applyBorder="1" applyAlignment="1">
      <alignment vertical="center"/>
    </xf>
    <xf numFmtId="168" fontId="173" fillId="0" borderId="0" xfId="215" applyNumberFormat="1" applyFont="1" applyBorder="1" applyAlignment="1">
      <alignment vertical="center"/>
    </xf>
    <xf numFmtId="168" fontId="174" fillId="0" borderId="0" xfId="215" applyNumberFormat="1" applyFont="1" applyBorder="1" applyAlignment="1">
      <alignment vertical="center"/>
    </xf>
    <xf numFmtId="168" fontId="173" fillId="0" borderId="16" xfId="215" applyNumberFormat="1" applyFont="1" applyFill="1" applyBorder="1" applyAlignment="1">
      <alignment vertical="center"/>
    </xf>
    <xf numFmtId="168" fontId="173" fillId="0" borderId="0" xfId="215" applyNumberFormat="1" applyFont="1" applyFill="1" applyBorder="1" applyAlignment="1">
      <alignment vertical="center"/>
    </xf>
    <xf numFmtId="168" fontId="173" fillId="0" borderId="15" xfId="215" applyNumberFormat="1" applyFont="1" applyFill="1" applyBorder="1" applyAlignment="1">
      <alignment vertical="center"/>
    </xf>
    <xf numFmtId="168" fontId="180" fillId="0" borderId="26" xfId="215" applyNumberFormat="1" applyFont="1" applyBorder="1"/>
    <xf numFmtId="168" fontId="180" fillId="0" borderId="0" xfId="215" applyNumberFormat="1" applyFont="1" applyBorder="1"/>
    <xf numFmtId="168" fontId="175" fillId="0" borderId="0" xfId="215" applyNumberFormat="1" applyFont="1" applyFill="1"/>
    <xf numFmtId="168" fontId="175" fillId="0" borderId="0" xfId="215" applyNumberFormat="1" applyFont="1" applyFill="1" applyBorder="1"/>
    <xf numFmtId="168" fontId="170" fillId="0" borderId="0" xfId="215" applyNumberFormat="1" applyFont="1" applyFill="1" applyBorder="1" applyAlignment="1">
      <alignment horizontal="center" vertical="center"/>
    </xf>
    <xf numFmtId="168" fontId="178" fillId="0" borderId="0" xfId="215" applyNumberFormat="1" applyFont="1" applyFill="1" applyBorder="1" applyAlignment="1">
      <alignment vertical="center"/>
    </xf>
    <xf numFmtId="43" fontId="168" fillId="0" borderId="0" xfId="215" applyFont="1" applyFill="1" applyBorder="1" applyAlignment="1" applyProtection="1"/>
    <xf numFmtId="168" fontId="169" fillId="0" borderId="0" xfId="215" applyNumberFormat="1" applyFont="1" applyAlignment="1">
      <alignment horizontal="center" vertical="center"/>
    </xf>
    <xf numFmtId="0" fontId="186" fillId="0" borderId="0" xfId="0" applyFont="1" applyAlignment="1">
      <alignment horizontal="left" vertical="center" indent="1"/>
    </xf>
    <xf numFmtId="0" fontId="173" fillId="0" borderId="0" xfId="3275" applyFont="1" applyFill="1" applyBorder="1" applyAlignment="1">
      <alignment vertical="center"/>
    </xf>
    <xf numFmtId="168" fontId="173" fillId="0" borderId="0" xfId="215" applyNumberFormat="1" applyFont="1" applyBorder="1" applyAlignment="1">
      <alignment horizontal="center" vertical="center"/>
    </xf>
    <xf numFmtId="168" fontId="168" fillId="0" borderId="0" xfId="215" applyNumberFormat="1" applyFont="1" applyFill="1" applyBorder="1" applyAlignment="1" applyProtection="1">
      <alignment horizontal="right" wrapText="1"/>
    </xf>
    <xf numFmtId="168" fontId="175" fillId="0" borderId="0" xfId="215" applyNumberFormat="1" applyFont="1" applyBorder="1" applyAlignment="1">
      <alignment horizontal="right"/>
    </xf>
    <xf numFmtId="168" fontId="168" fillId="59" borderId="0" xfId="215" applyNumberFormat="1" applyFont="1" applyFill="1" applyBorder="1" applyAlignment="1" applyProtection="1">
      <alignment horizontal="right" wrapText="1"/>
    </xf>
    <xf numFmtId="168" fontId="175" fillId="0" borderId="0" xfId="215" applyNumberFormat="1" applyFont="1" applyFill="1" applyBorder="1" applyAlignment="1">
      <alignment horizontal="right"/>
    </xf>
    <xf numFmtId="168" fontId="180" fillId="0" borderId="26" xfId="215" applyNumberFormat="1" applyFont="1" applyBorder="1" applyAlignment="1">
      <alignment horizontal="right"/>
    </xf>
    <xf numFmtId="168" fontId="180" fillId="0" borderId="0" xfId="215" applyNumberFormat="1" applyFont="1" applyBorder="1" applyAlignment="1">
      <alignment horizontal="right"/>
    </xf>
    <xf numFmtId="168" fontId="180" fillId="0" borderId="26" xfId="215" applyNumberFormat="1" applyFont="1" applyFill="1" applyBorder="1" applyAlignment="1">
      <alignment horizontal="right"/>
    </xf>
    <xf numFmtId="168" fontId="180" fillId="0" borderId="0" xfId="215" applyNumberFormat="1" applyFont="1" applyFill="1" applyBorder="1" applyAlignment="1">
      <alignment horizontal="right"/>
    </xf>
    <xf numFmtId="168" fontId="175" fillId="0" borderId="16" xfId="215" applyNumberFormat="1" applyFont="1" applyBorder="1" applyAlignment="1">
      <alignment horizontal="right"/>
    </xf>
    <xf numFmtId="168" fontId="176" fillId="0" borderId="0" xfId="215" applyNumberFormat="1" applyFont="1" applyFill="1" applyBorder="1" applyAlignment="1" applyProtection="1">
      <alignment horizontal="right" wrapText="1"/>
    </xf>
    <xf numFmtId="168" fontId="173" fillId="0" borderId="26" xfId="215" applyNumberFormat="1" applyFont="1" applyBorder="1" applyAlignment="1">
      <alignment horizontal="right" vertical="center"/>
    </xf>
    <xf numFmtId="168" fontId="173" fillId="0" borderId="0" xfId="215" applyNumberFormat="1" applyFont="1" applyBorder="1" applyAlignment="1">
      <alignment horizontal="right" vertical="center"/>
    </xf>
    <xf numFmtId="168" fontId="175" fillId="0" borderId="0" xfId="215" applyNumberFormat="1" applyFont="1" applyAlignment="1">
      <alignment horizontal="right"/>
    </xf>
    <xf numFmtId="168" fontId="180" fillId="0" borderId="16" xfId="215" applyNumberFormat="1" applyFont="1" applyFill="1" applyBorder="1" applyAlignment="1">
      <alignment horizontal="right"/>
    </xf>
    <xf numFmtId="168" fontId="170" fillId="0" borderId="0" xfId="215" applyNumberFormat="1" applyFont="1" applyAlignment="1">
      <alignment horizontal="center"/>
    </xf>
    <xf numFmtId="168" fontId="185" fillId="0" borderId="0" xfId="215" applyNumberFormat="1" applyFont="1" applyFill="1" applyBorder="1" applyAlignment="1" applyProtection="1"/>
    <xf numFmtId="0" fontId="173" fillId="0" borderId="0" xfId="215" applyNumberFormat="1" applyFont="1" applyBorder="1" applyAlignment="1">
      <alignment horizontal="center" vertical="center"/>
    </xf>
    <xf numFmtId="0" fontId="188" fillId="0" borderId="0" xfId="6598" applyFont="1" applyAlignment="1">
      <alignment vertical="center" wrapText="1"/>
    </xf>
    <xf numFmtId="0" fontId="188" fillId="0" borderId="0" xfId="6598" applyFont="1" applyAlignment="1">
      <alignment vertical="center"/>
    </xf>
    <xf numFmtId="14" fontId="188" fillId="0" borderId="0" xfId="6598" applyNumberFormat="1" applyFont="1" applyAlignment="1">
      <alignment horizontal="left" vertical="center" wrapText="1"/>
    </xf>
    <xf numFmtId="14" fontId="188" fillId="0" borderId="0" xfId="6598" applyNumberFormat="1" applyFont="1" applyAlignment="1">
      <alignment vertical="center"/>
    </xf>
    <xf numFmtId="0" fontId="189" fillId="0" borderId="0" xfId="6598" applyFont="1" applyAlignment="1">
      <alignment vertical="center"/>
    </xf>
    <xf numFmtId="0" fontId="188" fillId="0" borderId="0" xfId="6598" applyFont="1" applyAlignment="1">
      <alignment horizontal="right" vertical="center" wrapText="1"/>
    </xf>
    <xf numFmtId="14" fontId="188" fillId="0" borderId="0" xfId="6598" applyNumberFormat="1" applyFont="1" applyAlignment="1">
      <alignment horizontal="left" vertical="center"/>
    </xf>
    <xf numFmtId="0" fontId="188" fillId="0" borderId="0" xfId="6598" applyFont="1" applyAlignment="1">
      <alignment horizontal="center" vertical="center"/>
    </xf>
    <xf numFmtId="0" fontId="0" fillId="0" borderId="0" xfId="0"/>
    <xf numFmtId="0" fontId="15" fillId="0" borderId="0" xfId="3362"/>
    <xf numFmtId="0" fontId="12" fillId="0" borderId="0" xfId="3204" applyFont="1"/>
    <xf numFmtId="0" fontId="15" fillId="0" borderId="0" xfId="3362" applyFill="1"/>
    <xf numFmtId="0" fontId="17" fillId="0" borderId="0" xfId="3204" applyFill="1"/>
    <xf numFmtId="0" fontId="185" fillId="0" borderId="0" xfId="0" applyFont="1" applyAlignment="1">
      <alignment vertical="center"/>
    </xf>
    <xf numFmtId="43" fontId="185" fillId="0" borderId="0" xfId="215" applyFont="1" applyFill="1" applyBorder="1" applyAlignment="1" applyProtection="1">
      <alignment vertical="center"/>
    </xf>
    <xf numFmtId="43" fontId="185" fillId="0" borderId="0" xfId="215" applyFont="1" applyFill="1" applyBorder="1" applyAlignment="1" applyProtection="1">
      <alignment horizontal="right" vertical="center"/>
    </xf>
    <xf numFmtId="43" fontId="192" fillId="0" borderId="0" xfId="215" applyFont="1" applyFill="1" applyBorder="1" applyAlignment="1" applyProtection="1">
      <alignment horizontal="right" vertical="top"/>
    </xf>
    <xf numFmtId="0" fontId="15" fillId="0" borderId="0" xfId="0" applyNumberFormat="1" applyFont="1" applyFill="1" applyBorder="1" applyAlignment="1" applyProtection="1"/>
    <xf numFmtId="0" fontId="189" fillId="0" borderId="0" xfId="6598" applyFont="1" applyAlignment="1">
      <alignment horizontal="center" vertical="center" wrapText="1"/>
    </xf>
    <xf numFmtId="0" fontId="188" fillId="0" borderId="0" xfId="6598" applyFont="1" applyAlignment="1">
      <alignment horizontal="center" vertical="center" wrapText="1"/>
    </xf>
    <xf numFmtId="0" fontId="190" fillId="0" borderId="0" xfId="6598" applyFont="1" applyAlignment="1">
      <alignment horizontal="center" vertical="center" wrapText="1"/>
    </xf>
    <xf numFmtId="0" fontId="170" fillId="0" borderId="0" xfId="3507" applyNumberFormat="1" applyFont="1" applyFill="1" applyBorder="1" applyAlignment="1">
      <alignment horizontal="left" vertical="center" wrapText="1"/>
    </xf>
  </cellXfs>
  <cellStyles count="6602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3 5" xfId="6598" xr:uid="{111A65C3-2E43-40A3-A87F-2DAB4547AE54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23" xfId="6596" xr:uid="{01371D9F-A660-4011-ADEB-0653314603E1}"/>
    <cellStyle name="Normal 24" xfId="6597" xr:uid="{96BDD12E-BD0C-41EC-807A-83B2510CB844}"/>
    <cellStyle name="Normal 25" xfId="6599" xr:uid="{8E69BA41-4A2F-4A78-BBB3-F4B55836C2F6}"/>
    <cellStyle name="Normal 26" xfId="6600" xr:uid="{B2AD8806-AAB3-47FC-915F-6DCFC4BD8C1A}"/>
    <cellStyle name="Normal 27" xfId="6601" xr:uid="{E67FC3B3-D2E7-4CDC-B42A-9D981A4D3BD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z val="9"/>
        <color rgb="FF000000"/>
        <name val="Arial"/>
        <family val="2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sz val="9"/>
        <color rgb="FF000000"/>
        <name val="Arial"/>
        <family val="2"/>
      </font>
      <numFmt numFmtId="168" formatCode="_(* #,##0_);_(* \(#,##0\);_(* &quot;-&quot;??_);_(@_)"/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righ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747B26-1194-40BD-8521-439BAF575DEE}" name="Table1" displayName="Table1" ref="A1:J11" totalsRowCount="1" headerRowCellStyle="Normal 2" dataCellStyle="Normal 5">
  <autoFilter ref="A1:J10" xr:uid="{28747B26-1194-40BD-8521-439BAF575DEE}"/>
  <tableColumns count="10">
    <tableColumn id="1" xr3:uid="{0F64CF86-9BED-43B6-9C8A-A8A70037430D}" name="Nr.Llog" totalsRowDxfId="15" dataCellStyle="Normal 5"/>
    <tableColumn id="2" xr3:uid="{E9879CDA-97D5-48D9-9F26-A5E5EBF39C0A}" name="Përshkrimi" totalsRowDxfId="14" dataCellStyle="Normal 5"/>
    <tableColumn id="4" xr3:uid="{DB02FAB1-6CAA-4F7A-91BC-6EB82E43C342}" name="Gjendje ne Fillim" totalsRowFunction="custom" dataDxfId="13" totalsRowDxfId="12" dataCellStyle="Comma">
      <totalsRowFormula>SUBTOTAL(109,C2:C10)</totalsRowFormula>
    </tableColumn>
    <tableColumn id="5" xr3:uid="{E800C360-9DE8-4F87-A7B4-7702F6ABCF29}" name="Debi" totalsRowFunction="custom" dataDxfId="11" totalsRowDxfId="10" dataCellStyle="Comma">
      <totalsRowFormula>SUBTOTAL(109,D2:D10)</totalsRowFormula>
    </tableColumn>
    <tableColumn id="7" xr3:uid="{EB028AF8-D6AB-4AD4-B54B-2C5D5A6D6DE3}" name="Kredi" totalsRowFunction="custom" dataDxfId="9" totalsRowDxfId="8" dataCellStyle="Comma">
      <totalsRowFormula>SUBTOTAL(109,E2:E10)</totalsRowFormula>
    </tableColumn>
    <tableColumn id="8" xr3:uid="{D5BCE71A-E876-486E-9B9F-ADC41B0E9CEB}" name="Teprica" totalsRowFunction="custom" dataDxfId="7" totalsRowDxfId="6" dataCellStyle="Comma">
      <totalsRowFormula>SUBTOTAL(109,F2:F10)</totalsRowFormula>
    </tableColumn>
    <tableColumn id="10" xr3:uid="{58B0831A-8C22-4066-8A4B-8243A2F7FC45}" name="Gjendje ne Fund" totalsRowFunction="custom" dataDxfId="5" totalsRowDxfId="4" dataCellStyle="Comma">
      <totalsRowFormula>SUBTOTAL(109,G2:G10)</totalsRowFormula>
    </tableColumn>
    <tableColumn id="12" xr3:uid="{46721BFB-FD17-4FEA-A1F6-1B93C7509354}" name="Periudha" dataDxfId="3" totalsRowDxfId="2" dataCellStyle="Normal 5"/>
    <tableColumn id="9" xr3:uid="{9E597B47-F922-4C42-A9C0-113DF5F023F1}" name="BS" totalsRowDxfId="1" dataCellStyle="Normal 5"/>
    <tableColumn id="11" xr3:uid="{B72CABF2-B085-4065-B200-9388091AF340}" name="PL" totalsRowDxfId="0" dataCellStyle="Normal 5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6486-FCA8-4B11-9407-47AEB39B3F5E}">
  <sheetPr>
    <pageSetUpPr fitToPage="1"/>
  </sheetPr>
  <dimension ref="B1:I28"/>
  <sheetViews>
    <sheetView view="pageBreakPreview" zoomScaleNormal="100" zoomScaleSheetLayoutView="100" workbookViewId="0">
      <selection activeCell="B19" sqref="B19"/>
    </sheetView>
  </sheetViews>
  <sheetFormatPr defaultColWidth="9.140625" defaultRowHeight="12"/>
  <cols>
    <col min="1" max="1" width="6.7109375" style="84" customWidth="1"/>
    <col min="2" max="2" width="38.42578125" style="83" customWidth="1"/>
    <col min="3" max="3" width="57.5703125" style="83" customWidth="1"/>
    <col min="4" max="4" width="8.140625" style="84" bestFit="1" customWidth="1"/>
    <col min="5" max="5" width="9.140625" style="84"/>
    <col min="6" max="6" width="4.42578125" style="84" bestFit="1" customWidth="1"/>
    <col min="7" max="16384" width="9.140625" style="84"/>
  </cols>
  <sheetData>
    <row r="1" spans="2:9">
      <c r="B1" s="83" t="s">
        <v>144</v>
      </c>
      <c r="C1" s="83" t="s">
        <v>144</v>
      </c>
    </row>
    <row r="2" spans="2:9">
      <c r="B2" s="83" t="s">
        <v>145</v>
      </c>
      <c r="C2" s="83" t="s">
        <v>192</v>
      </c>
    </row>
    <row r="3" spans="2:9">
      <c r="B3" s="83" t="s">
        <v>146</v>
      </c>
      <c r="C3" s="83" t="s">
        <v>193</v>
      </c>
    </row>
    <row r="4" spans="2:9">
      <c r="B4" s="83" t="s">
        <v>147</v>
      </c>
      <c r="C4" s="83" t="s">
        <v>171</v>
      </c>
    </row>
    <row r="5" spans="2:9">
      <c r="B5" s="83" t="s">
        <v>144</v>
      </c>
      <c r="C5" s="83" t="s">
        <v>144</v>
      </c>
    </row>
    <row r="6" spans="2:9">
      <c r="B6" s="83" t="s">
        <v>148</v>
      </c>
      <c r="C6" s="85">
        <v>44223</v>
      </c>
      <c r="F6" s="86"/>
      <c r="G6" s="86"/>
      <c r="H6" s="86"/>
      <c r="I6" s="86"/>
    </row>
    <row r="7" spans="2:9">
      <c r="B7" s="83" t="s">
        <v>144</v>
      </c>
      <c r="C7" s="83" t="s">
        <v>144</v>
      </c>
    </row>
    <row r="8" spans="2:9" ht="72">
      <c r="B8" s="83" t="s">
        <v>149</v>
      </c>
      <c r="C8" s="83" t="s">
        <v>172</v>
      </c>
    </row>
    <row r="9" spans="2:9">
      <c r="B9" s="83" t="s">
        <v>144</v>
      </c>
      <c r="C9" s="83" t="s">
        <v>144</v>
      </c>
    </row>
    <row r="10" spans="2:9">
      <c r="C10" s="83" t="s">
        <v>144</v>
      </c>
    </row>
    <row r="11" spans="2:9" s="87" customFormat="1" ht="20.25">
      <c r="B11" s="101" t="s">
        <v>150</v>
      </c>
      <c r="C11" s="101"/>
    </row>
    <row r="12" spans="2:9" ht="33.75" customHeight="1">
      <c r="B12" s="102" t="s">
        <v>151</v>
      </c>
      <c r="C12" s="102"/>
    </row>
    <row r="13" spans="2:9" ht="54" customHeight="1">
      <c r="B13" s="103" t="s">
        <v>170</v>
      </c>
      <c r="C13" s="103"/>
    </row>
    <row r="14" spans="2:9">
      <c r="B14" s="83" t="s">
        <v>144</v>
      </c>
      <c r="C14" s="83" t="s">
        <v>144</v>
      </c>
    </row>
    <row r="15" spans="2:9">
      <c r="B15" s="83" t="s">
        <v>144</v>
      </c>
      <c r="C15" s="83" t="s">
        <v>144</v>
      </c>
    </row>
    <row r="16" spans="2:9">
      <c r="B16" s="83" t="s">
        <v>144</v>
      </c>
      <c r="C16" s="83" t="s">
        <v>144</v>
      </c>
    </row>
    <row r="17" spans="2:8">
      <c r="B17" s="83" t="s">
        <v>152</v>
      </c>
      <c r="C17" s="83" t="s">
        <v>153</v>
      </c>
    </row>
    <row r="18" spans="2:8">
      <c r="B18" s="83" t="s">
        <v>154</v>
      </c>
      <c r="C18" s="83" t="s">
        <v>155</v>
      </c>
    </row>
    <row r="19" spans="2:8">
      <c r="B19" s="83" t="s">
        <v>156</v>
      </c>
      <c r="C19" s="83" t="s">
        <v>157</v>
      </c>
    </row>
    <row r="20" spans="2:8">
      <c r="B20" s="83" t="s">
        <v>158</v>
      </c>
      <c r="C20" s="83" t="s">
        <v>157</v>
      </c>
    </row>
    <row r="21" spans="2:8">
      <c r="B21" s="83" t="s">
        <v>144</v>
      </c>
      <c r="C21" s="83" t="s">
        <v>144</v>
      </c>
    </row>
    <row r="22" spans="2:8">
      <c r="B22" s="83" t="s">
        <v>159</v>
      </c>
      <c r="C22" s="84"/>
    </row>
    <row r="23" spans="2:8">
      <c r="B23" s="88" t="s">
        <v>160</v>
      </c>
      <c r="C23" s="85">
        <v>44223</v>
      </c>
    </row>
    <row r="24" spans="2:8">
      <c r="B24" s="88" t="s">
        <v>161</v>
      </c>
      <c r="C24" s="89">
        <v>44561</v>
      </c>
      <c r="F24" s="90"/>
      <c r="G24" s="90"/>
      <c r="H24" s="90"/>
    </row>
    <row r="25" spans="2:8">
      <c r="B25" s="83" t="s">
        <v>144</v>
      </c>
      <c r="E25" s="90"/>
      <c r="G25" s="86"/>
      <c r="H25" s="86"/>
    </row>
    <row r="26" spans="2:8">
      <c r="B26" s="83" t="s">
        <v>162</v>
      </c>
      <c r="C26" s="85">
        <v>44622</v>
      </c>
    </row>
    <row r="27" spans="2:8">
      <c r="B27" s="83" t="s">
        <v>144</v>
      </c>
      <c r="C27" s="83" t="s">
        <v>144</v>
      </c>
    </row>
    <row r="28" spans="2:8">
      <c r="C28" s="83" t="s">
        <v>144</v>
      </c>
    </row>
  </sheetData>
  <mergeCells count="3">
    <mergeCell ref="B11:C11"/>
    <mergeCell ref="B12:C12"/>
    <mergeCell ref="B13:C13"/>
  </mergeCells>
  <printOptions horizontalCentered="1" gridLines="1"/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showGridLines="0" view="pageBreakPreview" zoomScale="90" zoomScaleNormal="100" zoomScaleSheetLayoutView="90" workbookViewId="0">
      <selection activeCell="B19" sqref="B19"/>
    </sheetView>
  </sheetViews>
  <sheetFormatPr defaultColWidth="9.140625" defaultRowHeight="15"/>
  <cols>
    <col min="1" max="1" width="83.42578125" style="9" customWidth="1"/>
    <col min="2" max="2" width="15.7109375" style="8" customWidth="1"/>
    <col min="3" max="3" width="2.28515625" style="8" customWidth="1"/>
    <col min="4" max="4" width="15.7109375" style="8" customWidth="1"/>
    <col min="5" max="5" width="2.42578125" style="8" customWidth="1"/>
    <col min="6" max="6" width="10.5703125" style="9" bestFit="1" customWidth="1"/>
    <col min="7" max="7" width="14.7109375" style="1" bestFit="1" customWidth="1"/>
    <col min="8" max="8" width="13.7109375" style="9" bestFit="1" customWidth="1"/>
    <col min="9" max="16384" width="9.140625" style="9"/>
  </cols>
  <sheetData>
    <row r="1" spans="1:9">
      <c r="A1" s="22" t="s">
        <v>168</v>
      </c>
    </row>
    <row r="2" spans="1:9">
      <c r="A2" s="23" t="s">
        <v>192</v>
      </c>
    </row>
    <row r="3" spans="1:9">
      <c r="A3" s="23" t="s">
        <v>194</v>
      </c>
    </row>
    <row r="4" spans="1:9">
      <c r="A4" s="23" t="s">
        <v>157</v>
      </c>
    </row>
    <row r="5" spans="1:9">
      <c r="A5" s="11" t="s">
        <v>35</v>
      </c>
    </row>
    <row r="6" spans="1:9">
      <c r="A6" s="18"/>
      <c r="B6" s="10" t="s">
        <v>8</v>
      </c>
      <c r="C6" s="10"/>
      <c r="D6" s="10" t="s">
        <v>8</v>
      </c>
    </row>
    <row r="7" spans="1:9">
      <c r="A7" s="18"/>
      <c r="B7" s="43">
        <v>2021</v>
      </c>
      <c r="C7" s="43"/>
      <c r="D7" s="43">
        <v>2020</v>
      </c>
      <c r="E7" s="9"/>
      <c r="I7" s="42"/>
    </row>
    <row r="8" spans="1:9">
      <c r="A8" s="11" t="s">
        <v>9</v>
      </c>
      <c r="B8" s="12"/>
      <c r="C8" s="12"/>
      <c r="D8" s="12"/>
      <c r="E8" s="9"/>
    </row>
    <row r="9" spans="1:9">
      <c r="A9" s="11"/>
      <c r="B9" s="12"/>
      <c r="C9" s="12"/>
      <c r="D9" s="12"/>
      <c r="E9" s="9"/>
    </row>
    <row r="10" spans="1:9">
      <c r="A10" s="13" t="s">
        <v>10</v>
      </c>
      <c r="B10" s="14"/>
      <c r="C10" s="17"/>
      <c r="D10" s="14"/>
      <c r="E10" s="9"/>
    </row>
    <row r="11" spans="1:9">
      <c r="A11" s="16" t="s">
        <v>11</v>
      </c>
      <c r="B11" s="44">
        <f>SUMIFS(Table1[Gjendje ne Fund],Table1[BS],A11)</f>
        <v>98160</v>
      </c>
      <c r="C11" s="45"/>
      <c r="D11" s="44"/>
      <c r="E11" s="9"/>
    </row>
    <row r="12" spans="1:9">
      <c r="A12" s="16" t="s">
        <v>71</v>
      </c>
      <c r="B12" s="46"/>
      <c r="C12" s="47"/>
      <c r="D12" s="46"/>
      <c r="E12" s="9"/>
    </row>
    <row r="13" spans="1:9" ht="16.5" customHeight="1">
      <c r="A13" s="32" t="s">
        <v>106</v>
      </c>
      <c r="B13" s="44">
        <f>SUMIFS(Table1[Gjendje ne Fund],Table1[BS],A13)</f>
        <v>0</v>
      </c>
      <c r="C13" s="47"/>
      <c r="D13" s="44"/>
      <c r="E13" s="9"/>
    </row>
    <row r="14" spans="1:9" ht="16.5" customHeight="1">
      <c r="A14" s="32" t="s">
        <v>107</v>
      </c>
      <c r="B14" s="44">
        <f>SUMIFS(Table1[Gjendje ne Fund],Table1[BS],A14)</f>
        <v>0</v>
      </c>
      <c r="C14" s="47"/>
      <c r="D14" s="44"/>
      <c r="E14" s="9"/>
    </row>
    <row r="15" spans="1:9">
      <c r="A15" s="32" t="s">
        <v>118</v>
      </c>
      <c r="B15" s="44">
        <f>SUMIFS(Table1[Gjendje ne Fund],Table1[BS],A15)</f>
        <v>0</v>
      </c>
      <c r="C15" s="47"/>
      <c r="D15" s="44"/>
      <c r="E15" s="9"/>
    </row>
    <row r="16" spans="1:9">
      <c r="A16" s="32" t="s">
        <v>108</v>
      </c>
      <c r="B16" s="44">
        <f>SUMIFS(Table1[Gjendje ne Fund],Table1[BS],A16)</f>
        <v>0</v>
      </c>
      <c r="C16" s="47"/>
      <c r="D16" s="44"/>
      <c r="E16" s="9"/>
    </row>
    <row r="17" spans="1:5">
      <c r="A17" s="16" t="s">
        <v>12</v>
      </c>
      <c r="B17" s="46"/>
      <c r="C17" s="47"/>
      <c r="D17" s="46"/>
      <c r="E17" s="9"/>
    </row>
    <row r="18" spans="1:5">
      <c r="A18" s="32" t="s">
        <v>119</v>
      </c>
      <c r="B18" s="44">
        <f>SUMIFS(Table1[Gjendje ne Fund],Table1[BS],A18)</f>
        <v>0</v>
      </c>
      <c r="C18" s="45"/>
      <c r="D18" s="44"/>
      <c r="E18" s="9"/>
    </row>
    <row r="19" spans="1:5" ht="16.5" customHeight="1">
      <c r="A19" s="32" t="s">
        <v>109</v>
      </c>
      <c r="B19" s="44">
        <f>SUMIFS(Table1[Gjendje ne Fund],Table1[BS],A19)</f>
        <v>0</v>
      </c>
      <c r="C19" s="47"/>
      <c r="D19" s="44"/>
      <c r="E19" s="9"/>
    </row>
    <row r="20" spans="1:5" ht="16.5" customHeight="1">
      <c r="A20" s="32" t="s">
        <v>110</v>
      </c>
      <c r="B20" s="44">
        <f>SUMIFS(Table1[Gjendje ne Fund],Table1[BS],A20)</f>
        <v>0</v>
      </c>
      <c r="C20" s="47"/>
      <c r="D20" s="44"/>
      <c r="E20" s="9"/>
    </row>
    <row r="21" spans="1:5">
      <c r="A21" s="32" t="s">
        <v>6</v>
      </c>
      <c r="B21" s="44">
        <f>SUMIFS(Table1[Gjendje ne Fund],Table1[BS],A21)</f>
        <v>0</v>
      </c>
      <c r="C21" s="45"/>
      <c r="D21" s="44"/>
      <c r="E21" s="9"/>
    </row>
    <row r="22" spans="1:5">
      <c r="A22" s="32" t="s">
        <v>111</v>
      </c>
      <c r="B22" s="44">
        <f>SUMIFS(Table1[Gjendje ne Fund],Table1[BS],A22)</f>
        <v>0</v>
      </c>
      <c r="C22" s="47"/>
      <c r="D22" s="44"/>
      <c r="E22" s="9"/>
    </row>
    <row r="23" spans="1:5">
      <c r="A23" s="16" t="s">
        <v>64</v>
      </c>
      <c r="B23" s="48"/>
      <c r="C23" s="47"/>
      <c r="D23" s="48"/>
      <c r="E23" s="9"/>
    </row>
    <row r="24" spans="1:5">
      <c r="A24" s="32" t="s">
        <v>72</v>
      </c>
      <c r="B24" s="44">
        <f>SUMIFS(Table1[Gjendje ne Fund],Table1[BS],A24)</f>
        <v>0</v>
      </c>
      <c r="C24" s="45"/>
      <c r="D24" s="44"/>
      <c r="E24" s="9"/>
    </row>
    <row r="25" spans="1:5">
      <c r="A25" s="32" t="s">
        <v>73</v>
      </c>
      <c r="B25" s="44">
        <f>SUMIFS(Table1[Gjendje ne Fund],Table1[BS],A25)</f>
        <v>0</v>
      </c>
      <c r="C25" s="47"/>
      <c r="D25" s="44"/>
      <c r="E25" s="9"/>
    </row>
    <row r="26" spans="1:5">
      <c r="A26" s="32" t="s">
        <v>74</v>
      </c>
      <c r="B26" s="44">
        <f>SUMIFS(Table1[Gjendje ne Fund],Table1[BS],A26)</f>
        <v>0</v>
      </c>
      <c r="C26" s="47"/>
      <c r="D26" s="44"/>
      <c r="E26" s="9"/>
    </row>
    <row r="27" spans="1:5">
      <c r="A27" s="32" t="s">
        <v>58</v>
      </c>
      <c r="B27" s="44">
        <f>SUMIFS(Table1[Gjendje ne Fund],Table1[BS],A27)</f>
        <v>0</v>
      </c>
      <c r="C27" s="45"/>
      <c r="D27" s="44"/>
      <c r="E27" s="9"/>
    </row>
    <row r="28" spans="1:5">
      <c r="A28" s="32" t="s">
        <v>75</v>
      </c>
      <c r="B28" s="44">
        <f>SUMIFS(Table1[Gjendje ne Fund],Table1[BS],A28)</f>
        <v>0</v>
      </c>
      <c r="C28" s="47"/>
      <c r="D28" s="44"/>
      <c r="E28" s="9"/>
    </row>
    <row r="29" spans="1:5">
      <c r="A29" s="32" t="s">
        <v>76</v>
      </c>
      <c r="B29" s="44">
        <f>SUMIFS(Table1[Gjendje ne Fund],Table1[BS],A29)</f>
        <v>0</v>
      </c>
      <c r="C29" s="47"/>
      <c r="D29" s="44"/>
      <c r="E29" s="9"/>
    </row>
    <row r="30" spans="1:5">
      <c r="A30" s="32" t="s">
        <v>77</v>
      </c>
      <c r="B30" s="44">
        <f>SUMIFS(Table1[Gjendje ne Fund],Table1[BS],A30)</f>
        <v>0</v>
      </c>
      <c r="C30" s="47"/>
      <c r="D30" s="44"/>
      <c r="E30" s="9"/>
    </row>
    <row r="31" spans="1:5">
      <c r="A31" s="16" t="s">
        <v>13</v>
      </c>
      <c r="B31" s="44">
        <f>SUMIFS(Table1[Gjendje ne Fund],Table1[BS],A31)</f>
        <v>0</v>
      </c>
      <c r="C31" s="47"/>
      <c r="D31" s="44"/>
      <c r="E31" s="9"/>
    </row>
    <row r="32" spans="1:5">
      <c r="A32" s="16" t="s">
        <v>14</v>
      </c>
      <c r="B32" s="44">
        <f>SUMIFS(Table1[Gjendje ne Fund],Table1[BS],A32)</f>
        <v>0</v>
      </c>
      <c r="C32" s="47"/>
      <c r="D32" s="44"/>
      <c r="E32" s="9"/>
    </row>
    <row r="33" spans="1:5">
      <c r="A33" s="16" t="s">
        <v>2</v>
      </c>
      <c r="B33" s="49">
        <f>SUM(B11:B32)</f>
        <v>98160</v>
      </c>
      <c r="C33" s="50"/>
      <c r="D33" s="49">
        <f>SUM(D11:D32)</f>
        <v>0</v>
      </c>
      <c r="E33" s="9"/>
    </row>
    <row r="34" spans="1:5">
      <c r="A34" s="16"/>
      <c r="B34" s="48"/>
      <c r="C34" s="47"/>
      <c r="D34" s="48"/>
      <c r="E34" s="9"/>
    </row>
    <row r="35" spans="1:5">
      <c r="A35" s="16" t="s">
        <v>16</v>
      </c>
      <c r="B35" s="48"/>
      <c r="C35" s="47"/>
      <c r="D35" s="48"/>
      <c r="E35" s="9"/>
    </row>
    <row r="36" spans="1:5">
      <c r="A36" s="16" t="s">
        <v>78</v>
      </c>
      <c r="B36" s="48"/>
      <c r="C36" s="47"/>
      <c r="D36" s="48"/>
      <c r="E36" s="9"/>
    </row>
    <row r="37" spans="1:5">
      <c r="A37" s="32" t="s">
        <v>112</v>
      </c>
      <c r="B37" s="44">
        <f>SUMIFS(Table1[Gjendje ne Fund],Table1[BS],A37)</f>
        <v>0</v>
      </c>
      <c r="C37" s="47"/>
      <c r="D37" s="44"/>
      <c r="E37" s="9"/>
    </row>
    <row r="38" spans="1:5">
      <c r="A38" s="32" t="s">
        <v>113</v>
      </c>
      <c r="B38" s="44">
        <f>SUMIFS(Table1[Gjendje ne Fund],Table1[BS],A38)</f>
        <v>0</v>
      </c>
      <c r="C38" s="47"/>
      <c r="D38" s="44"/>
      <c r="E38" s="9"/>
    </row>
    <row r="39" spans="1:5">
      <c r="A39" s="32" t="s">
        <v>114</v>
      </c>
      <c r="B39" s="44">
        <f>SUMIFS(Table1[Gjendje ne Fund],Table1[BS],A39)</f>
        <v>0</v>
      </c>
      <c r="C39" s="47"/>
      <c r="D39" s="44"/>
      <c r="E39" s="9"/>
    </row>
    <row r="40" spans="1:5">
      <c r="A40" s="32" t="s">
        <v>115</v>
      </c>
      <c r="B40" s="44">
        <f>SUMIFS(Table1[Gjendje ne Fund],Table1[BS],A40)</f>
        <v>0</v>
      </c>
      <c r="C40" s="47"/>
      <c r="D40" s="44"/>
      <c r="E40" s="9"/>
    </row>
    <row r="41" spans="1:5">
      <c r="A41" s="32" t="s">
        <v>116</v>
      </c>
      <c r="B41" s="44">
        <f>SUMIFS(Table1[Gjendje ne Fund],Table1[BS],A41)</f>
        <v>0</v>
      </c>
      <c r="C41" s="47"/>
      <c r="D41" s="44"/>
      <c r="E41" s="9"/>
    </row>
    <row r="42" spans="1:5">
      <c r="A42" s="32" t="s">
        <v>117</v>
      </c>
      <c r="B42" s="44">
        <f>SUMIFS(Table1[Gjendje ne Fund],Table1[BS],A42)</f>
        <v>0</v>
      </c>
      <c r="C42" s="47"/>
      <c r="D42" s="44"/>
      <c r="E42" s="9"/>
    </row>
    <row r="43" spans="1:5">
      <c r="A43" s="16" t="s">
        <v>70</v>
      </c>
      <c r="B43" s="48"/>
      <c r="C43" s="47"/>
      <c r="D43" s="48"/>
      <c r="E43" s="9"/>
    </row>
    <row r="44" spans="1:5">
      <c r="A44" s="32" t="s">
        <v>120</v>
      </c>
      <c r="B44" s="44">
        <f>SUMIFS(Table1[Gjendje ne Fund],Table1[BS],A44)</f>
        <v>0</v>
      </c>
      <c r="C44" s="45"/>
      <c r="D44" s="44"/>
      <c r="E44" s="9"/>
    </row>
    <row r="45" spans="1:5">
      <c r="A45" s="32" t="s">
        <v>121</v>
      </c>
      <c r="B45" s="44">
        <f>SUMIFS(Table1[Gjendje ne Fund],Table1[BS],A45)</f>
        <v>0</v>
      </c>
      <c r="C45" s="45"/>
      <c r="D45" s="44"/>
      <c r="E45" s="9"/>
    </row>
    <row r="46" spans="1:5">
      <c r="A46" s="32" t="s">
        <v>122</v>
      </c>
      <c r="B46" s="44">
        <f>SUMIFS(Table1[Gjendje ne Fund],Table1[BS],A46)</f>
        <v>0</v>
      </c>
      <c r="C46" s="45"/>
      <c r="D46" s="44"/>
      <c r="E46" s="9"/>
    </row>
    <row r="47" spans="1:5">
      <c r="A47" s="32" t="s">
        <v>142</v>
      </c>
      <c r="B47" s="44">
        <f>SUMIFS(Table1[Gjendje ne Fund],Table1[BS],A47)</f>
        <v>0</v>
      </c>
      <c r="C47" s="47"/>
      <c r="D47" s="44"/>
      <c r="E47" s="9"/>
    </row>
    <row r="48" spans="1:5">
      <c r="A48" s="32" t="s">
        <v>123</v>
      </c>
      <c r="B48" s="44">
        <f>SUMIFS(Table1[Gjendje ne Fund],Table1[BS],A48)</f>
        <v>0</v>
      </c>
      <c r="C48" s="45"/>
      <c r="D48" s="44"/>
      <c r="E48" s="9"/>
    </row>
    <row r="49" spans="1:8">
      <c r="A49" s="16" t="s">
        <v>17</v>
      </c>
      <c r="B49" s="44">
        <f>SUMIFS(Table1[Gjendje ne Fund],Table1[BS],A49)</f>
        <v>0</v>
      </c>
      <c r="C49" s="47"/>
      <c r="D49" s="44"/>
      <c r="E49" s="9"/>
    </row>
    <row r="50" spans="1:8">
      <c r="A50" s="16" t="s">
        <v>79</v>
      </c>
      <c r="B50" s="48"/>
      <c r="C50" s="47"/>
      <c r="D50" s="48"/>
      <c r="E50" s="9"/>
    </row>
    <row r="51" spans="1:8">
      <c r="A51" s="32" t="s">
        <v>124</v>
      </c>
      <c r="B51" s="44">
        <f>SUMIFS(Table1[Gjendje ne Fund],Table1[BS],A51)</f>
        <v>0</v>
      </c>
      <c r="C51" s="47"/>
      <c r="D51" s="44"/>
      <c r="E51" s="9"/>
    </row>
    <row r="52" spans="1:8">
      <c r="A52" s="32" t="s">
        <v>125</v>
      </c>
      <c r="B52" s="44">
        <f>SUMIFS(Table1[Gjendje ne Fund],Table1[BS],A52)</f>
        <v>0</v>
      </c>
      <c r="C52" s="47"/>
      <c r="D52" s="44"/>
      <c r="E52" s="9"/>
    </row>
    <row r="53" spans="1:8">
      <c r="A53" s="32" t="s">
        <v>126</v>
      </c>
      <c r="B53" s="44">
        <f>SUMIFS(Table1[Gjendje ne Fund],Table1[BS],A53)</f>
        <v>0</v>
      </c>
      <c r="C53" s="47"/>
      <c r="D53" s="44"/>
      <c r="E53" s="9"/>
    </row>
    <row r="54" spans="1:8">
      <c r="A54" s="16" t="s">
        <v>18</v>
      </c>
      <c r="B54" s="44">
        <f>SUMIFS(Table1[Gjendje ne Fund],Table1[BS],A54)</f>
        <v>0</v>
      </c>
      <c r="C54" s="47"/>
      <c r="D54" s="44"/>
      <c r="E54" s="9"/>
    </row>
    <row r="55" spans="1:8">
      <c r="A55" s="16" t="s">
        <v>1</v>
      </c>
      <c r="B55" s="49">
        <f>SUM(B37:B54)</f>
        <v>0</v>
      </c>
      <c r="C55" s="50"/>
      <c r="D55" s="49">
        <f>SUM(D37:D54)</f>
        <v>0</v>
      </c>
      <c r="E55" s="9"/>
    </row>
    <row r="56" spans="1:8">
      <c r="A56" s="16"/>
      <c r="B56" s="51"/>
      <c r="C56" s="51"/>
      <c r="D56" s="51"/>
      <c r="E56" s="9"/>
    </row>
    <row r="57" spans="1:8" ht="15.75" thickBot="1">
      <c r="A57" s="16" t="s">
        <v>19</v>
      </c>
      <c r="B57" s="52">
        <f>B55+B33</f>
        <v>98160</v>
      </c>
      <c r="C57" s="53"/>
      <c r="D57" s="52">
        <f>D55+D33</f>
        <v>0</v>
      </c>
      <c r="E57" s="9"/>
    </row>
    <row r="58" spans="1:8" ht="15.75" thickTop="1">
      <c r="A58" s="64"/>
      <c r="B58" s="57"/>
      <c r="C58" s="58"/>
      <c r="D58" s="57"/>
      <c r="E58" s="9"/>
    </row>
    <row r="59" spans="1:8">
      <c r="A59" s="11" t="s">
        <v>20</v>
      </c>
      <c r="B59" s="48"/>
      <c r="C59" s="47"/>
      <c r="D59" s="48"/>
      <c r="E59" s="9"/>
    </row>
    <row r="60" spans="1:8">
      <c r="A60" s="11"/>
      <c r="B60" s="48"/>
      <c r="C60" s="47"/>
      <c r="D60" s="48"/>
      <c r="E60" s="9"/>
    </row>
    <row r="61" spans="1:8">
      <c r="A61" s="16" t="s">
        <v>21</v>
      </c>
      <c r="B61" s="48"/>
      <c r="C61" s="47"/>
      <c r="D61" s="48"/>
      <c r="E61" s="9"/>
    </row>
    <row r="62" spans="1:8">
      <c r="A62" s="32" t="s">
        <v>127</v>
      </c>
      <c r="B62" s="44">
        <f>-SUMIFS(Table1[Gjendje ne Fund],Table1[BS],A62)</f>
        <v>0</v>
      </c>
      <c r="C62" s="47"/>
      <c r="D62" s="44"/>
      <c r="E62" s="9"/>
    </row>
    <row r="63" spans="1:8">
      <c r="A63" s="32" t="s">
        <v>139</v>
      </c>
      <c r="B63" s="44">
        <f>-SUMIFS(Table1[Gjendje ne Fund],Table1[BS],A63)</f>
        <v>0</v>
      </c>
      <c r="C63" s="47"/>
      <c r="D63" s="44"/>
      <c r="E63" s="9"/>
    </row>
    <row r="64" spans="1:8">
      <c r="A64" s="32" t="s">
        <v>81</v>
      </c>
      <c r="B64" s="44">
        <f>-SUMIFS(Table1[Gjendje ne Fund],Table1[BS],A64)</f>
        <v>0</v>
      </c>
      <c r="C64" s="47"/>
      <c r="D64" s="44"/>
      <c r="E64" s="9"/>
      <c r="H64" s="63"/>
    </row>
    <row r="65" spans="1:8">
      <c r="A65" s="32" t="s">
        <v>22</v>
      </c>
      <c r="B65" s="44">
        <f>-SUMIFS(Table1[Gjendje ne Fund],Table1[BS],A65)</f>
        <v>0</v>
      </c>
      <c r="C65" s="45"/>
      <c r="D65" s="44"/>
      <c r="E65" s="9"/>
      <c r="H65" s="63"/>
    </row>
    <row r="66" spans="1:8">
      <c r="A66" s="32" t="s">
        <v>82</v>
      </c>
      <c r="B66" s="44">
        <f>-SUMIFS(Table1[Gjendje ne Fund],Table1[BS],A66)</f>
        <v>0</v>
      </c>
      <c r="C66" s="47"/>
      <c r="D66" s="44"/>
      <c r="E66" s="9"/>
      <c r="H66" s="63"/>
    </row>
    <row r="67" spans="1:8">
      <c r="A67" s="32" t="s">
        <v>128</v>
      </c>
      <c r="B67" s="44">
        <f>-SUMIFS(Table1[Gjendje ne Fund],Table1[BS],A67)</f>
        <v>0</v>
      </c>
      <c r="C67" s="47"/>
      <c r="D67" s="44"/>
      <c r="E67" s="9"/>
      <c r="H67" s="63"/>
    </row>
    <row r="68" spans="1:8">
      <c r="A68" s="32" t="s">
        <v>129</v>
      </c>
      <c r="B68" s="44">
        <f>-SUMIFS(Table1[Gjendje ne Fund],Table1[BS],A68)</f>
        <v>0</v>
      </c>
      <c r="C68" s="47"/>
      <c r="D68" s="44"/>
      <c r="E68" s="9"/>
      <c r="H68" s="63"/>
    </row>
    <row r="69" spans="1:8">
      <c r="A69" s="32" t="s">
        <v>68</v>
      </c>
      <c r="B69" s="44">
        <f>-SUMIFS(Table1[Gjendje ne Fund],Table1[BS],A69)</f>
        <v>0</v>
      </c>
      <c r="C69" s="45"/>
      <c r="D69" s="44"/>
      <c r="E69" s="9"/>
      <c r="H69" s="63"/>
    </row>
    <row r="70" spans="1:8">
      <c r="A70" s="32" t="s">
        <v>83</v>
      </c>
      <c r="B70" s="44">
        <f>-SUMIFS(Table1[Gjendje ne Fund],Table1[BS],A70)</f>
        <v>1020</v>
      </c>
      <c r="C70" s="45"/>
      <c r="D70" s="44"/>
      <c r="E70" s="9"/>
      <c r="H70" s="63"/>
    </row>
    <row r="71" spans="1:8">
      <c r="A71" s="32" t="s">
        <v>65</v>
      </c>
      <c r="B71" s="44">
        <f>-SUMIFS(Table1[Gjendje ne Fund],Table1[BS],A71)</f>
        <v>0</v>
      </c>
      <c r="C71" s="45"/>
      <c r="D71" s="44"/>
      <c r="E71" s="9"/>
      <c r="H71" s="63"/>
    </row>
    <row r="72" spans="1:8">
      <c r="A72" s="16" t="s">
        <v>23</v>
      </c>
      <c r="B72" s="44">
        <f>-SUMIFS(Table1[Gjendje ne Fund],Table1[BS],A72)</f>
        <v>0</v>
      </c>
      <c r="C72" s="47"/>
      <c r="D72" s="44"/>
      <c r="E72" s="9"/>
      <c r="H72" s="63"/>
    </row>
    <row r="73" spans="1:8">
      <c r="A73" s="16" t="s">
        <v>24</v>
      </c>
      <c r="B73" s="44">
        <f>-SUMIFS(Table1[Gjendje ne Fund],Table1[BS],A73)</f>
        <v>0</v>
      </c>
      <c r="C73" s="47"/>
      <c r="D73" s="44"/>
      <c r="E73" s="9"/>
      <c r="H73" s="63"/>
    </row>
    <row r="74" spans="1:8">
      <c r="A74" s="16" t="s">
        <v>69</v>
      </c>
      <c r="B74" s="44">
        <f>-SUMIFS(Table1[Gjendje ne Fund],Table1[BS],A74)</f>
        <v>0</v>
      </c>
      <c r="C74" s="47"/>
      <c r="D74" s="44"/>
      <c r="E74" s="9"/>
      <c r="H74" s="63"/>
    </row>
    <row r="75" spans="1:8">
      <c r="A75" s="16" t="s">
        <v>25</v>
      </c>
      <c r="B75" s="49">
        <f>SUM(B62:B74)</f>
        <v>1020</v>
      </c>
      <c r="C75" s="50"/>
      <c r="D75" s="49">
        <f>SUM(D62:D74)</f>
        <v>0</v>
      </c>
      <c r="E75" s="9"/>
    </row>
    <row r="76" spans="1:8">
      <c r="A76" s="16"/>
      <c r="B76" s="48"/>
      <c r="C76" s="47"/>
      <c r="D76" s="48"/>
      <c r="E76" s="9"/>
    </row>
    <row r="77" spans="1:8">
      <c r="A77" s="16" t="s">
        <v>26</v>
      </c>
      <c r="B77" s="48"/>
      <c r="C77" s="47"/>
      <c r="D77" s="48"/>
      <c r="E77" s="9"/>
    </row>
    <row r="78" spans="1:8">
      <c r="A78" s="32" t="s">
        <v>143</v>
      </c>
      <c r="B78" s="44">
        <f>-SUMIFS(Table1[Gjendje ne Fund],Table1[BS],A78)</f>
        <v>0</v>
      </c>
      <c r="C78" s="47"/>
      <c r="D78" s="44"/>
      <c r="E78" s="9"/>
    </row>
    <row r="79" spans="1:8">
      <c r="A79" s="32" t="s">
        <v>80</v>
      </c>
      <c r="B79" s="44">
        <f>-SUMIFS(Table1[Gjendje ne Fund],Table1[BS],A79)</f>
        <v>0</v>
      </c>
      <c r="C79" s="45"/>
      <c r="D79" s="44"/>
      <c r="E79" s="9"/>
      <c r="H79" s="61"/>
    </row>
    <row r="80" spans="1:8">
      <c r="A80" s="32" t="s">
        <v>138</v>
      </c>
      <c r="B80" s="44">
        <f>-SUMIFS(Table1[Gjendje ne Fund],Table1[BS],A80)</f>
        <v>0</v>
      </c>
      <c r="C80" s="47"/>
      <c r="D80" s="44"/>
      <c r="E80" s="9"/>
    </row>
    <row r="81" spans="1:5">
      <c r="A81" s="32" t="s">
        <v>137</v>
      </c>
      <c r="B81" s="44">
        <f>-SUMIFS(Table1[Gjendje ne Fund],Table1[BS],A81)</f>
        <v>0</v>
      </c>
      <c r="C81" s="47"/>
      <c r="D81" s="44"/>
      <c r="E81" s="9"/>
    </row>
    <row r="82" spans="1:5">
      <c r="A82" s="32" t="s">
        <v>82</v>
      </c>
      <c r="B82" s="44">
        <f>-SUMIFS(Table1[Gjendje ne Fund],Table1[BS],A82)</f>
        <v>0</v>
      </c>
      <c r="C82" s="47"/>
      <c r="D82" s="44"/>
      <c r="E82" s="9"/>
    </row>
    <row r="83" spans="1:5">
      <c r="A83" s="32" t="s">
        <v>128</v>
      </c>
      <c r="B83" s="44">
        <f>-SUMIFS(Table1[Gjendje ne Fund],Table1[BS],A83)</f>
        <v>0</v>
      </c>
      <c r="C83" s="47"/>
      <c r="D83" s="44"/>
      <c r="E83" s="9"/>
    </row>
    <row r="84" spans="1:5">
      <c r="A84" s="32" t="s">
        <v>129</v>
      </c>
      <c r="B84" s="44">
        <f>-SUMIFS(Table1[Gjendje ne Fund],Table1[BS],A84)</f>
        <v>0</v>
      </c>
      <c r="C84" s="47"/>
      <c r="D84" s="44"/>
      <c r="E84" s="9"/>
    </row>
    <row r="85" spans="1:5">
      <c r="A85" s="32" t="s">
        <v>140</v>
      </c>
      <c r="B85" s="44">
        <f>-SUMIFS(Table1[Gjendje ne Fund],Table1[BS],A85)</f>
        <v>0</v>
      </c>
      <c r="C85" s="47"/>
      <c r="D85" s="44"/>
      <c r="E85" s="9"/>
    </row>
    <row r="86" spans="1:5">
      <c r="A86" s="16" t="s">
        <v>23</v>
      </c>
      <c r="B86" s="44">
        <f>-SUMIFS(Table1[Gjendje ne Fund],Table1[BS],A86)</f>
        <v>0</v>
      </c>
      <c r="C86" s="47"/>
      <c r="D86" s="44"/>
      <c r="E86" s="9"/>
    </row>
    <row r="87" spans="1:5">
      <c r="A87" s="16" t="s">
        <v>141</v>
      </c>
      <c r="B87" s="44">
        <f>-SUMIFS(Table1[Gjendje ne Fund],Table1[BS],A87)</f>
        <v>0</v>
      </c>
      <c r="C87" s="47"/>
      <c r="D87" s="44"/>
      <c r="E87" s="9"/>
    </row>
    <row r="88" spans="1:5">
      <c r="A88" s="16" t="s">
        <v>69</v>
      </c>
      <c r="B88" s="48"/>
      <c r="C88" s="47"/>
      <c r="D88" s="48"/>
      <c r="E88" s="9"/>
    </row>
    <row r="89" spans="1:5">
      <c r="A89" s="32" t="s">
        <v>84</v>
      </c>
      <c r="B89" s="44">
        <f>-SUMIFS(Table1[Gjendje ne Fund],Table1[BS],A89)</f>
        <v>0</v>
      </c>
      <c r="C89" s="47"/>
      <c r="D89" s="44"/>
      <c r="E89" s="9"/>
    </row>
    <row r="90" spans="1:5">
      <c r="A90" s="32" t="s">
        <v>85</v>
      </c>
      <c r="B90" s="44">
        <f>-SUMIFS(Table1[Gjendje ne Fund],Table1[BS],A90)</f>
        <v>0</v>
      </c>
      <c r="C90" s="47"/>
      <c r="D90" s="44"/>
      <c r="E90" s="9"/>
    </row>
    <row r="91" spans="1:5">
      <c r="A91" s="16" t="s">
        <v>27</v>
      </c>
      <c r="B91" s="44">
        <f>-SUMIFS(Table1[Gjendje ne Fund],Table1[BS],A91)</f>
        <v>0</v>
      </c>
      <c r="C91" s="47"/>
      <c r="D91" s="44"/>
      <c r="E91" s="9"/>
    </row>
    <row r="92" spans="1:5">
      <c r="A92" s="16" t="s">
        <v>28</v>
      </c>
      <c r="B92" s="49">
        <f>SUM(B78:B91)</f>
        <v>0</v>
      </c>
      <c r="C92" s="50"/>
      <c r="D92" s="49">
        <f>SUM(D78:D91)</f>
        <v>0</v>
      </c>
      <c r="E92" s="9"/>
    </row>
    <row r="93" spans="1:5">
      <c r="A93" s="16"/>
      <c r="B93" s="51"/>
      <c r="C93" s="51"/>
      <c r="D93" s="51"/>
      <c r="E93" s="9"/>
    </row>
    <row r="94" spans="1:5">
      <c r="A94" s="16" t="s">
        <v>29</v>
      </c>
      <c r="B94" s="54">
        <f>B75+B92</f>
        <v>1020</v>
      </c>
      <c r="C94" s="53"/>
      <c r="D94" s="54">
        <f>D75+D92</f>
        <v>0</v>
      </c>
      <c r="E94" s="9"/>
    </row>
    <row r="95" spans="1:5">
      <c r="A95" s="16"/>
      <c r="B95" s="48"/>
      <c r="C95" s="47"/>
      <c r="D95" s="48"/>
      <c r="E95" s="9"/>
    </row>
    <row r="96" spans="1:5">
      <c r="A96" s="16" t="s">
        <v>30</v>
      </c>
      <c r="B96" s="48"/>
      <c r="C96" s="47"/>
      <c r="D96" s="48"/>
      <c r="E96" s="9"/>
    </row>
    <row r="97" spans="1:5">
      <c r="A97" s="16" t="s">
        <v>31</v>
      </c>
      <c r="B97" s="44">
        <f>-SUMIFS(Table1[Gjendje ne Fund],Table1[BS],A97)</f>
        <v>501000</v>
      </c>
      <c r="C97" s="45"/>
      <c r="D97" s="44"/>
      <c r="E97" s="9"/>
    </row>
    <row r="98" spans="1:5">
      <c r="A98" s="16" t="s">
        <v>32</v>
      </c>
      <c r="B98" s="44">
        <f>-SUMIFS(Table1[Gjendje ne Fund],Table1[BS],A98)</f>
        <v>0</v>
      </c>
      <c r="C98" s="47"/>
      <c r="D98" s="44"/>
      <c r="E98" s="9"/>
    </row>
    <row r="99" spans="1:5">
      <c r="A99" s="16" t="s">
        <v>33</v>
      </c>
      <c r="B99" s="44">
        <f>-SUMIFS(Table1[Gjendje ne Fund],Table1[BS],A99)</f>
        <v>0</v>
      </c>
      <c r="C99" s="47"/>
      <c r="D99" s="44"/>
      <c r="E99" s="9"/>
    </row>
    <row r="100" spans="1:5">
      <c r="A100" s="16" t="s">
        <v>5</v>
      </c>
      <c r="B100" s="48"/>
      <c r="C100" s="47"/>
      <c r="D100" s="48"/>
      <c r="E100" s="9"/>
    </row>
    <row r="101" spans="1:5">
      <c r="A101" s="32" t="s">
        <v>0</v>
      </c>
      <c r="B101" s="44">
        <f>-SUMIFS(Table1[Gjendje ne Fund],Table1[BS],A101)</f>
        <v>0</v>
      </c>
      <c r="C101" s="45"/>
      <c r="D101" s="44"/>
      <c r="E101" s="9"/>
    </row>
    <row r="102" spans="1:5">
      <c r="A102" s="32" t="s">
        <v>86</v>
      </c>
      <c r="B102" s="44">
        <f>-SUMIFS(Table1[Gjendje ne Fund],Table1[BS],A102)</f>
        <v>0</v>
      </c>
      <c r="C102" s="47"/>
      <c r="D102" s="44"/>
      <c r="E102" s="9"/>
    </row>
    <row r="103" spans="1:5">
      <c r="A103" s="32" t="s">
        <v>5</v>
      </c>
      <c r="B103" s="44">
        <f>-SUMIFS(Table1[Gjendje ne Fund],Table1[BS],A103)</f>
        <v>0</v>
      </c>
      <c r="C103" s="47"/>
      <c r="D103" s="44"/>
      <c r="E103" s="9"/>
    </row>
    <row r="104" spans="1:5">
      <c r="A104" s="32" t="s">
        <v>104</v>
      </c>
      <c r="B104" s="44">
        <f>-SUMIFS(Table1[Gjendje ne Fund],Table1[BS],A104)</f>
        <v>0</v>
      </c>
      <c r="C104" s="47"/>
      <c r="D104" s="44"/>
      <c r="E104" s="9"/>
    </row>
    <row r="105" spans="1:5">
      <c r="A105" s="16" t="s">
        <v>60</v>
      </c>
      <c r="B105" s="44">
        <f>-SUMIFS(Table1[Gjendje ne Fund],Table1[BS],A105)</f>
        <v>0</v>
      </c>
      <c r="C105" s="45"/>
      <c r="D105" s="44"/>
      <c r="E105" s="9"/>
    </row>
    <row r="106" spans="1:5">
      <c r="A106" s="16" t="s">
        <v>59</v>
      </c>
      <c r="B106" s="44">
        <f>-SUMIFS(Table1[Gjendje ne Fund],Table1[BS],A106)</f>
        <v>-403860</v>
      </c>
      <c r="C106" s="45"/>
      <c r="D106" s="44"/>
      <c r="E106" s="9"/>
    </row>
    <row r="107" spans="1:5" ht="18" customHeight="1">
      <c r="A107" s="16" t="s">
        <v>62</v>
      </c>
      <c r="B107" s="55">
        <f>SUM(B97:B106)</f>
        <v>97140</v>
      </c>
      <c r="C107" s="56"/>
      <c r="D107" s="55">
        <f>SUM(D97:D106)</f>
        <v>0</v>
      </c>
      <c r="E107" s="9"/>
    </row>
    <row r="108" spans="1:5">
      <c r="A108" s="15" t="s">
        <v>57</v>
      </c>
      <c r="B108" s="44"/>
      <c r="C108" s="47"/>
      <c r="D108" s="44"/>
      <c r="E108" s="9"/>
    </row>
    <row r="109" spans="1:5">
      <c r="A109" s="16" t="s">
        <v>61</v>
      </c>
      <c r="B109" s="54">
        <f>SUM(B107:B108)</f>
        <v>97140</v>
      </c>
      <c r="C109" s="53"/>
      <c r="D109" s="54">
        <f>SUM(D107:D108)</f>
        <v>0</v>
      </c>
      <c r="E109" s="9"/>
    </row>
    <row r="110" spans="1:5">
      <c r="A110" s="16"/>
      <c r="B110" s="57"/>
      <c r="C110" s="58"/>
      <c r="D110" s="57"/>
      <c r="E110" s="3"/>
    </row>
    <row r="111" spans="1:5" ht="15.75" thickBot="1">
      <c r="A111" s="33" t="s">
        <v>34</v>
      </c>
      <c r="B111" s="52">
        <f>B94+B109</f>
        <v>98160</v>
      </c>
      <c r="C111" s="53"/>
      <c r="D111" s="52">
        <f>D94+D109</f>
        <v>0</v>
      </c>
      <c r="E111" s="4"/>
    </row>
    <row r="112" spans="1:5" ht="15.75" thickTop="1">
      <c r="A112" s="5"/>
      <c r="B112" s="59"/>
      <c r="C112" s="59"/>
      <c r="D112" s="59"/>
      <c r="E112" s="6"/>
    </row>
    <row r="113" spans="1:5">
      <c r="A113" s="19" t="s">
        <v>3</v>
      </c>
      <c r="B113" s="60">
        <f>B57-B111</f>
        <v>0</v>
      </c>
      <c r="C113" s="60"/>
      <c r="D113" s="60">
        <f>D57-D111</f>
        <v>0</v>
      </c>
      <c r="E113" s="7"/>
    </row>
    <row r="114" spans="1:5">
      <c r="A114" s="7"/>
      <c r="B114" s="7"/>
      <c r="C114" s="7"/>
      <c r="D114" s="7"/>
      <c r="E114" s="7"/>
    </row>
    <row r="115" spans="1:5">
      <c r="A115" s="7"/>
      <c r="B115" s="7"/>
      <c r="C115" s="7"/>
      <c r="D115" s="7"/>
      <c r="E115" s="7"/>
    </row>
    <row r="116" spans="1:5" ht="30" customHeight="1">
      <c r="A116" s="104" t="s">
        <v>105</v>
      </c>
      <c r="B116" s="104"/>
      <c r="C116" s="104"/>
      <c r="D116" s="104"/>
      <c r="E116" s="7"/>
    </row>
    <row r="117" spans="1:5">
      <c r="A117" s="7"/>
      <c r="B117" s="7"/>
      <c r="C117" s="7"/>
      <c r="D117" s="7"/>
      <c r="E117" s="7"/>
    </row>
    <row r="118" spans="1:5">
      <c r="A118" s="7"/>
      <c r="B118" s="7"/>
      <c r="C118" s="7"/>
      <c r="D118" s="7"/>
      <c r="E118" s="7"/>
    </row>
    <row r="119" spans="1:5">
      <c r="A119" s="7"/>
      <c r="B119" s="7"/>
      <c r="C119" s="7"/>
      <c r="D119" s="7"/>
      <c r="E119" s="7"/>
    </row>
    <row r="120" spans="1:5">
      <c r="A120" s="7"/>
      <c r="B120" s="7"/>
      <c r="C120" s="7"/>
      <c r="D120" s="7"/>
      <c r="E120" s="7"/>
    </row>
    <row r="121" spans="1:5">
      <c r="A121" s="7"/>
      <c r="B121" s="7"/>
      <c r="C121" s="7"/>
      <c r="D121" s="7"/>
      <c r="E121" s="7"/>
    </row>
    <row r="122" spans="1:5">
      <c r="A122" s="7"/>
      <c r="B122" s="7"/>
      <c r="C122" s="7"/>
      <c r="D122" s="7"/>
      <c r="E122" s="7"/>
    </row>
    <row r="123" spans="1:5">
      <c r="A123" s="7"/>
      <c r="B123" s="6"/>
      <c r="C123" s="6"/>
      <c r="D123" s="6"/>
      <c r="E123" s="6"/>
    </row>
    <row r="124" spans="1:5">
      <c r="A124" s="7"/>
      <c r="B124" s="6"/>
      <c r="C124" s="6"/>
      <c r="D124" s="6"/>
      <c r="E124" s="6"/>
    </row>
    <row r="125" spans="1:5">
      <c r="A125" s="7"/>
      <c r="B125" s="6"/>
      <c r="C125" s="6"/>
      <c r="D125" s="6"/>
      <c r="E125" s="6"/>
    </row>
    <row r="126" spans="1:5">
      <c r="A126" s="7"/>
      <c r="B126" s="6"/>
      <c r="C126" s="6"/>
      <c r="D126" s="6"/>
      <c r="E126" s="6"/>
    </row>
    <row r="127" spans="1:5">
      <c r="A127" s="7"/>
      <c r="B127" s="6"/>
      <c r="C127" s="6"/>
      <c r="D127" s="6"/>
      <c r="E127" s="6"/>
    </row>
    <row r="128" spans="1:5">
      <c r="A128" s="7"/>
      <c r="B128" s="6"/>
      <c r="C128" s="6"/>
      <c r="D128" s="6"/>
      <c r="E128" s="6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rowBreaks count="1" manualBreakCount="1">
    <brk id="5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3"/>
  <sheetViews>
    <sheetView showGridLines="0" tabSelected="1" view="pageBreakPreview" zoomScale="60" zoomScaleNormal="100" workbookViewId="0">
      <selection activeCell="J48" sqref="J48"/>
    </sheetView>
  </sheetViews>
  <sheetFormatPr defaultColWidth="9.140625" defaultRowHeight="15"/>
  <cols>
    <col min="1" max="1" width="93.7109375" style="9" customWidth="1"/>
    <col min="2" max="2" width="15.7109375" style="45" customWidth="1"/>
    <col min="3" max="3" width="2.7109375" style="45" customWidth="1"/>
    <col min="4" max="4" width="15.7109375" style="45" customWidth="1"/>
    <col min="5" max="5" width="2.5703125" style="8" customWidth="1"/>
    <col min="6" max="7" width="11" style="9" bestFit="1" customWidth="1"/>
    <col min="8" max="8" width="9.5703125" style="9" bestFit="1" customWidth="1"/>
    <col min="9" max="16384" width="9.140625" style="9"/>
  </cols>
  <sheetData>
    <row r="1" spans="1:6">
      <c r="A1" s="22" t="s">
        <v>168</v>
      </c>
    </row>
    <row r="2" spans="1:6">
      <c r="A2" s="23" t="s">
        <v>192</v>
      </c>
    </row>
    <row r="3" spans="1:6">
      <c r="A3" s="23" t="s">
        <v>194</v>
      </c>
    </row>
    <row r="4" spans="1:6">
      <c r="A4" s="23" t="s">
        <v>157</v>
      </c>
    </row>
    <row r="5" spans="1:6">
      <c r="A5" s="22" t="s">
        <v>50</v>
      </c>
      <c r="B5" s="1"/>
      <c r="C5" s="1"/>
      <c r="D5" s="1"/>
      <c r="E5" s="9"/>
    </row>
    <row r="6" spans="1:6">
      <c r="A6" s="20"/>
      <c r="B6" s="65" t="s">
        <v>8</v>
      </c>
      <c r="C6" s="65"/>
      <c r="D6" s="65" t="s">
        <v>8</v>
      </c>
      <c r="E6" s="26"/>
    </row>
    <row r="7" spans="1:6">
      <c r="A7" s="20"/>
      <c r="B7" s="82">
        <v>2021</v>
      </c>
      <c r="C7" s="82"/>
      <c r="D7" s="82">
        <v>2020</v>
      </c>
      <c r="E7" s="26"/>
    </row>
    <row r="8" spans="1:6">
      <c r="A8" s="21"/>
      <c r="B8" s="48"/>
      <c r="C8" s="47"/>
      <c r="D8" s="48"/>
      <c r="E8" s="25"/>
    </row>
    <row r="9" spans="1:6">
      <c r="A9" s="16" t="s">
        <v>36</v>
      </c>
      <c r="B9" s="66"/>
      <c r="C9" s="67"/>
      <c r="D9" s="66"/>
      <c r="E9" s="24"/>
    </row>
    <row r="10" spans="1:6">
      <c r="A10" s="32" t="s">
        <v>132</v>
      </c>
      <c r="B10" s="68"/>
      <c r="D10" s="68"/>
      <c r="E10" s="24"/>
    </row>
    <row r="11" spans="1:6">
      <c r="A11" s="32" t="s">
        <v>135</v>
      </c>
      <c r="B11" s="68">
        <f>-SUMIFS(Table1[Gjendje ne Fund],Table1[PL],A11)</f>
        <v>0</v>
      </c>
      <c r="D11" s="68"/>
      <c r="E11" s="24"/>
    </row>
    <row r="12" spans="1:6">
      <c r="A12" s="32" t="s">
        <v>136</v>
      </c>
      <c r="B12" s="68">
        <f>-SUMIFS(Table1[Gjendje ne Fund],Table1[PL],A12)</f>
        <v>0</v>
      </c>
      <c r="C12" s="67"/>
      <c r="D12" s="68"/>
      <c r="E12" s="24"/>
    </row>
    <row r="13" spans="1:6">
      <c r="A13" s="32" t="s">
        <v>134</v>
      </c>
      <c r="B13" s="68">
        <f>-SUMIFS(Table1[Gjendje ne Fund],Table1[PL],A13)</f>
        <v>0</v>
      </c>
      <c r="C13" s="67"/>
      <c r="D13" s="68"/>
      <c r="E13" s="24"/>
    </row>
    <row r="14" spans="1:6">
      <c r="A14" s="32" t="s">
        <v>133</v>
      </c>
      <c r="B14" s="68">
        <f>-SUMIFS(Table1[Gjendje ne Fund],Table1[PL],A14)</f>
        <v>0</v>
      </c>
      <c r="C14" s="67"/>
      <c r="D14" s="68"/>
      <c r="E14" s="24"/>
    </row>
    <row r="15" spans="1:6">
      <c r="A15" s="16" t="s">
        <v>37</v>
      </c>
      <c r="B15" s="68">
        <f>-SUMIFS(Table1[Gjendje ne Fund],Table1[PL],A15)</f>
        <v>0</v>
      </c>
      <c r="C15" s="67"/>
      <c r="D15" s="68"/>
      <c r="E15" s="24"/>
      <c r="F15" s="41"/>
    </row>
    <row r="16" spans="1:6">
      <c r="A16" s="16" t="s">
        <v>38</v>
      </c>
      <c r="B16" s="68">
        <f>-SUMIFS(Table1[Gjendje ne Fund],Table1[PL],A16)</f>
        <v>0</v>
      </c>
      <c r="C16" s="67"/>
      <c r="D16" s="68"/>
      <c r="E16" s="24"/>
    </row>
    <row r="17" spans="1:5">
      <c r="A17" s="16" t="s">
        <v>39</v>
      </c>
      <c r="B17" s="68">
        <f>-SUMIFS(Table1[Gjendje ne Fund],Table1[PL],A17)</f>
        <v>0</v>
      </c>
      <c r="C17" s="67"/>
      <c r="D17" s="68"/>
      <c r="E17" s="24"/>
    </row>
    <row r="18" spans="1:5">
      <c r="A18" s="16" t="s">
        <v>40</v>
      </c>
      <c r="B18" s="66"/>
      <c r="C18" s="67"/>
      <c r="D18" s="66"/>
      <c r="E18" s="24"/>
    </row>
    <row r="19" spans="1:5">
      <c r="A19" s="32" t="s">
        <v>40</v>
      </c>
      <c r="B19" s="68">
        <f>-SUMIFS(Table1[Gjendje ne Fund],Table1[PL],A19)</f>
        <v>0</v>
      </c>
      <c r="D19" s="68"/>
      <c r="E19" s="24"/>
    </row>
    <row r="20" spans="1:5">
      <c r="A20" s="32" t="s">
        <v>91</v>
      </c>
      <c r="B20" s="68">
        <f>-SUMIFS(Table1[Gjendje ne Fund],Table1[PL],A20)</f>
        <v>0</v>
      </c>
      <c r="C20" s="67"/>
      <c r="D20" s="68"/>
      <c r="E20" s="24"/>
    </row>
    <row r="21" spans="1:5">
      <c r="A21" s="16" t="s">
        <v>66</v>
      </c>
      <c r="B21" s="66"/>
      <c r="C21" s="67"/>
      <c r="D21" s="66"/>
      <c r="E21" s="24"/>
    </row>
    <row r="22" spans="1:5">
      <c r="A22" s="32" t="s">
        <v>92</v>
      </c>
      <c r="B22" s="68">
        <f>-SUMIFS(Table1[Gjendje ne Fund],Table1[PL],A22)</f>
        <v>-330000</v>
      </c>
      <c r="D22" s="68"/>
      <c r="E22" s="24"/>
    </row>
    <row r="23" spans="1:5">
      <c r="A23" s="32" t="s">
        <v>93</v>
      </c>
      <c r="B23" s="68">
        <f>-SUMIFS(Table1[Gjendje ne Fund],Table1[PL],A23)</f>
        <v>-5610</v>
      </c>
      <c r="D23" s="68"/>
      <c r="E23" s="24"/>
    </row>
    <row r="24" spans="1:5">
      <c r="A24" s="32" t="s">
        <v>95</v>
      </c>
      <c r="B24" s="68">
        <f>-SUMIFS(Table1[Gjendje ne Fund],Table1[PL],A24)</f>
        <v>0</v>
      </c>
      <c r="C24" s="67"/>
      <c r="D24" s="68"/>
      <c r="E24" s="24"/>
    </row>
    <row r="25" spans="1:5">
      <c r="A25" s="16" t="s">
        <v>41</v>
      </c>
      <c r="B25" s="68">
        <f>-SUMIFS(Table1[Gjendje ne Fund],Table1[PL],A25)</f>
        <v>0</v>
      </c>
      <c r="C25" s="67"/>
      <c r="D25" s="68"/>
      <c r="E25" s="24"/>
    </row>
    <row r="26" spans="1:5">
      <c r="A26" s="16" t="s">
        <v>56</v>
      </c>
      <c r="B26" s="68">
        <f>-SUMIFS(Table1[Gjendje ne Fund],Table1[PL],A26)</f>
        <v>0</v>
      </c>
      <c r="D26" s="68"/>
      <c r="E26" s="24"/>
    </row>
    <row r="27" spans="1:5">
      <c r="A27" s="16" t="s">
        <v>42</v>
      </c>
      <c r="B27" s="68">
        <f>-SUMIFS(Table1[Gjendje ne Fund],Table1[PL],A27)</f>
        <v>-68250</v>
      </c>
      <c r="D27" s="68"/>
      <c r="E27" s="24"/>
    </row>
    <row r="28" spans="1:5">
      <c r="A28" s="16" t="s">
        <v>7</v>
      </c>
      <c r="B28" s="66"/>
      <c r="C28" s="67"/>
      <c r="D28" s="66"/>
      <c r="E28" s="24"/>
    </row>
    <row r="29" spans="1:5" ht="15" customHeight="1">
      <c r="A29" s="32" t="s">
        <v>96</v>
      </c>
      <c r="B29" s="68">
        <f>-SUMIFS(Table1[Gjendje ne Fund],Table1[PL],A29)</f>
        <v>0</v>
      </c>
      <c r="C29" s="67"/>
      <c r="D29" s="68"/>
      <c r="E29" s="24"/>
    </row>
    <row r="30" spans="1:5" ht="15" customHeight="1">
      <c r="A30" s="32" t="s">
        <v>94</v>
      </c>
      <c r="B30" s="68">
        <f>-SUMIFS(Table1[Gjendje ne Fund],Table1[PL],A30)</f>
        <v>0</v>
      </c>
      <c r="C30" s="67"/>
      <c r="D30" s="68"/>
      <c r="E30" s="24"/>
    </row>
    <row r="31" spans="1:5" ht="15" customHeight="1">
      <c r="A31" s="32" t="s">
        <v>103</v>
      </c>
      <c r="B31" s="68">
        <f>-SUMIFS(Table1[Gjendje ne Fund],Table1[PL],A31)</f>
        <v>0</v>
      </c>
      <c r="C31" s="67"/>
      <c r="D31" s="68"/>
      <c r="E31" s="24"/>
    </row>
    <row r="32" spans="1:5" ht="15" customHeight="1">
      <c r="A32" s="32" t="s">
        <v>97</v>
      </c>
      <c r="B32" s="68">
        <f>-SUMIFS(Table1[Gjendje ne Fund],Table1[PL],A32)</f>
        <v>0</v>
      </c>
      <c r="C32" s="67"/>
      <c r="D32" s="68"/>
      <c r="E32" s="24"/>
    </row>
    <row r="33" spans="1:5" ht="15" customHeight="1">
      <c r="A33" s="32" t="s">
        <v>102</v>
      </c>
      <c r="B33" s="68">
        <f>-SUMIFS(Table1[Gjendje ne Fund],Table1[PL],A33)</f>
        <v>0</v>
      </c>
      <c r="D33" s="68"/>
      <c r="E33" s="24"/>
    </row>
    <row r="34" spans="1:5" ht="15" customHeight="1">
      <c r="A34" s="32" t="s">
        <v>98</v>
      </c>
      <c r="B34" s="68">
        <f>-SUMIFS(Table1[Gjendje ne Fund],Table1[PL],A34)</f>
        <v>0</v>
      </c>
      <c r="C34" s="67"/>
      <c r="D34" s="68"/>
      <c r="E34" s="24"/>
    </row>
    <row r="35" spans="1:5">
      <c r="A35" s="16" t="s">
        <v>43</v>
      </c>
      <c r="B35" s="68">
        <f>-SUMIFS(Table1[Gjendje ne Fund],Table1[PL],A35)</f>
        <v>0</v>
      </c>
      <c r="C35" s="67"/>
      <c r="D35" s="68"/>
      <c r="E35" s="24"/>
    </row>
    <row r="36" spans="1:5">
      <c r="A36" s="16" t="s">
        <v>67</v>
      </c>
      <c r="B36" s="66"/>
      <c r="C36" s="69"/>
      <c r="D36" s="66"/>
      <c r="E36" s="24"/>
    </row>
    <row r="37" spans="1:5">
      <c r="A37" s="32" t="s">
        <v>99</v>
      </c>
      <c r="B37" s="68">
        <f>-SUMIFS(Table1[Gjendje ne Fund],Table1[PL],A37)</f>
        <v>0</v>
      </c>
      <c r="D37" s="68"/>
      <c r="E37" s="24"/>
    </row>
    <row r="38" spans="1:5" ht="30">
      <c r="A38" s="32" t="s">
        <v>101</v>
      </c>
      <c r="B38" s="68">
        <f>-SUMIFS(Table1[Gjendje ne Fund],Table1[PL],A38)</f>
        <v>0</v>
      </c>
      <c r="C38" s="67"/>
      <c r="D38" s="68"/>
      <c r="E38" s="24"/>
    </row>
    <row r="39" spans="1:5">
      <c r="A39" s="32" t="s">
        <v>100</v>
      </c>
      <c r="B39" s="68">
        <f>-SUMIFS(Table1[Gjendje ne Fund],Table1[PL],A39)</f>
        <v>0</v>
      </c>
      <c r="C39" s="67"/>
      <c r="D39" s="68"/>
      <c r="E39" s="24"/>
    </row>
    <row r="40" spans="1:5">
      <c r="A40" s="16" t="s">
        <v>44</v>
      </c>
      <c r="B40" s="68">
        <f>-SUMIFS(Table1[Gjendje ne Fund],Table1[PL],A40)</f>
        <v>0</v>
      </c>
      <c r="C40" s="67"/>
      <c r="D40" s="68"/>
      <c r="E40" s="24"/>
    </row>
    <row r="41" spans="1:5">
      <c r="A41" s="39" t="s">
        <v>130</v>
      </c>
      <c r="B41" s="68">
        <f>-SUMIFS(Table1[Gjendje ne Fund],Table1[PL],A41)</f>
        <v>0</v>
      </c>
      <c r="C41" s="67"/>
      <c r="D41" s="68"/>
      <c r="E41" s="24"/>
    </row>
    <row r="42" spans="1:5">
      <c r="A42" s="16" t="s">
        <v>45</v>
      </c>
      <c r="B42" s="70">
        <f>SUM(B9:B41)</f>
        <v>-403860</v>
      </c>
      <c r="C42" s="71"/>
      <c r="D42" s="70">
        <f>SUM(D9:D41)</f>
        <v>0</v>
      </c>
      <c r="E42" s="27"/>
    </row>
    <row r="43" spans="1:5">
      <c r="A43" s="16" t="s">
        <v>4</v>
      </c>
      <c r="B43" s="71"/>
      <c r="C43" s="71"/>
      <c r="D43" s="71"/>
      <c r="E43" s="27"/>
    </row>
    <row r="44" spans="1:5">
      <c r="A44" s="32" t="s">
        <v>46</v>
      </c>
      <c r="B44" s="68">
        <f>-SUMIFS(Table1[Gjendje ne Fund],Table1[PL],A44)</f>
        <v>0</v>
      </c>
      <c r="C44" s="67"/>
      <c r="D44" s="68"/>
      <c r="E44" s="24"/>
    </row>
    <row r="45" spans="1:5">
      <c r="A45" s="32" t="s">
        <v>47</v>
      </c>
      <c r="B45" s="68">
        <f>-SUMIFS(Table1[Gjendje ne Fund],Table1[PL],A45)</f>
        <v>0</v>
      </c>
      <c r="C45" s="67"/>
      <c r="D45" s="68"/>
      <c r="E45" s="24"/>
    </row>
    <row r="46" spans="1:5">
      <c r="A46" s="32" t="s">
        <v>63</v>
      </c>
      <c r="B46" s="68">
        <f>-SUMIFS(Table1[Gjendje ne Fund],Table1[PL],A46)</f>
        <v>0</v>
      </c>
      <c r="C46" s="67"/>
      <c r="D46" s="68"/>
      <c r="E46" s="24"/>
    </row>
    <row r="47" spans="1:5">
      <c r="A47" s="16" t="s">
        <v>87</v>
      </c>
      <c r="B47" s="72">
        <f>SUM(B42:B46)</f>
        <v>-403860</v>
      </c>
      <c r="C47" s="73"/>
      <c r="D47" s="72">
        <f>SUM(D42:D46)</f>
        <v>0</v>
      </c>
      <c r="E47" s="27"/>
    </row>
    <row r="48" spans="1:5" ht="15.75" thickBot="1">
      <c r="A48" s="34"/>
      <c r="B48" s="74"/>
      <c r="C48" s="74"/>
      <c r="D48" s="74"/>
      <c r="E48" s="28"/>
    </row>
    <row r="49" spans="1:5" ht="15.75" thickTop="1">
      <c r="A49" s="35" t="s">
        <v>88</v>
      </c>
      <c r="B49" s="75"/>
      <c r="C49" s="75"/>
      <c r="D49" s="75"/>
      <c r="E49" s="28"/>
    </row>
    <row r="50" spans="1:5">
      <c r="A50" s="32" t="s">
        <v>51</v>
      </c>
      <c r="B50" s="68">
        <f>-SUMIFS(Table1[Gjendje ne Fund],Table1[PL],A50)</f>
        <v>0</v>
      </c>
      <c r="C50" s="75"/>
      <c r="D50" s="68"/>
      <c r="E50" s="24"/>
    </row>
    <row r="51" spans="1:5">
      <c r="A51" s="32" t="s">
        <v>52</v>
      </c>
      <c r="B51" s="68">
        <f>-SUMIFS(Table1[Gjendje ne Fund],Table1[PL],A51)</f>
        <v>0</v>
      </c>
      <c r="C51" s="75"/>
      <c r="D51" s="68"/>
      <c r="E51" s="24"/>
    </row>
    <row r="52" spans="1:5">
      <c r="A52" s="32" t="s">
        <v>53</v>
      </c>
      <c r="B52" s="68">
        <f>-SUMIFS(Table1[Gjendje ne Fund],Table1[PL],A52)</f>
        <v>0</v>
      </c>
      <c r="C52" s="75"/>
      <c r="D52" s="68"/>
      <c r="E52" s="25"/>
    </row>
    <row r="53" spans="1:5" ht="15" customHeight="1">
      <c r="A53" s="32" t="s">
        <v>54</v>
      </c>
      <c r="B53" s="68">
        <f>-SUMIFS(Table1[Gjendje ne Fund],Table1[PL],A53)</f>
        <v>0</v>
      </c>
      <c r="C53" s="75"/>
      <c r="D53" s="68"/>
      <c r="E53" s="29"/>
    </row>
    <row r="54" spans="1:5">
      <c r="A54" s="40" t="s">
        <v>15</v>
      </c>
      <c r="B54" s="68">
        <f>-SUMIFS(Table1[Gjendje ne Fund],Table1[PL],A54)</f>
        <v>0</v>
      </c>
      <c r="C54" s="75"/>
      <c r="D54" s="68"/>
      <c r="E54" s="1"/>
    </row>
    <row r="55" spans="1:5">
      <c r="A55" s="35" t="s">
        <v>89</v>
      </c>
      <c r="B55" s="76">
        <f>SUM(B50:B54)</f>
        <v>0</v>
      </c>
      <c r="C55" s="77"/>
      <c r="D55" s="76">
        <f>SUM(D50:D54)</f>
        <v>0</v>
      </c>
      <c r="E55" s="29"/>
    </row>
    <row r="56" spans="1:5">
      <c r="A56" s="36"/>
      <c r="B56" s="78"/>
      <c r="C56" s="67"/>
      <c r="D56" s="78"/>
      <c r="E56" s="29"/>
    </row>
    <row r="57" spans="1:5" ht="15.75" thickBot="1">
      <c r="A57" s="35" t="s">
        <v>90</v>
      </c>
      <c r="B57" s="79">
        <f>B47+B55</f>
        <v>-403860</v>
      </c>
      <c r="C57" s="73"/>
      <c r="D57" s="79">
        <f>D47+D55</f>
        <v>0</v>
      </c>
      <c r="E57" s="29"/>
    </row>
    <row r="58" spans="1:5" ht="15.75" thickTop="1">
      <c r="A58" s="36"/>
      <c r="B58" s="78"/>
      <c r="C58" s="67"/>
      <c r="D58" s="78"/>
      <c r="E58" s="29"/>
    </row>
    <row r="59" spans="1:5">
      <c r="A59" s="37" t="s">
        <v>55</v>
      </c>
      <c r="B59" s="78"/>
      <c r="C59" s="67"/>
      <c r="D59" s="78"/>
      <c r="E59" s="30"/>
    </row>
    <row r="60" spans="1:5">
      <c r="A60" s="36" t="s">
        <v>48</v>
      </c>
      <c r="B60" s="68"/>
      <c r="C60" s="66"/>
      <c r="D60" s="68"/>
      <c r="E60" s="30"/>
    </row>
    <row r="61" spans="1:5">
      <c r="A61" s="36" t="s">
        <v>49</v>
      </c>
      <c r="B61" s="68"/>
      <c r="C61" s="66"/>
      <c r="D61" s="68"/>
      <c r="E61" s="30"/>
    </row>
    <row r="62" spans="1:5">
      <c r="A62" s="2"/>
      <c r="B62" s="62"/>
      <c r="C62" s="62"/>
      <c r="D62" s="62"/>
      <c r="E62" s="30"/>
    </row>
    <row r="63" spans="1:5">
      <c r="A63" s="2"/>
      <c r="B63" s="62"/>
      <c r="C63" s="62"/>
      <c r="D63" s="62"/>
      <c r="E63" s="30"/>
    </row>
    <row r="64" spans="1:5">
      <c r="A64" s="7" t="s">
        <v>131</v>
      </c>
      <c r="B64" s="62"/>
      <c r="C64" s="62"/>
      <c r="D64" s="62"/>
      <c r="E64" s="30"/>
    </row>
    <row r="65" spans="1:5">
      <c r="A65" s="38"/>
      <c r="B65" s="80"/>
      <c r="C65" s="80"/>
      <c r="D65" s="80"/>
      <c r="E65" s="31"/>
    </row>
    <row r="73" spans="1:5">
      <c r="B73" s="81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F431-9E07-4394-B529-08CCE8BA5936}">
  <dimension ref="A1:J11"/>
  <sheetViews>
    <sheetView workbookViewId="0">
      <selection activeCell="I7" sqref="I7"/>
    </sheetView>
  </sheetViews>
  <sheetFormatPr defaultRowHeight="12.75"/>
  <cols>
    <col min="1" max="1" width="9.28515625" style="91" customWidth="1"/>
    <col min="2" max="2" width="43.42578125" style="91" customWidth="1"/>
    <col min="3" max="3" width="9.140625" style="91"/>
    <col min="4" max="4" width="13.7109375" style="91" customWidth="1"/>
    <col min="5" max="5" width="14" style="91" bestFit="1" customWidth="1"/>
    <col min="6" max="8" width="17" style="91" customWidth="1"/>
    <col min="9" max="9" width="63.28515625" style="91" bestFit="1" customWidth="1"/>
    <col min="10" max="10" width="42.28515625" style="91" bestFit="1" customWidth="1"/>
    <col min="11" max="16384" width="9.140625" style="91"/>
  </cols>
  <sheetData>
    <row r="1" spans="1:10" ht="21" customHeight="1">
      <c r="A1" s="96" t="s">
        <v>173</v>
      </c>
      <c r="B1" s="96" t="s">
        <v>174</v>
      </c>
      <c r="C1" s="97" t="s">
        <v>175</v>
      </c>
      <c r="D1" s="98" t="s">
        <v>176</v>
      </c>
      <c r="E1" s="98" t="s">
        <v>177</v>
      </c>
      <c r="F1" s="98" t="s">
        <v>178</v>
      </c>
      <c r="G1" s="97" t="s">
        <v>179</v>
      </c>
      <c r="H1" s="98" t="s">
        <v>8</v>
      </c>
      <c r="I1" s="93" t="s">
        <v>169</v>
      </c>
      <c r="J1" s="95" t="s">
        <v>167</v>
      </c>
    </row>
    <row r="2" spans="1:10">
      <c r="A2" s="94" t="s">
        <v>180</v>
      </c>
      <c r="B2" s="91" t="s">
        <v>166</v>
      </c>
      <c r="C2" s="99">
        <v>0</v>
      </c>
      <c r="D2" s="99">
        <v>0</v>
      </c>
      <c r="E2" s="99">
        <v>501000</v>
      </c>
      <c r="F2" s="99">
        <v>-501000</v>
      </c>
      <c r="G2" s="99">
        <v>-501000</v>
      </c>
      <c r="H2" s="94">
        <v>2021</v>
      </c>
      <c r="I2" s="94" t="s">
        <v>31</v>
      </c>
      <c r="J2" s="94">
        <v>0</v>
      </c>
    </row>
    <row r="3" spans="1:10">
      <c r="A3" s="94" t="s">
        <v>181</v>
      </c>
      <c r="B3" s="91" t="s">
        <v>92</v>
      </c>
      <c r="C3" s="99">
        <v>0</v>
      </c>
      <c r="D3" s="99">
        <v>353880</v>
      </c>
      <c r="E3" s="99">
        <v>353880</v>
      </c>
      <c r="F3" s="99">
        <v>0</v>
      </c>
      <c r="G3" s="99">
        <v>0</v>
      </c>
      <c r="H3" s="94">
        <v>2021</v>
      </c>
      <c r="I3" s="92" t="s">
        <v>68</v>
      </c>
      <c r="J3" s="94">
        <v>0</v>
      </c>
    </row>
    <row r="4" spans="1:10">
      <c r="A4" s="94" t="s">
        <v>182</v>
      </c>
      <c r="B4" s="91" t="s">
        <v>183</v>
      </c>
      <c r="C4" s="99">
        <v>0</v>
      </c>
      <c r="D4" s="99">
        <v>10200</v>
      </c>
      <c r="E4" s="99">
        <v>11220</v>
      </c>
      <c r="F4" s="99">
        <v>-1020</v>
      </c>
      <c r="G4" s="99">
        <v>-1020</v>
      </c>
      <c r="H4" s="94">
        <v>2021</v>
      </c>
      <c r="I4" s="92" t="s">
        <v>83</v>
      </c>
      <c r="J4" s="94">
        <v>0</v>
      </c>
    </row>
    <row r="5" spans="1:10">
      <c r="A5" s="94" t="s">
        <v>184</v>
      </c>
      <c r="B5" s="91" t="s">
        <v>185</v>
      </c>
      <c r="C5" s="99">
        <v>0</v>
      </c>
      <c r="D5" s="99">
        <v>951000</v>
      </c>
      <c r="E5" s="99">
        <v>951000</v>
      </c>
      <c r="F5" s="99">
        <v>0</v>
      </c>
      <c r="G5" s="99">
        <v>0</v>
      </c>
      <c r="H5" s="94">
        <v>2021</v>
      </c>
      <c r="I5" s="94" t="s">
        <v>65</v>
      </c>
      <c r="J5" s="94">
        <v>0</v>
      </c>
    </row>
    <row r="6" spans="1:10">
      <c r="A6" s="94" t="s">
        <v>186</v>
      </c>
      <c r="B6" s="91" t="s">
        <v>195</v>
      </c>
      <c r="C6" s="99">
        <v>0</v>
      </c>
      <c r="D6" s="99">
        <v>980490</v>
      </c>
      <c r="E6" s="99">
        <v>882330</v>
      </c>
      <c r="F6" s="99">
        <v>98160</v>
      </c>
      <c r="G6" s="99">
        <v>98160</v>
      </c>
      <c r="H6" s="94">
        <v>2021</v>
      </c>
      <c r="I6" s="92" t="s">
        <v>11</v>
      </c>
      <c r="J6" s="94">
        <v>0</v>
      </c>
    </row>
    <row r="7" spans="1:10">
      <c r="A7" s="94" t="s">
        <v>187</v>
      </c>
      <c r="B7" s="91" t="s">
        <v>188</v>
      </c>
      <c r="C7" s="99">
        <v>0</v>
      </c>
      <c r="D7" s="99">
        <v>5550</v>
      </c>
      <c r="E7" s="99">
        <v>0</v>
      </c>
      <c r="F7" s="99">
        <v>5550</v>
      </c>
      <c r="G7" s="99">
        <v>5550</v>
      </c>
      <c r="H7" s="94">
        <v>2021</v>
      </c>
      <c r="I7" s="94" t="s">
        <v>59</v>
      </c>
      <c r="J7" s="94" t="s">
        <v>42</v>
      </c>
    </row>
    <row r="8" spans="1:10">
      <c r="A8" s="94" t="s">
        <v>189</v>
      </c>
      <c r="B8" s="91" t="s">
        <v>163</v>
      </c>
      <c r="C8" s="99">
        <v>0</v>
      </c>
      <c r="D8" s="99">
        <v>62700</v>
      </c>
      <c r="E8" s="99">
        <v>0</v>
      </c>
      <c r="F8" s="99">
        <v>62700</v>
      </c>
      <c r="G8" s="99">
        <v>62700</v>
      </c>
      <c r="H8" s="94">
        <v>2021</v>
      </c>
      <c r="I8" s="94" t="s">
        <v>59</v>
      </c>
      <c r="J8" s="94" t="s">
        <v>42</v>
      </c>
    </row>
    <row r="9" spans="1:10">
      <c r="A9" s="94" t="s">
        <v>190</v>
      </c>
      <c r="B9" s="91" t="s">
        <v>164</v>
      </c>
      <c r="C9" s="99">
        <v>0</v>
      </c>
      <c r="D9" s="99">
        <v>330000</v>
      </c>
      <c r="E9" s="99">
        <v>0</v>
      </c>
      <c r="F9" s="99">
        <v>330000</v>
      </c>
      <c r="G9" s="99">
        <v>330000</v>
      </c>
      <c r="H9" s="94">
        <v>2021</v>
      </c>
      <c r="I9" s="94" t="s">
        <v>59</v>
      </c>
      <c r="J9" s="94" t="s">
        <v>92</v>
      </c>
    </row>
    <row r="10" spans="1:10">
      <c r="A10" s="94" t="s">
        <v>191</v>
      </c>
      <c r="B10" s="91" t="s">
        <v>165</v>
      </c>
      <c r="C10" s="99">
        <v>0</v>
      </c>
      <c r="D10" s="99">
        <v>5610</v>
      </c>
      <c r="E10" s="99">
        <v>0</v>
      </c>
      <c r="F10" s="99">
        <v>5610</v>
      </c>
      <c r="G10" s="99">
        <v>5610</v>
      </c>
      <c r="H10" s="94">
        <v>2021</v>
      </c>
      <c r="I10" s="94" t="s">
        <v>59</v>
      </c>
      <c r="J10" s="94" t="s">
        <v>93</v>
      </c>
    </row>
    <row r="11" spans="1:10">
      <c r="A11" s="100"/>
      <c r="B11" s="100"/>
      <c r="C11" s="100">
        <f t="shared" ref="C11:D11" si="0">SUBTOTAL(109,C2:C10)</f>
        <v>0</v>
      </c>
      <c r="D11" s="100">
        <f t="shared" si="0"/>
        <v>2699430</v>
      </c>
      <c r="E11" s="100">
        <f>SUBTOTAL(109,E2:E10)</f>
        <v>2699430</v>
      </c>
      <c r="F11" s="100">
        <f t="shared" ref="F11" si="1">SUBTOTAL(109,F2:F10)</f>
        <v>0</v>
      </c>
      <c r="G11" s="100">
        <f>SUBTOTAL(109,G2:G10)</f>
        <v>0</v>
      </c>
      <c r="H11" s="100"/>
      <c r="I11" s="100"/>
      <c r="J11" s="100"/>
    </row>
  </sheetData>
  <phoneticPr fontId="191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0" ma:contentTypeDescription="Create a new document." ma:contentTypeScope="" ma:versionID="267be9cbb3cb2430f37433c4bd6a72a8">
  <xsd:schema xmlns:xsd="http://www.w3.org/2001/XMLSchema" xmlns:xs="http://www.w3.org/2001/XMLSchema" xmlns:p="http://schemas.microsoft.com/office/2006/metadata/properties" xmlns:ns2="44679110-d0f9-47da-aaf5-9ef998dff929" targetNamespace="http://schemas.microsoft.com/office/2006/metadata/properties" ma:root="true" ma:fieldsID="7abea2145defb30df8eacdeb78792de7" ns2:_="">
    <xsd:import namespace="44679110-d0f9-47da-aaf5-9ef998dff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CF047B-FDC2-47B9-AD8C-62F48A18B0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318AAD-3A70-4BB2-AFA1-884C8F793F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7E7AB14-1A84-48E5-97D4-ECBB3D9F4D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Cover</vt:lpstr>
      <vt:lpstr>1-Pasqyra e Pozicioni Financiar</vt:lpstr>
      <vt:lpstr>2.1-Pasqyra e Perform. (natyra)</vt:lpstr>
      <vt:lpstr>BS</vt:lpstr>
      <vt:lpstr>'1-Pasqyra e Pozicioni Financiar'!Print_Area</vt:lpstr>
      <vt:lpstr>'2.1-Pasqyra e Perform. (natyra)'!Print_Area</vt:lpstr>
      <vt:lpstr>Cover!Print_Area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MLAMELLARI</dc:creator>
  <cp:lastModifiedBy>User</cp:lastModifiedBy>
  <cp:lastPrinted>2022-03-02T10:16:28Z</cp:lastPrinted>
  <dcterms:created xsi:type="dcterms:W3CDTF">2012-01-19T09:31:29Z</dcterms:created>
  <dcterms:modified xsi:type="dcterms:W3CDTF">2022-09-09T19:52:34Z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0x010100716ACDC10E69014A9379D7757B8E57B9</vt:lpwstr>
  </property>
  <property fmtid="{D5CDD505-2E9C-101B-9397-08002B2CF9AE}" pid="3" name="Order">
    <vt:r8>3300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