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<sst xmlns="http://schemas.openxmlformats.org/spreadsheetml/2006/main" count="599" uniqueCount="507">
  <si>
    <t>AKTIVET</t>
  </si>
  <si>
    <t>I</t>
  </si>
  <si>
    <t>AKTIVET AFATSHKURTRA</t>
  </si>
  <si>
    <t>(I)</t>
  </si>
  <si>
    <t>(III)</t>
  </si>
  <si>
    <t>(IV)</t>
  </si>
  <si>
    <t>Inventari</t>
  </si>
  <si>
    <t>Lendet e para</t>
  </si>
  <si>
    <t>Prodhim ne proces</t>
  </si>
  <si>
    <t>Prodhim te gatshem</t>
  </si>
  <si>
    <t>Mallra per rishitje</t>
  </si>
  <si>
    <t>Parapagesat per furnizime</t>
  </si>
  <si>
    <t>(II)</t>
  </si>
  <si>
    <t>(V)</t>
  </si>
  <si>
    <t>II</t>
  </si>
  <si>
    <t>III</t>
  </si>
  <si>
    <t>BILANCI KONTABEL  FORMATI I PLOTE</t>
  </si>
  <si>
    <t>SHENIME</t>
  </si>
  <si>
    <t>AKTIVET MONETARE</t>
  </si>
  <si>
    <t>Nr</t>
  </si>
  <si>
    <t>Pershkrimi I Elementeve</t>
  </si>
  <si>
    <t>Referencat</t>
  </si>
  <si>
    <t>Nr llog.</t>
  </si>
  <si>
    <t>Pasqyra e fluksit monetar Metoda direkte</t>
  </si>
  <si>
    <t>Fluksi monetar nga veprimtaria e shfrytezimit</t>
  </si>
  <si>
    <t xml:space="preserve">Mjetet monetare te arketuara nga klientet </t>
  </si>
  <si>
    <t>MM te pagura ndaj furnitoreve dhe punetoreve</t>
  </si>
  <si>
    <t>MM te ardhura nga veprimtarite</t>
  </si>
  <si>
    <t>Tatimin mbifitimin I paguar</t>
  </si>
  <si>
    <t>MM neto nga veprimtarite e shfrytezimit</t>
  </si>
  <si>
    <t>Fluksi monetar nga veprimtarite investuese</t>
  </si>
  <si>
    <t>Fluksi monetar nga aktivitetet financiare</t>
  </si>
  <si>
    <t>Te ardhura huamarje afatgjata</t>
  </si>
  <si>
    <t>MM neto e perdorur ne veprimtarite financiare</t>
  </si>
  <si>
    <t>Rritja/ renia neto e mjeteve monetare</t>
  </si>
  <si>
    <t>Mjetet monetare ne fillim te periudhes kontabel</t>
  </si>
  <si>
    <t>Mjetet monetare ne fun te periudhes kontabel</t>
  </si>
  <si>
    <t xml:space="preserve">nr </t>
  </si>
  <si>
    <t>kredi</t>
  </si>
  <si>
    <t>kosto e punes</t>
  </si>
  <si>
    <t xml:space="preserve">NDERTESA </t>
  </si>
  <si>
    <t>aktive te tjera financiare afat shkurtera</t>
  </si>
  <si>
    <t>AKTIVE TOTALE AFAT SHKURTERA</t>
  </si>
  <si>
    <t>AKTIVET AFAT GJATA</t>
  </si>
  <si>
    <t>TOKA</t>
  </si>
  <si>
    <t xml:space="preserve">MAKINERI DHE PAISJE </t>
  </si>
  <si>
    <t>TOTALI I AKTIVEVE AFAT GJATA</t>
  </si>
  <si>
    <t>qera</t>
  </si>
  <si>
    <t>PASQYRA E TE ARDHURAVE E SHPENZIMEVE SIPAS NATYRES</t>
  </si>
  <si>
    <t>Blerja e aktiveve afat gjate materiale</t>
  </si>
  <si>
    <t xml:space="preserve">te ardhura nga shitja e paisjeve </t>
  </si>
  <si>
    <t>interesi I arketuar</t>
  </si>
  <si>
    <t>paraja neto ne veprimtarine investuese</t>
  </si>
  <si>
    <t>derivative dhe aktive te mbajtura per tregetim</t>
  </si>
  <si>
    <t>i</t>
  </si>
  <si>
    <t>ii</t>
  </si>
  <si>
    <t xml:space="preserve">derivative </t>
  </si>
  <si>
    <t>aktive te mbajtura per tregetim</t>
  </si>
  <si>
    <t>TOTALI 2</t>
  </si>
  <si>
    <t>iii</t>
  </si>
  <si>
    <t>llogari kerkesa te arketueshme</t>
  </si>
  <si>
    <t>instrumenta te tjera  borxhi</t>
  </si>
  <si>
    <t>iv</t>
  </si>
  <si>
    <t>investime te tjera financiare</t>
  </si>
  <si>
    <t>totali 3</t>
  </si>
  <si>
    <t>totali 4</t>
  </si>
  <si>
    <t>aktive biollogjike afat shkurtera</t>
  </si>
  <si>
    <t xml:space="preserve">aktive afat shkurter te mbajtur per shitje </t>
  </si>
  <si>
    <t>parapagime dhe shpenzime te shtyra</t>
  </si>
  <si>
    <t>investime financiare afat gjata</t>
  </si>
  <si>
    <t>totali 1</t>
  </si>
  <si>
    <t>pjesemarrje te tjera ne njesi te kontrolluaravetem ne pf</t>
  </si>
  <si>
    <t xml:space="preserve">aksione dhe investime te tjera ne pjesemarrje </t>
  </si>
  <si>
    <t>aksione dhe letra te tjera ne vlere</t>
  </si>
  <si>
    <t xml:space="preserve">llogari kerkesa te arketueshme afat gjate </t>
  </si>
  <si>
    <t>AKTIVE AFAT GJATE MATERIALE</t>
  </si>
  <si>
    <t>Aktive te tjera afat gjate me vl kontabile</t>
  </si>
  <si>
    <t xml:space="preserve">toka </t>
  </si>
  <si>
    <t>totali 2</t>
  </si>
  <si>
    <t>aktive biollogjike afat gjata</t>
  </si>
  <si>
    <t>aktive afat gjate jo materiale</t>
  </si>
  <si>
    <t xml:space="preserve">Emri I mire </t>
  </si>
  <si>
    <t xml:space="preserve">shpenzime te zhvillimit </t>
  </si>
  <si>
    <t>aktive te tjera afat gjate jo materiaLE</t>
  </si>
  <si>
    <t>TOTALI 4</t>
  </si>
  <si>
    <t>Kapitali aksioner I papaguar</t>
  </si>
  <si>
    <t>totali I aktiveve I+II</t>
  </si>
  <si>
    <t>DETYRIMET DHE KAPITALI</t>
  </si>
  <si>
    <t xml:space="preserve">DETYRIME AFAT SHKURTERA </t>
  </si>
  <si>
    <t xml:space="preserve">Derivativet </t>
  </si>
  <si>
    <t>huamarrjet</t>
  </si>
  <si>
    <t>huat dhe obligacionet afat shkurtera</t>
  </si>
  <si>
    <t>kthimet dhe pagesat e huave afat gjata</t>
  </si>
  <si>
    <t>Bono te konvertueshme</t>
  </si>
  <si>
    <t>totali2</t>
  </si>
  <si>
    <t>huat dhe parapagimet</t>
  </si>
  <si>
    <t>v</t>
  </si>
  <si>
    <t xml:space="preserve">te pagueshme ndaj furnitoreve </t>
  </si>
  <si>
    <t xml:space="preserve">te pagueshme ndaj punonjesve </t>
  </si>
  <si>
    <t xml:space="preserve">detyrime tatimore </t>
  </si>
  <si>
    <t xml:space="preserve">hua te tjera </t>
  </si>
  <si>
    <t>parapagimet e arketuara</t>
  </si>
  <si>
    <t xml:space="preserve">grante dhe te ardhura te shtyra </t>
  </si>
  <si>
    <t xml:space="preserve">Provizione afat shkurtera </t>
  </si>
  <si>
    <t xml:space="preserve">TOTALI I DETYRIMEVE AFAT SHKURTERA </t>
  </si>
  <si>
    <t xml:space="preserve">DETYRIME AFAT GJATA </t>
  </si>
  <si>
    <t xml:space="preserve">Huat afat gjata </t>
  </si>
  <si>
    <t xml:space="preserve">hua bonodhe detyrime nga qeraja financiare </t>
  </si>
  <si>
    <t>bonot e konvertueshme</t>
  </si>
  <si>
    <t>huamarrje te tjera afat gjata</t>
  </si>
  <si>
    <t>Provizione te tjera afat gjata</t>
  </si>
  <si>
    <t>grantet dhe te ardhurat e shtyra</t>
  </si>
  <si>
    <t>TOTALI I DETYRIMEVE AFAT GJATA  II</t>
  </si>
  <si>
    <t xml:space="preserve">TOTALI I DETYRIMEVE </t>
  </si>
  <si>
    <t>KAPITALI</t>
  </si>
  <si>
    <t>Aksionet e pakices ( perdoret vetemne PFK)</t>
  </si>
  <si>
    <t xml:space="preserve">Kapitali qe I perket aksionereve te shoqerise meme </t>
  </si>
  <si>
    <t xml:space="preserve">kapitali aksioner </t>
  </si>
  <si>
    <t>Primi I aksionit</t>
  </si>
  <si>
    <t>Njesite me aksione thesari (negative)</t>
  </si>
  <si>
    <t xml:space="preserve">Rezerva statutore </t>
  </si>
  <si>
    <t>Rezerva ligjore</t>
  </si>
  <si>
    <t>Rezerva te tjera</t>
  </si>
  <si>
    <t xml:space="preserve">fitimi I pa shperndare </t>
  </si>
  <si>
    <t>Fitimi ( humbja e vitit ushtrimor)financiar</t>
  </si>
  <si>
    <t xml:space="preserve">  </t>
  </si>
  <si>
    <t>TOTALI I KAPITALIT    (III)</t>
  </si>
  <si>
    <t>TOTALI I DETYRIMEVE DHE KAPITALIT</t>
  </si>
  <si>
    <t>PASIVI I BILANCIT</t>
  </si>
  <si>
    <t>PASQYRA E LEVIZJES  SE KAPITALEVE NE SHOQERI INDIVIDUALE TE PA KONSOLIDUAR</t>
  </si>
  <si>
    <t>Kapitali</t>
  </si>
  <si>
    <t>aksioner</t>
  </si>
  <si>
    <t xml:space="preserve">primi I </t>
  </si>
  <si>
    <t>aksioneve</t>
  </si>
  <si>
    <t xml:space="preserve">aksione te </t>
  </si>
  <si>
    <t>thesarit</t>
  </si>
  <si>
    <t xml:space="preserve">rezerva </t>
  </si>
  <si>
    <t>ligjore</t>
  </si>
  <si>
    <t>statutore</t>
  </si>
  <si>
    <t xml:space="preserve">fitimi </t>
  </si>
  <si>
    <t>pa</t>
  </si>
  <si>
    <t xml:space="preserve">shpernare </t>
  </si>
  <si>
    <t>TOTALI</t>
  </si>
  <si>
    <t>efekti I ndryshimit ne politikat kontabel</t>
  </si>
  <si>
    <t>Pozicioni I rregulluar</t>
  </si>
  <si>
    <t>FITIMI NETO USHTRIMOR</t>
  </si>
  <si>
    <t xml:space="preserve">DIVIDENT I PAGUAR </t>
  </si>
  <si>
    <t xml:space="preserve">Rritje e rrezerves se kapitalit </t>
  </si>
  <si>
    <t xml:space="preserve">emetimi I aksioneve </t>
  </si>
  <si>
    <t>Pozicioni 31dhjetor 2007</t>
  </si>
  <si>
    <t>Pozicioni  me 31 dhjetor 2008</t>
  </si>
  <si>
    <t xml:space="preserve">Fitimi neto per periudhen kontabel </t>
  </si>
  <si>
    <t>Emetimi I  kapitalit aksioner</t>
  </si>
  <si>
    <t>aksionet e thesarit te riblera</t>
  </si>
  <si>
    <t>Pozicioni 31dhjetor 2009</t>
  </si>
  <si>
    <t xml:space="preserve"> </t>
  </si>
  <si>
    <t>SHENIMET SPIEGUESE</t>
  </si>
  <si>
    <t xml:space="preserve">Shoqeria private  </t>
  </si>
  <si>
    <t xml:space="preserve">TULLA T </t>
  </si>
  <si>
    <t xml:space="preserve">me </t>
  </si>
  <si>
    <t>NIPT</t>
  </si>
  <si>
    <t>K78514001L</t>
  </si>
  <si>
    <t xml:space="preserve">me seli </t>
  </si>
  <si>
    <t>Leaskovik Erseke KOLONJE</t>
  </si>
  <si>
    <t>me aktivitet</t>
  </si>
  <si>
    <t>Ndertim hidrocentrali , prodhim energjie elektrike, ndertim  e te tjkera</t>
  </si>
  <si>
    <t>me status  SHPK</t>
  </si>
  <si>
    <t xml:space="preserve">miratuar me vendim te gjykates </t>
  </si>
  <si>
    <t>TIRANE</t>
  </si>
  <si>
    <t xml:space="preserve">rregjistruar ne regjistrin tregetar </t>
  </si>
  <si>
    <t xml:space="preserve">rregjistruar ne juridiksionin administrativ te pushtetit </t>
  </si>
  <si>
    <t xml:space="preserve">lokal </t>
  </si>
  <si>
    <t xml:space="preserve">ne </t>
  </si>
  <si>
    <t xml:space="preserve">si shoqeri </t>
  </si>
  <si>
    <t xml:space="preserve">individuale   dhe paraqqet pasqyrat financiare ne leke sipas </t>
  </si>
  <si>
    <t>parimit te te drejtave dhe detyrimeve te konstatuara</t>
  </si>
  <si>
    <t>1)</t>
  </si>
  <si>
    <t>perputhje me kerkesat e ligjit nr9228dt29.04.2004</t>
  </si>
  <si>
    <t>'Per kontabilitetin dhe pasqyrat financiare''</t>
  </si>
  <si>
    <t xml:space="preserve">dhe me </t>
  </si>
  <si>
    <t xml:space="preserve">kerkesat </t>
  </si>
  <si>
    <t>e</t>
  </si>
  <si>
    <t xml:space="preserve">standarteve kombetare te kontabilitetit te hartuara nga   keshilli </t>
  </si>
  <si>
    <t xml:space="preserve">kombetar I kontabilitetit dhe te shpallur nga ministria e financave </t>
  </si>
  <si>
    <t>te Republikes se Shqiperise</t>
  </si>
  <si>
    <t>Per ndertimin e hidrocentralit jemi ende ne fazen e lidhjen e kontratos per</t>
  </si>
  <si>
    <t xml:space="preserve">lidhjen e kontratos per marrjen me koncesion per pasoje ende nuk ka </t>
  </si>
  <si>
    <t>filluar aktiviteti as I ndertimit as I shfrytezimit</t>
  </si>
  <si>
    <t>2)Politikat kontabile te zbatuara  ne  keto pasqyra individuale financiare te kesaj</t>
  </si>
  <si>
    <t>jane</t>
  </si>
  <si>
    <t xml:space="preserve">a)Per marjen ne llogari te Aktiveve ,Detyrimeve , kapitaleve te veta , te ardhurave </t>
  </si>
  <si>
    <t xml:space="preserve">shpenzimeve, flukseve hyrese dhe dalese te mjeteve monetare, per levizjet ne </t>
  </si>
  <si>
    <t>kapitalet e veta perperiudhen 1 janar 31 dhjetor2008  jane zbatuar 14</t>
  </si>
  <si>
    <t>standartet kombetare te kontabilitetit</t>
  </si>
  <si>
    <t xml:space="preserve">c)parimet kriteret dhe rregullat emarjes ne llogari ne kontabilitet dhe kriteret e nxjerrjes </t>
  </si>
  <si>
    <t>nga llogaria jane ato te pershkruara ne standartin nr1 dhe ne standartet e tjera te botuara</t>
  </si>
  <si>
    <t>nga keshilli kombetar I kontabilitetit</t>
  </si>
  <si>
    <t xml:space="preserve">f-mjetet monetare, te drejtat dhe detyrimet monetare jane vleresuar me metoden e vleres </t>
  </si>
  <si>
    <t>se drejte</t>
  </si>
  <si>
    <t xml:space="preserve">g- ne bilanc aktivet afat gjate materiale jane paraqitur mekosto minus amortizimin e </t>
  </si>
  <si>
    <t>akumuluar dhe ndinje humbje te akumuluar nga çvlersimi .</t>
  </si>
  <si>
    <t>h-amortizimi eshte perllogaritur me norma ne pergjithesi me te vogla nga normat fiskale</t>
  </si>
  <si>
    <t>i-parapagimet dhe shpenzimet e shtyra jane paraqitur me kosto minus cvleresimin nese ka</t>
  </si>
  <si>
    <t>huat dhe parapagimet paraqiten me koston e amortizuar minus cvlersimin nese ka</t>
  </si>
  <si>
    <t>j- fitimet e pa shperndaravleresuar me fitimet e akumuluaraminus pagesat e perdorura</t>
  </si>
  <si>
    <t>duke vecuar ndikimin e ppolitikave kontabel, gabimeve te mbarturadhe rivleresimitAAM</t>
  </si>
  <si>
    <t xml:space="preserve">g- meqenese </t>
  </si>
  <si>
    <t>shenim 1</t>
  </si>
  <si>
    <t>kursi I kembimit bsh</t>
  </si>
  <si>
    <t>mjetet monetare</t>
  </si>
  <si>
    <t>31.12.2008</t>
  </si>
  <si>
    <t>31.12.2007</t>
  </si>
  <si>
    <t>verejtje</t>
  </si>
  <si>
    <t>llogaria5311</t>
  </si>
  <si>
    <t>arka lek</t>
  </si>
  <si>
    <t>llogaria5312</t>
  </si>
  <si>
    <t>arca euro</t>
  </si>
  <si>
    <t>rbal lek</t>
  </si>
  <si>
    <t>rbal euro</t>
  </si>
  <si>
    <t>rbal ngurt</t>
  </si>
  <si>
    <t>bkt lek</t>
  </si>
  <si>
    <t>tb lek</t>
  </si>
  <si>
    <t>totali</t>
  </si>
  <si>
    <t>shenim nr 2</t>
  </si>
  <si>
    <t>pagesat</t>
  </si>
  <si>
    <t>NGURTESIMI</t>
  </si>
  <si>
    <t>ARKA GJENDJA FILLIM</t>
  </si>
  <si>
    <t>@</t>
  </si>
  <si>
    <t>Parapagime dhe shpenzime te shtyra</t>
  </si>
  <si>
    <t xml:space="preserve">Ne mbeshtetje te pikes 36 dhe 37 te standartit kombetar te kontabilitetit nr 1evidentojne </t>
  </si>
  <si>
    <t>gendjen e ndryshimet e parapagimeve dhe shpenzimeve te shtyra.</t>
  </si>
  <si>
    <t>Ne momentin e bilancit keto shpenzime jane paraqitur me kosto minuscvleresimet</t>
  </si>
  <si>
    <t>e akumuluara duke I evidentuar ne llogarite sipas planit te llogarive te miratuara nga KKK</t>
  </si>
  <si>
    <t>si me poshte</t>
  </si>
  <si>
    <t>pakesime</t>
  </si>
  <si>
    <t>shtesa</t>
  </si>
  <si>
    <t>486 shpenzime te periudhave te ardhshme</t>
  </si>
  <si>
    <t xml:space="preserve"> ky shpenzim I periudhave te ardheshme eshte formuar nga kontabilizimi  I </t>
  </si>
  <si>
    <t>shenim</t>
  </si>
  <si>
    <t>totali I huarave dhe parapagimeve vleresuarsipas skk3</t>
  </si>
  <si>
    <t>perbehet</t>
  </si>
  <si>
    <t xml:space="preserve">1 - pagueshme </t>
  </si>
  <si>
    <t>ndaj furnitoreve</t>
  </si>
  <si>
    <t xml:space="preserve">2-pagueshme ndaj </t>
  </si>
  <si>
    <t>punonjesve</t>
  </si>
  <si>
    <t>3- detyrime tatimore</t>
  </si>
  <si>
    <t>4-hua te tjera</t>
  </si>
  <si>
    <t xml:space="preserve">5- parapagime </t>
  </si>
  <si>
    <t>arketuara</t>
  </si>
  <si>
    <t>debi</t>
  </si>
  <si>
    <t>SHENIM 15</t>
  </si>
  <si>
    <t>TE PAGUESHMEPER DETYRIME TATIMORE</t>
  </si>
  <si>
    <t>431 SIGURIMET</t>
  </si>
  <si>
    <t>4370ORG TJERA</t>
  </si>
  <si>
    <t>438 DET TJERA</t>
  </si>
  <si>
    <t>442 TAP</t>
  </si>
  <si>
    <t>442 TATIM DIVIDENTI</t>
  </si>
  <si>
    <t>444TATIM FITIMI</t>
  </si>
  <si>
    <t>445 TVSH</t>
  </si>
  <si>
    <t xml:space="preserve">446 TAKSA LOKALE </t>
  </si>
  <si>
    <t>448 TATIME TE SHTYRA</t>
  </si>
  <si>
    <t>449 TATIM NE BURIM</t>
  </si>
  <si>
    <t>SHENIM 20.Ne kete ze jane perfshire te ardhurat qe njesia ekonomike ka relizuar</t>
  </si>
  <si>
    <t xml:space="preserve">nga aktiviteti kryesor I saj te vleresuara sipas kerkesave te standartit kombetar tr kontabiliteti </t>
  </si>
  <si>
    <t xml:space="preserve">me numur 8te marra ne llogari me vleren e drejte te shumes se arketuar per veprimet e bera  </t>
  </si>
  <si>
    <t xml:space="preserve">direkt me arke dhe me shumen e arketueshme per veprimet e pa percaktuara ose te likujduara me </t>
  </si>
  <si>
    <t>banke ose formetjeter</t>
  </si>
  <si>
    <t>gjendja e te ardhurave nga shitjet neto paraqitet si me poshte</t>
  </si>
  <si>
    <t>llogari</t>
  </si>
  <si>
    <t>Emertimi</t>
  </si>
  <si>
    <t>Shitje e produkteve te gateshme</t>
  </si>
  <si>
    <t xml:space="preserve">Shitje e produkteve Tte ndermjetem </t>
  </si>
  <si>
    <t>Shitje e nenprodukteve</t>
  </si>
  <si>
    <t>Shitje e punimevedhe sherbimeve</t>
  </si>
  <si>
    <t>Shitje mallrash</t>
  </si>
  <si>
    <t>Totali</t>
  </si>
  <si>
    <t>Shenim 21 Metodat e perdorura per percaktimin e te ardhurave te njohura jane ;</t>
  </si>
  <si>
    <t xml:space="preserve">Faturat e shitjes te leshuara nga subjekti per shitjen e mallrave </t>
  </si>
  <si>
    <t>faturat e shitjes, kontratot dhe situacionet per kryrjen e sherbimeve ndertimore</t>
  </si>
  <si>
    <t>Faturat e shitjes , kontratotper kryerjen e sherbimeve te tjera</t>
  </si>
  <si>
    <t xml:space="preserve">Te ardhurat e njohura gjate periudhes kontabelne emertimet e detyrushme nga </t>
  </si>
  <si>
    <t>skkNR8 per te raportuar ne shenimet sqaruesejane</t>
  </si>
  <si>
    <t>shitja e mallrave</t>
  </si>
  <si>
    <t>kryerja e sherbimeve</t>
  </si>
  <si>
    <t>interesi</t>
  </si>
  <si>
    <t>te ardhura nga shfrytezimi I pronesise</t>
  </si>
  <si>
    <t xml:space="preserve">Dividentat </t>
  </si>
  <si>
    <t>Shenim22</t>
  </si>
  <si>
    <t>Te ardhura te tjera nga veprimtarite e shfrytezimitpermbledh</t>
  </si>
  <si>
    <t>te ardhurat qe perfshihen jo regullisht ne veprimtarine e entiteti</t>
  </si>
  <si>
    <t>Llogari</t>
  </si>
  <si>
    <t>komisione</t>
  </si>
  <si>
    <t>transport per te trete</t>
  </si>
  <si>
    <t>te ardhura nga grantet</t>
  </si>
  <si>
    <t>te ardhura nga rivleresimi I AAM</t>
  </si>
  <si>
    <t>TOPTALI</t>
  </si>
  <si>
    <t>Keto llogari jane me nendarjet e meposhteme</t>
  </si>
  <si>
    <t>T e ardhurat dhe shpenzimet nga interesat</t>
  </si>
  <si>
    <t>Te ardhura nga interesat</t>
  </si>
  <si>
    <t>Shpenzime per intersa</t>
  </si>
  <si>
    <t>REZULTATI NGA KEMBIMET VALUTORE</t>
  </si>
  <si>
    <t>Te ardhura nga kembimi valutor</t>
  </si>
  <si>
    <t>humbje nga kembimi valutor</t>
  </si>
  <si>
    <t>VLERA KONTABEL NETO E AAM</t>
  </si>
  <si>
    <t>te dala jashte perdorimit</t>
  </si>
  <si>
    <t>Te ardhura kontabel nga nxjerrja</t>
  </si>
  <si>
    <t>jashte perdorimit e AAM</t>
  </si>
  <si>
    <t xml:space="preserve">Vlera kontabeneto e AAM te nxjera </t>
  </si>
  <si>
    <t>jashte perdorimit e</t>
  </si>
  <si>
    <t>VLERA KONTABEL NETO EAAM</t>
  </si>
  <si>
    <t>te shitura</t>
  </si>
  <si>
    <t>Te ardhura kontabel nga shitja</t>
  </si>
  <si>
    <t>vlera kontabel netoe aam</t>
  </si>
  <si>
    <t>Shenim 25</t>
  </si>
  <si>
    <t xml:space="preserve">Shpenzimet per mallratlendet e para dhe sherbime </t>
  </si>
  <si>
    <t xml:space="preserve">perfshijne </t>
  </si>
  <si>
    <t xml:space="preserve">shpenzimet e mara nga blerjet e ushtrimit </t>
  </si>
  <si>
    <t>brenda vendit</t>
  </si>
  <si>
    <t xml:space="preserve">shpenzimet per blerjet e ushtrimit </t>
  </si>
  <si>
    <t>nga inporti</t>
  </si>
  <si>
    <t xml:space="preserve">shpenzimet nga amortizimi I parapagimeve e </t>
  </si>
  <si>
    <t>te ardhurave te shtyra</t>
  </si>
  <si>
    <t xml:space="preserve">ne keto llogari jane edhe shpenzimet e tjera doganore ngarkimmshkarkimi </t>
  </si>
  <si>
    <t>e transporti te identifikuara ne kontabilitetsi me poshte</t>
  </si>
  <si>
    <t>Mallrat lendet e para dhe sherbimet paraqiten si me poshte</t>
  </si>
  <si>
    <t>Blerje shpenzime te materialeve</t>
  </si>
  <si>
    <t>Blerje shpenzime te materialeve TE TJERA</t>
  </si>
  <si>
    <t>Blerje shpenzime mallrash sherbimesh</t>
  </si>
  <si>
    <t>Blerje shpenzime te tjera</t>
  </si>
  <si>
    <t>SHENIM 26</t>
  </si>
  <si>
    <t>Ne kete ze jane perfshire llogarite e meposhteme</t>
  </si>
  <si>
    <t>EMERTIMI</t>
  </si>
  <si>
    <t>Trajtime te pergjitheshme</t>
  </si>
  <si>
    <t>qeraja</t>
  </si>
  <si>
    <t>Mirembajtje dhe riparime</t>
  </si>
  <si>
    <t>Sigurime</t>
  </si>
  <si>
    <t>kerkime e studime</t>
  </si>
  <si>
    <t>te tjera</t>
  </si>
  <si>
    <t>personel jashte njesise</t>
  </si>
  <si>
    <t xml:space="preserve">shpenzime per koncensione </t>
  </si>
  <si>
    <t>patenta e licensa e</t>
  </si>
  <si>
    <t>te ngjashmr</t>
  </si>
  <si>
    <t>publicitet e reklame</t>
  </si>
  <si>
    <t>Transferim udhetim e dieta</t>
  </si>
  <si>
    <t>shpenzime postare dhe telekomunikacioni</t>
  </si>
  <si>
    <t>shpenzime transporti</t>
  </si>
  <si>
    <t>sherbime bankare</t>
  </si>
  <si>
    <t>taksa</t>
  </si>
  <si>
    <t>akciza</t>
  </si>
  <si>
    <t>taksa tarifa vendore</t>
  </si>
  <si>
    <t>taksa regjistrimi</t>
  </si>
  <si>
    <t>tatime te tjera</t>
  </si>
  <si>
    <t>subvencione te dhena</t>
  </si>
  <si>
    <t>shpenzime per pritje dhe percjellje</t>
  </si>
  <si>
    <t>gjoba dhe penalitete</t>
  </si>
  <si>
    <t>shpenzime te tjera</t>
  </si>
  <si>
    <t xml:space="preserve">TOTALI </t>
  </si>
  <si>
    <t>SHENIM 27</t>
  </si>
  <si>
    <t xml:space="preserve">Paraqet kostot per pagat, shperblimet , pagesat per lejat vjetorre dhe kompensime </t>
  </si>
  <si>
    <t xml:space="preserve">te tjera monetare dhe jomonetare. Keto te dhena jane mbi llogaritjen dhe prerjen e </t>
  </si>
  <si>
    <t>borderove pra me  parimin e te drejtave te konstatuara panvaresisht se ne cmoment</t>
  </si>
  <si>
    <t xml:space="preserve">ato terhiqen nga subjekti </t>
  </si>
  <si>
    <t>shpenzimet per pagat</t>
  </si>
  <si>
    <t>shpenzime per sigurimet shoqerore</t>
  </si>
  <si>
    <t>645/1</t>
  </si>
  <si>
    <t>shpenzimet per sigurimet shendetsore</t>
  </si>
  <si>
    <t xml:space="preserve">shenim30 Jep korigjimet e rezultatit te shfrytezimit me rezultatinnga aktiviteti financiar </t>
  </si>
  <si>
    <t xml:space="preserve">ne pergjithesi duke kompensuar teardhurat financiare me shpenzimet financiare </t>
  </si>
  <si>
    <t>mbeshtetur ne parimin e materialitetit</t>
  </si>
  <si>
    <t xml:space="preserve">shenim 34 </t>
  </si>
  <si>
    <t>cvleresimii  klientavedhe paradhenieve</t>
  </si>
  <si>
    <t>ne rastin konkret shpenzime per provigjione ne produkte te gateshme , mallra</t>
  </si>
  <si>
    <t>klienta parapagime nuk ka prandaj nuk behet korigjimi ne rritje I fitimit te ushtrimit nga ky faktor</t>
  </si>
  <si>
    <t>e njejta gje edhe aktivet afat gjate materiale</t>
  </si>
  <si>
    <t>Shuma e cvleresimit te aktiveve afat shkurter materiale eshte zbritur nga e ardhura neto</t>
  </si>
  <si>
    <t>pasiparaqet nje shpenzim te llogaritur por jo shpenzimte maturuar monetar</t>
  </si>
  <si>
    <t>Ai perbehet nga cvleresimi I produkteve te gatshme dhe mallrave</t>
  </si>
  <si>
    <t>shenim 35</t>
  </si>
  <si>
    <t>Korigjimi I pasqyres se fluksit te mjeteve monetare nga shfrytezimi</t>
  </si>
  <si>
    <t xml:space="preserve">per efekt te llogaritjeshpenzimete amortizimit </t>
  </si>
  <si>
    <t>te aktiveve afat gjata materiale</t>
  </si>
  <si>
    <t>pershkrimi I elementave</t>
  </si>
  <si>
    <t>zhvleresime dhe amortizime</t>
  </si>
  <si>
    <t>renia ne vlere</t>
  </si>
  <si>
    <t>Shenim36</t>
  </si>
  <si>
    <t>korigjimi I flukseve monetare te shfrytezimit</t>
  </si>
  <si>
    <t>nga te ardhurat nga kembimi valutor</t>
  </si>
  <si>
    <t xml:space="preserve">leskovik </t>
  </si>
  <si>
    <t>komuna leskovik</t>
  </si>
  <si>
    <t>31.12.2009</t>
  </si>
  <si>
    <t>Shitjet neto</t>
  </si>
  <si>
    <t>TOTALI I TE ARDHURAVE</t>
  </si>
  <si>
    <t>SHPENZIMET</t>
  </si>
  <si>
    <t>Ndryshime ne inventarin e produkteve e prodhimit proces</t>
  </si>
  <si>
    <t>mallrat e materialet e konsumuara</t>
  </si>
  <si>
    <t xml:space="preserve">pagat </t>
  </si>
  <si>
    <t>siguracion</t>
  </si>
  <si>
    <t>amortizimi dhe cvleresime</t>
  </si>
  <si>
    <t>totali I shpenzimeve</t>
  </si>
  <si>
    <t>fitimi humbja nga veprimtaria kryesore</t>
  </si>
  <si>
    <t>te ardhura dhe shpeshpenzime financiarenga njesite e kontrolluara</t>
  </si>
  <si>
    <t>te ardhura dhe shpeshpenzime financiarenga pjesemarrjet</t>
  </si>
  <si>
    <t>te ardhura e shpenzime financiare</t>
  </si>
  <si>
    <t>te ardhura e shpenzime nga kurdi I kembimit</t>
  </si>
  <si>
    <t>totali I shpenzimeve financiare</t>
  </si>
  <si>
    <t>fitimi humbja para tatimit</t>
  </si>
  <si>
    <t>rezultati tatimor</t>
  </si>
  <si>
    <t>rezultati I bilancit</t>
  </si>
  <si>
    <t>tatim mbi fitimin</t>
  </si>
  <si>
    <t>shpenzime te shtyra</t>
  </si>
  <si>
    <t>te hyrat</t>
  </si>
  <si>
    <t>komisione bankare</t>
  </si>
  <si>
    <t>shenim 3.4</t>
  </si>
  <si>
    <t>shenim5</t>
  </si>
  <si>
    <t>shenim 5</t>
  </si>
  <si>
    <t>gjendja e tatimit mbi fitimin</t>
  </si>
  <si>
    <t>amortizuar  me shitje</t>
  </si>
  <si>
    <t>Shenim6</t>
  </si>
  <si>
    <t xml:space="preserve">shitje sipas fdp </t>
  </si>
  <si>
    <t xml:space="preserve">tvsh e mabartur </t>
  </si>
  <si>
    <t>tvsh e mbledheshme</t>
  </si>
  <si>
    <t xml:space="preserve">tvsh e zbriteshme </t>
  </si>
  <si>
    <t xml:space="preserve">tvsh e pagueshme </t>
  </si>
  <si>
    <t>meqenese aktiviteti I te ardhurave nuk fillon shpejt I kemi xhiruar ne</t>
  </si>
  <si>
    <t>huara afat gjata nga pronari</t>
  </si>
  <si>
    <t>shenim 6</t>
  </si>
  <si>
    <t>shenim 7</t>
  </si>
  <si>
    <t>per</t>
  </si>
  <si>
    <t>leke</t>
  </si>
  <si>
    <t>shenim 8</t>
  </si>
  <si>
    <t>701-705</t>
  </si>
  <si>
    <t xml:space="preserve">shenime per pasyren e flukseve monetare </t>
  </si>
  <si>
    <t>ne pasqyren e flukseve monetre ne aktivitetin e shfrytezimit kemi vetem shpeenzime per blerje</t>
  </si>
  <si>
    <t xml:space="preserve">si dhe shpenzimet per punonjesit  dhe tatim fitimi duke rezultuar </t>
  </si>
  <si>
    <t>me nje pakesim mjetesh monetare</t>
  </si>
  <si>
    <t xml:space="preserve">ndersa nga aktiviteti I financimit </t>
  </si>
  <si>
    <t>kemi nje shtese prej</t>
  </si>
  <si>
    <t xml:space="preserve">per hoolesi te lidhjes se pasqyres se te ardhurave e shpenzimeve dhe  bilancit financiar </t>
  </si>
  <si>
    <t xml:space="preserve">sqarojne fleta e punes e pasqyrt bashkengjitur per </t>
  </si>
  <si>
    <t xml:space="preserve">llogaritjen e flukseve monetare </t>
  </si>
  <si>
    <t xml:space="preserve">shenime spiegues </t>
  </si>
  <si>
    <t xml:space="preserve">PER PASQYREN E LEVIZJEVE NE KAPITALE </t>
  </si>
  <si>
    <t>NUK KEMI  ASNJE LEVIZJE</t>
  </si>
  <si>
    <t>VITI</t>
  </si>
  <si>
    <t>Emetimi I kapitalit aksioner</t>
  </si>
  <si>
    <t>pozicioni me 31/12/2010</t>
  </si>
  <si>
    <t>periudhave te ardheshmedhe te ardhurat ne te apash</t>
  </si>
  <si>
    <t>ardhura te shtyra</t>
  </si>
  <si>
    <t>31.12.2010</t>
  </si>
  <si>
    <t>31/12/2010</t>
  </si>
  <si>
    <t xml:space="preserve">shpenzimeve tev mbylljes se llogarive </t>
  </si>
  <si>
    <t>sic shihet skemi aktivitet afarizmi</t>
  </si>
  <si>
    <t>te ardhura te shtyra</t>
  </si>
  <si>
    <t>pasqyra me inventaret e faturave</t>
  </si>
  <si>
    <t>ka zhvilluar veprimtari ne vitin 2011</t>
  </si>
  <si>
    <t>Pasqyrat financire te vitit2011jane pregatitur ne</t>
  </si>
  <si>
    <t>dheni llogari qe prek periudhen 1 janar 31 dhjetor2011</t>
  </si>
  <si>
    <t>B -per vitin 2011 eshte punuar kryesisht ne aktivitet shfrytezim perpunim druri</t>
  </si>
  <si>
    <t>31/12/2011</t>
  </si>
  <si>
    <t xml:space="preserve">per vitin 2011 te dhenat e shitjeve jane si me poshte </t>
  </si>
  <si>
    <t>fatura</t>
  </si>
  <si>
    <t>data</t>
  </si>
  <si>
    <t>seri</t>
  </si>
  <si>
    <t xml:space="preserve">eksport </t>
  </si>
  <si>
    <t xml:space="preserve">vent </t>
  </si>
  <si>
    <t xml:space="preserve">tvsh </t>
  </si>
  <si>
    <t>totali me tvsh</t>
  </si>
  <si>
    <t>qarkullimi</t>
  </si>
  <si>
    <t>27/04/2011</t>
  </si>
  <si>
    <t>anulluar</t>
  </si>
  <si>
    <t>18/08/2011</t>
  </si>
  <si>
    <t>21/08/2011</t>
  </si>
  <si>
    <t>30/08/2011</t>
  </si>
  <si>
    <t>24/08/2011</t>
  </si>
  <si>
    <t>27/10/2011</t>
  </si>
  <si>
    <t>13/11/2011</t>
  </si>
  <si>
    <t>22/11/2011</t>
  </si>
  <si>
    <t>15/12/2011</t>
  </si>
  <si>
    <t>eksportet siapas akt zhdoganimeve jane si me poshte vijon</t>
  </si>
  <si>
    <t>r266</t>
  </si>
  <si>
    <t>nga keto eksport</t>
  </si>
  <si>
    <t>lenda e drurit e perdorur sipas dokumentave</t>
  </si>
  <si>
    <t>m3</t>
  </si>
  <si>
    <t xml:space="preserve"> ne vlere</t>
  </si>
  <si>
    <t>s</t>
  </si>
  <si>
    <t>11 dt10/04/2011</t>
  </si>
  <si>
    <t>12 date 11/04/2011</t>
  </si>
  <si>
    <t xml:space="preserve">mjete kryesore 3211 </t>
  </si>
  <si>
    <t>date 19/02/2011</t>
  </si>
  <si>
    <t xml:space="preserve">bntelektroniks </t>
  </si>
  <si>
    <t>kasa fiskale</t>
  </si>
  <si>
    <t>amortizimi</t>
  </si>
  <si>
    <t>vlera neto</t>
  </si>
  <si>
    <t xml:space="preserve">sherbime </t>
  </si>
  <si>
    <t>lokale</t>
  </si>
  <si>
    <t>shpenzime tatim fitimi</t>
  </si>
  <si>
    <t>rezultati neto</t>
  </si>
  <si>
    <t>arketimet</t>
  </si>
  <si>
    <t>banka pagesa</t>
  </si>
  <si>
    <t>parapagimet</t>
  </si>
  <si>
    <t>ARCA GJENDJE 31.12.2011</t>
  </si>
  <si>
    <t>parapagim lende</t>
  </si>
  <si>
    <t>HUMBJE E VITIT 2010</t>
  </si>
  <si>
    <t>periudha janar dhjetor 2011</t>
  </si>
  <si>
    <t>gjendje me 31.12.2011</t>
  </si>
  <si>
    <t>DETYRIM</t>
  </si>
  <si>
    <t>humbje ushtrimi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</si>
</sst>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0"/>
    </font>
    <font>
      <b/>
      <i/>
      <sz val="8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sz val="14"/>
      <name val="Arial"/>
      <family val="0"/>
    </font>
    <font>
      <sz val="18"/>
      <name val="Arial"/>
      <family val="0"/>
    </font>
    <font>
      <sz val="16"/>
      <name val="Arial"/>
      <family val="0"/>
    </font>
    <font>
      <b/>
      <sz val="20"/>
      <name val="Arial"/>
      <family val="2"/>
    </font>
    <font>
      <sz val="12"/>
      <name val="Arial"/>
      <family val="2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7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9" xfId="0" applyBorder="1" applyAlignment="1">
      <alignment/>
    </xf>
    <xf numFmtId="0" fontId="2" fillId="0" borderId="2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3" fillId="0" borderId="0" xfId="0" applyFont="1" applyAlignment="1">
      <alignment horizontal="center"/>
    </xf>
    <xf numFmtId="0" fontId="1" fillId="0" borderId="0" xfId="0" applyFont="1" applyAlignment="1" quotePrefix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9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14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1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3</xdr:row>
      <xdr:rowOff>9525</xdr:rowOff>
    </xdr:from>
    <xdr:to>
      <xdr:col>4</xdr:col>
      <xdr:colOff>590550</xdr:colOff>
      <xdr:row>7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923925" y="495300"/>
          <a:ext cx="4600575" cy="647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 Black"/>
              <a:cs typeface="Arial Black"/>
            </a:rPr>
            <a:t>TULLA T SHPK</a:t>
          </a:r>
        </a:p>
      </xdr:txBody>
    </xdr:sp>
    <xdr:clientData/>
  </xdr:twoCellAnchor>
  <xdr:twoCellAnchor>
    <xdr:from>
      <xdr:col>1</xdr:col>
      <xdr:colOff>1409700</xdr:colOff>
      <xdr:row>10</xdr:row>
      <xdr:rowOff>19050</xdr:rowOff>
    </xdr:from>
    <xdr:to>
      <xdr:col>3</xdr:col>
      <xdr:colOff>476250</xdr:colOff>
      <xdr:row>13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1781175" y="1676400"/>
          <a:ext cx="2743200" cy="647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 Black"/>
              <a:cs typeface="Arial Black"/>
            </a:rPr>
            <a:t>ERSEKË</a:t>
          </a:r>
        </a:p>
      </xdr:txBody>
    </xdr:sp>
    <xdr:clientData/>
  </xdr:twoCellAnchor>
  <xdr:twoCellAnchor>
    <xdr:from>
      <xdr:col>1</xdr:col>
      <xdr:colOff>828675</xdr:colOff>
      <xdr:row>16</xdr:row>
      <xdr:rowOff>257175</xdr:rowOff>
    </xdr:from>
    <xdr:to>
      <xdr:col>4</xdr:col>
      <xdr:colOff>657225</xdr:colOff>
      <xdr:row>18</xdr:row>
      <xdr:rowOff>28575</xdr:rowOff>
    </xdr:to>
    <xdr:sp>
      <xdr:nvSpPr>
        <xdr:cNvPr id="3" name="AutoShape 3"/>
        <xdr:cNvSpPr>
          <a:spLocks/>
        </xdr:cNvSpPr>
      </xdr:nvSpPr>
      <xdr:spPr>
        <a:xfrm>
          <a:off x="1200150" y="3352800"/>
          <a:ext cx="4391025" cy="3619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 Black"/>
              <a:cs typeface="Arial Black"/>
            </a:rPr>
            <a:t>PERIUDHA USHTRIMORE</a:t>
          </a:r>
        </a:p>
      </xdr:txBody>
    </xdr:sp>
    <xdr:clientData/>
  </xdr:twoCellAnchor>
  <xdr:twoCellAnchor>
    <xdr:from>
      <xdr:col>0</xdr:col>
      <xdr:colOff>257175</xdr:colOff>
      <xdr:row>20</xdr:row>
      <xdr:rowOff>114300</xdr:rowOff>
    </xdr:from>
    <xdr:to>
      <xdr:col>5</xdr:col>
      <xdr:colOff>161925</xdr:colOff>
      <xdr:row>22</xdr:row>
      <xdr:rowOff>152400</xdr:rowOff>
    </xdr:to>
    <xdr:sp>
      <xdr:nvSpPr>
        <xdr:cNvPr id="4" name="AutoShape 4"/>
        <xdr:cNvSpPr>
          <a:spLocks/>
        </xdr:cNvSpPr>
      </xdr:nvSpPr>
      <xdr:spPr>
        <a:xfrm>
          <a:off x="257175" y="4352925"/>
          <a:ext cx="5876925" cy="3619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 Black"/>
              <a:cs typeface="Arial Black"/>
            </a:rPr>
            <a:t>PASQYRAT FINANCIARE INDIVIDUALE</a:t>
          </a:r>
        </a:p>
      </xdr:txBody>
    </xdr:sp>
    <xdr:clientData/>
  </xdr:twoCellAnchor>
  <xdr:twoCellAnchor>
    <xdr:from>
      <xdr:col>1</xdr:col>
      <xdr:colOff>561975</xdr:colOff>
      <xdr:row>25</xdr:row>
      <xdr:rowOff>57150</xdr:rowOff>
    </xdr:from>
    <xdr:to>
      <xdr:col>4</xdr:col>
      <xdr:colOff>752475</xdr:colOff>
      <xdr:row>27</xdr:row>
      <xdr:rowOff>95250</xdr:rowOff>
    </xdr:to>
    <xdr:sp>
      <xdr:nvSpPr>
        <xdr:cNvPr id="5" name="AutoShape 5"/>
        <xdr:cNvSpPr>
          <a:spLocks/>
        </xdr:cNvSpPr>
      </xdr:nvSpPr>
      <xdr:spPr>
        <a:xfrm>
          <a:off x="933450" y="5276850"/>
          <a:ext cx="4752975" cy="3619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 Black"/>
              <a:cs typeface="Arial Black"/>
            </a:rPr>
            <a:t>1 JANAR-31 DHJETOR 2011</a:t>
          </a:r>
        </a:p>
      </xdr:txBody>
    </xdr:sp>
    <xdr:clientData/>
  </xdr:twoCellAnchor>
  <xdr:twoCellAnchor>
    <xdr:from>
      <xdr:col>1</xdr:col>
      <xdr:colOff>1266825</xdr:colOff>
      <xdr:row>33</xdr:row>
      <xdr:rowOff>19050</xdr:rowOff>
    </xdr:from>
    <xdr:to>
      <xdr:col>4</xdr:col>
      <xdr:colOff>400050</xdr:colOff>
      <xdr:row>37</xdr:row>
      <xdr:rowOff>19050</xdr:rowOff>
    </xdr:to>
    <xdr:sp>
      <xdr:nvSpPr>
        <xdr:cNvPr id="6" name="AutoShape 6"/>
        <xdr:cNvSpPr>
          <a:spLocks/>
        </xdr:cNvSpPr>
      </xdr:nvSpPr>
      <xdr:spPr>
        <a:xfrm>
          <a:off x="1638300" y="6391275"/>
          <a:ext cx="3695700" cy="647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 Black"/>
              <a:cs typeface="Arial Black"/>
            </a:rPr>
            <a:t>MARS 2012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68"/>
  <sheetViews>
    <sheetView tabSelected="1" workbookViewId="0" topLeftCell="L1">
      <selection activeCell="W408" sqref="W408"/>
    </sheetView>
  </sheetViews>
  <sheetFormatPr defaultColWidth="9.140625" defaultRowHeight="12.75"/>
  <cols>
    <col min="1" max="1" width="5.57421875" style="0" customWidth="1"/>
    <col min="2" max="2" width="45.57421875" style="0" customWidth="1"/>
    <col min="3" max="3" width="9.57421875" style="0" customWidth="1"/>
    <col min="4" max="4" width="13.28125" style="0" customWidth="1"/>
    <col min="5" max="5" width="15.57421875" style="0" customWidth="1"/>
    <col min="6" max="6" width="2.421875" style="0" customWidth="1"/>
    <col min="7" max="7" width="32.140625" style="0" customWidth="1"/>
    <col min="8" max="8" width="9.57421875" style="0" customWidth="1"/>
    <col min="9" max="9" width="9.8515625" style="0" customWidth="1"/>
    <col min="10" max="10" width="8.7109375" style="0" customWidth="1"/>
    <col min="15" max="15" width="11.57421875" style="0" customWidth="1"/>
    <col min="16" max="16" width="10.00390625" style="0" bestFit="1" customWidth="1"/>
    <col min="17" max="17" width="7.7109375" style="0" customWidth="1"/>
    <col min="19" max="19" width="8.140625" style="0" customWidth="1"/>
    <col min="20" max="20" width="10.00390625" style="0" customWidth="1"/>
    <col min="21" max="21" width="9.28125" style="0" customWidth="1"/>
  </cols>
  <sheetData>
    <row r="1" spans="1:13" ht="12.75">
      <c r="A1" t="s">
        <v>155</v>
      </c>
      <c r="G1" s="3"/>
      <c r="H1" s="3"/>
      <c r="I1" s="3"/>
      <c r="J1" s="3"/>
      <c r="K1" s="3"/>
      <c r="L1" s="3"/>
      <c r="M1" s="3"/>
    </row>
    <row r="2" spans="7:13" ht="12.75">
      <c r="G2" s="3"/>
      <c r="H2" s="3"/>
      <c r="I2" s="3"/>
      <c r="J2" s="3"/>
      <c r="K2" s="3"/>
      <c r="L2" s="3"/>
      <c r="M2" s="3"/>
    </row>
    <row r="3" spans="7:13" ht="12.75">
      <c r="G3" s="3"/>
      <c r="H3" s="3"/>
      <c r="I3" s="3"/>
      <c r="J3" s="3"/>
      <c r="K3" s="3"/>
      <c r="L3" s="3"/>
      <c r="M3" s="3"/>
    </row>
    <row r="4" spans="7:13" ht="12.75">
      <c r="G4" s="3"/>
      <c r="H4" s="3"/>
      <c r="I4" s="3"/>
      <c r="J4" s="3"/>
      <c r="K4" s="3"/>
      <c r="L4" s="3"/>
      <c r="M4" s="3"/>
    </row>
    <row r="5" spans="7:13" ht="12.75">
      <c r="G5" s="3"/>
      <c r="H5" s="3"/>
      <c r="I5" s="3"/>
      <c r="J5" s="3"/>
      <c r="K5" s="3"/>
      <c r="L5" s="3"/>
      <c r="M5" s="3"/>
    </row>
    <row r="6" spans="7:13" ht="12.75">
      <c r="G6" s="42"/>
      <c r="H6" s="3"/>
      <c r="I6" s="3"/>
      <c r="J6" s="3"/>
      <c r="K6" s="3"/>
      <c r="L6" s="3"/>
      <c r="M6" s="3"/>
    </row>
    <row r="7" spans="7:13" ht="12.75">
      <c r="G7" s="42"/>
      <c r="H7" s="3"/>
      <c r="I7" s="3"/>
      <c r="J7" s="3"/>
      <c r="K7" s="3"/>
      <c r="L7" s="3"/>
      <c r="M7" s="3"/>
    </row>
    <row r="8" spans="7:17" ht="12.75">
      <c r="G8" s="43"/>
      <c r="H8" s="3"/>
      <c r="I8" s="3"/>
      <c r="J8" s="3"/>
      <c r="K8" s="3"/>
      <c r="L8" s="3"/>
      <c r="M8" s="3"/>
      <c r="N8" s="30"/>
      <c r="O8" s="30" t="s">
        <v>156</v>
      </c>
      <c r="P8" s="30"/>
      <c r="Q8" s="30"/>
    </row>
    <row r="9" spans="2:13" ht="15.75">
      <c r="B9" s="21"/>
      <c r="C9" s="21"/>
      <c r="D9" s="21"/>
      <c r="E9" s="22"/>
      <c r="F9" s="22"/>
      <c r="G9" s="44"/>
      <c r="H9" s="3"/>
      <c r="I9" s="3"/>
      <c r="J9" s="3"/>
      <c r="K9" s="3"/>
      <c r="L9" s="3"/>
      <c r="M9" s="3"/>
    </row>
    <row r="10" spans="4:21" ht="12.75">
      <c r="D10" s="7"/>
      <c r="E10" s="7"/>
      <c r="F10" s="7"/>
      <c r="G10" s="42"/>
      <c r="H10" s="3"/>
      <c r="I10" s="3"/>
      <c r="J10" s="3"/>
      <c r="K10" s="3"/>
      <c r="L10" s="3"/>
      <c r="M10" s="3"/>
      <c r="N10" t="s">
        <v>157</v>
      </c>
      <c r="P10" t="s">
        <v>158</v>
      </c>
      <c r="Q10" t="s">
        <v>159</v>
      </c>
      <c r="R10" t="s">
        <v>160</v>
      </c>
      <c r="S10" t="s">
        <v>161</v>
      </c>
      <c r="T10" t="s">
        <v>162</v>
      </c>
      <c r="U10" t="s">
        <v>163</v>
      </c>
    </row>
    <row r="11" spans="2:16" ht="18">
      <c r="B11" s="23"/>
      <c r="C11" s="24"/>
      <c r="D11" s="24"/>
      <c r="E11" s="24"/>
      <c r="F11" s="24"/>
      <c r="G11" s="42"/>
      <c r="H11" s="3"/>
      <c r="I11" s="3"/>
      <c r="J11" s="3"/>
      <c r="K11" s="3"/>
      <c r="L11" s="3"/>
      <c r="M11" s="3"/>
      <c r="N11" t="s">
        <v>164</v>
      </c>
      <c r="P11" t="s">
        <v>165</v>
      </c>
    </row>
    <row r="12" spans="7:21" ht="12.75">
      <c r="G12" s="42"/>
      <c r="H12" s="3"/>
      <c r="I12" s="3"/>
      <c r="J12" s="3"/>
      <c r="K12" s="3"/>
      <c r="L12" s="3"/>
      <c r="M12" s="3"/>
      <c r="N12" t="s">
        <v>166</v>
      </c>
      <c r="Q12" t="s">
        <v>167</v>
      </c>
      <c r="U12" t="s">
        <v>168</v>
      </c>
    </row>
    <row r="13" spans="7:18" ht="12.75">
      <c r="G13" s="42"/>
      <c r="H13" s="3"/>
      <c r="I13" s="3"/>
      <c r="J13" s="3"/>
      <c r="K13" s="3"/>
      <c r="L13" s="3"/>
      <c r="M13" s="3"/>
      <c r="N13" t="s">
        <v>169</v>
      </c>
      <c r="R13" t="s">
        <v>170</v>
      </c>
    </row>
    <row r="14" spans="1:19" ht="23.25">
      <c r="A14" s="25"/>
      <c r="E14" s="25"/>
      <c r="G14" s="42"/>
      <c r="H14" s="3"/>
      <c r="I14" s="3"/>
      <c r="J14" s="3"/>
      <c r="K14" s="3"/>
      <c r="L14" s="3"/>
      <c r="M14" s="3"/>
      <c r="N14" t="s">
        <v>171</v>
      </c>
      <c r="O14" t="s">
        <v>172</v>
      </c>
      <c r="P14" t="s">
        <v>387</v>
      </c>
      <c r="Q14" t="s">
        <v>388</v>
      </c>
      <c r="S14" t="s">
        <v>454</v>
      </c>
    </row>
    <row r="15" spans="1:17" ht="23.25">
      <c r="A15" s="25"/>
      <c r="C15" s="26"/>
      <c r="D15" s="26"/>
      <c r="E15" s="26"/>
      <c r="G15" s="42"/>
      <c r="H15" s="3"/>
      <c r="I15" s="3"/>
      <c r="J15" s="3"/>
      <c r="K15" s="3"/>
      <c r="L15" s="3"/>
      <c r="M15" s="3"/>
      <c r="N15" s="22"/>
      <c r="O15" s="31" t="s">
        <v>173</v>
      </c>
      <c r="P15" s="7"/>
      <c r="Q15" t="s">
        <v>174</v>
      </c>
    </row>
    <row r="16" spans="1:17" ht="23.25">
      <c r="A16" s="27"/>
      <c r="C16" s="26"/>
      <c r="D16" s="26"/>
      <c r="E16" s="26"/>
      <c r="G16" s="43"/>
      <c r="H16" s="3"/>
      <c r="I16" s="3"/>
      <c r="J16" s="3"/>
      <c r="K16" s="3"/>
      <c r="L16" s="3"/>
      <c r="M16" s="3"/>
      <c r="N16" s="7"/>
      <c r="O16" s="7"/>
      <c r="P16" s="7"/>
      <c r="Q16" t="s">
        <v>175</v>
      </c>
    </row>
    <row r="17" spans="1:16" ht="23.25">
      <c r="A17" s="27"/>
      <c r="C17" s="26"/>
      <c r="D17" s="26"/>
      <c r="E17" s="26"/>
      <c r="G17" s="42"/>
      <c r="H17" s="3"/>
      <c r="I17" s="3"/>
      <c r="J17" s="3"/>
      <c r="K17" s="3"/>
      <c r="L17" s="3"/>
      <c r="M17" s="3"/>
      <c r="N17" s="24"/>
      <c r="O17" s="24" t="s">
        <v>176</v>
      </c>
      <c r="P17" s="23" t="s">
        <v>455</v>
      </c>
    </row>
    <row r="18" spans="1:21" ht="23.25">
      <c r="A18" s="27"/>
      <c r="C18" s="26"/>
      <c r="D18" s="26"/>
      <c r="E18" s="26"/>
      <c r="G18" s="42"/>
      <c r="H18" s="3"/>
      <c r="I18" s="3"/>
      <c r="J18" s="3"/>
      <c r="K18" s="3"/>
      <c r="L18" s="3"/>
      <c r="M18" s="3"/>
      <c r="P18" s="30" t="s">
        <v>177</v>
      </c>
      <c r="Q18" s="30"/>
      <c r="R18" s="30"/>
      <c r="S18" s="30"/>
      <c r="T18" s="30"/>
      <c r="U18" s="30"/>
    </row>
    <row r="19" spans="1:22" ht="23.25">
      <c r="A19" s="27"/>
      <c r="C19" s="26"/>
      <c r="D19" s="26"/>
      <c r="E19" s="26"/>
      <c r="G19" s="42"/>
      <c r="H19" s="3"/>
      <c r="I19" s="3"/>
      <c r="J19" s="3"/>
      <c r="K19" s="3"/>
      <c r="L19" s="3"/>
      <c r="M19" s="3"/>
      <c r="P19" s="32" t="s">
        <v>178</v>
      </c>
      <c r="Q19" s="30"/>
      <c r="R19" s="30"/>
      <c r="S19" s="30"/>
      <c r="T19" s="30" t="s">
        <v>179</v>
      </c>
      <c r="U19" s="30" t="s">
        <v>180</v>
      </c>
      <c r="V19" t="s">
        <v>181</v>
      </c>
    </row>
    <row r="20" spans="3:21" ht="20.25">
      <c r="C20" s="28"/>
      <c r="D20" s="28"/>
      <c r="E20" s="28"/>
      <c r="G20" s="42"/>
      <c r="H20" s="3"/>
      <c r="I20" s="3"/>
      <c r="J20" s="3"/>
      <c r="K20" s="3"/>
      <c r="L20" s="3"/>
      <c r="M20" s="3"/>
      <c r="P20" s="30" t="s">
        <v>182</v>
      </c>
      <c r="Q20" s="30"/>
      <c r="R20" s="30"/>
      <c r="S20" s="30"/>
      <c r="T20" s="30"/>
      <c r="U20" s="30"/>
    </row>
    <row r="21" spans="3:21" ht="12.75">
      <c r="C21" s="9"/>
      <c r="D21" s="9"/>
      <c r="E21" s="9"/>
      <c r="G21" s="42"/>
      <c r="H21" s="3"/>
      <c r="I21" s="3"/>
      <c r="J21" s="3"/>
      <c r="K21" s="3"/>
      <c r="L21" s="3"/>
      <c r="M21" s="3"/>
      <c r="P21" s="30" t="s">
        <v>183</v>
      </c>
      <c r="Q21" s="30"/>
      <c r="R21" s="30"/>
      <c r="S21" s="30"/>
      <c r="T21" s="30"/>
      <c r="U21" s="30"/>
    </row>
    <row r="22" spans="7:21" ht="12.75">
      <c r="G22" s="42"/>
      <c r="H22" s="3"/>
      <c r="I22" s="3"/>
      <c r="J22" s="3"/>
      <c r="K22" s="3"/>
      <c r="L22" s="3"/>
      <c r="M22" s="3"/>
      <c r="P22" s="30"/>
      <c r="Q22" s="30" t="s">
        <v>184</v>
      </c>
      <c r="R22" s="30"/>
      <c r="S22" s="30"/>
      <c r="T22" s="30"/>
      <c r="U22" s="30"/>
    </row>
    <row r="23" spans="7:21" ht="12.75">
      <c r="G23" s="42"/>
      <c r="H23" s="3"/>
      <c r="I23" s="3"/>
      <c r="J23" s="3"/>
      <c r="K23" s="3"/>
      <c r="L23" s="3"/>
      <c r="M23" s="3"/>
      <c r="O23">
        <v>2</v>
      </c>
      <c r="P23" s="30" t="s">
        <v>185</v>
      </c>
      <c r="Q23" s="30"/>
      <c r="R23" s="30"/>
      <c r="S23" s="30"/>
      <c r="T23" s="30"/>
      <c r="U23" s="30"/>
    </row>
    <row r="24" spans="7:21" ht="12.75">
      <c r="G24" s="42"/>
      <c r="H24" s="3"/>
      <c r="I24" s="3"/>
      <c r="J24" s="3"/>
      <c r="K24" s="3"/>
      <c r="L24" s="3"/>
      <c r="M24" s="3"/>
      <c r="P24" s="30" t="s">
        <v>186</v>
      </c>
      <c r="Q24" s="30"/>
      <c r="R24" s="30"/>
      <c r="S24" s="30"/>
      <c r="T24" s="30"/>
      <c r="U24" s="30"/>
    </row>
    <row r="25" spans="4:21" ht="26.25">
      <c r="D25" s="29"/>
      <c r="E25" s="30"/>
      <c r="G25" s="42"/>
      <c r="H25" s="3"/>
      <c r="I25" s="3"/>
      <c r="J25" s="3"/>
      <c r="K25" s="3"/>
      <c r="L25" s="3"/>
      <c r="M25" s="3"/>
      <c r="P25" s="30" t="s">
        <v>187</v>
      </c>
      <c r="Q25" s="30"/>
      <c r="R25" s="30"/>
      <c r="S25" s="30"/>
      <c r="T25" s="30"/>
      <c r="U25" s="30"/>
    </row>
    <row r="26" spans="7:20" ht="12.75">
      <c r="G26" s="42"/>
      <c r="H26" s="3"/>
      <c r="I26" s="3"/>
      <c r="J26" s="3"/>
      <c r="K26" s="3"/>
      <c r="L26" s="3"/>
      <c r="M26" s="3"/>
      <c r="O26" s="30" t="s">
        <v>188</v>
      </c>
      <c r="P26" s="30"/>
      <c r="Q26" s="30"/>
      <c r="R26" s="30"/>
      <c r="S26" s="30"/>
      <c r="T26" s="30"/>
    </row>
    <row r="27" spans="7:20" ht="12.75">
      <c r="G27" s="42"/>
      <c r="H27" s="3"/>
      <c r="I27" s="3"/>
      <c r="J27" s="3"/>
      <c r="K27" s="3"/>
      <c r="L27" s="3"/>
      <c r="M27" s="3"/>
      <c r="O27" s="30" t="s">
        <v>456</v>
      </c>
      <c r="P27" s="30"/>
      <c r="Q27" s="30"/>
      <c r="R27" s="30"/>
      <c r="S27" s="30"/>
      <c r="T27" s="30" t="s">
        <v>189</v>
      </c>
    </row>
    <row r="28" spans="7:15" ht="12.75">
      <c r="G28" s="42"/>
      <c r="H28" s="3"/>
      <c r="I28" s="45"/>
      <c r="J28" s="45"/>
      <c r="K28" s="45"/>
      <c r="L28" s="45"/>
      <c r="M28" s="3"/>
      <c r="O28" t="s">
        <v>190</v>
      </c>
    </row>
    <row r="29" spans="7:15" ht="14.25" customHeight="1">
      <c r="G29" s="42"/>
      <c r="H29" s="3"/>
      <c r="I29" s="3"/>
      <c r="J29" s="3"/>
      <c r="K29" s="3"/>
      <c r="L29" s="3"/>
      <c r="M29" s="3"/>
      <c r="O29" t="s">
        <v>191</v>
      </c>
    </row>
    <row r="30" spans="7:15" ht="12.75" hidden="1">
      <c r="G30" s="42"/>
      <c r="H30" s="3"/>
      <c r="I30" s="3"/>
      <c r="J30" s="3"/>
      <c r="K30" s="3"/>
      <c r="L30" s="3"/>
      <c r="M30" s="3"/>
      <c r="O30" t="s">
        <v>192</v>
      </c>
    </row>
    <row r="31" spans="7:15" ht="12.75">
      <c r="G31" s="46"/>
      <c r="H31" s="3"/>
      <c r="I31" s="3"/>
      <c r="J31" s="3"/>
      <c r="K31" s="3"/>
      <c r="L31" s="3"/>
      <c r="M31" s="3"/>
      <c r="O31" t="s">
        <v>193</v>
      </c>
    </row>
    <row r="32" spans="7:15" ht="12.75">
      <c r="G32" s="42"/>
      <c r="H32" s="3"/>
      <c r="I32" s="3"/>
      <c r="J32" s="3"/>
      <c r="K32" s="3"/>
      <c r="L32" s="3"/>
      <c r="M32" s="3"/>
      <c r="O32" t="s">
        <v>457</v>
      </c>
    </row>
    <row r="33" spans="7:13" ht="12.75">
      <c r="G33" s="44"/>
      <c r="H33" s="3"/>
      <c r="I33" s="3"/>
      <c r="J33" s="3"/>
      <c r="K33" s="3"/>
      <c r="L33" s="3"/>
      <c r="M33" s="3"/>
    </row>
    <row r="34" spans="7:13" ht="12.75">
      <c r="G34" s="42"/>
      <c r="H34" s="3"/>
      <c r="I34" s="3"/>
      <c r="J34" s="3"/>
      <c r="K34" s="3"/>
      <c r="L34" s="3"/>
      <c r="M34" s="3"/>
    </row>
    <row r="35" spans="7:13" ht="12.75">
      <c r="G35" s="42"/>
      <c r="H35" s="3"/>
      <c r="I35" s="3"/>
      <c r="J35" s="3"/>
      <c r="K35" s="3"/>
      <c r="L35" s="3"/>
      <c r="M35" s="3"/>
    </row>
    <row r="36" spans="7:13" ht="12.75">
      <c r="G36" s="42"/>
      <c r="H36" s="3"/>
      <c r="I36" s="3"/>
      <c r="J36" s="3"/>
      <c r="K36" s="3"/>
      <c r="L36" s="3"/>
      <c r="M36" s="3"/>
    </row>
    <row r="37" spans="7:13" ht="12.75">
      <c r="G37" s="42"/>
      <c r="H37" s="3"/>
      <c r="I37" s="3"/>
      <c r="J37" s="3"/>
      <c r="K37" s="3"/>
      <c r="L37" s="3"/>
      <c r="M37" s="3"/>
    </row>
    <row r="38" spans="7:13" ht="12.75">
      <c r="G38" s="42"/>
      <c r="H38" s="3"/>
      <c r="I38" s="3"/>
      <c r="J38" s="3"/>
      <c r="K38" s="3"/>
      <c r="L38" s="3"/>
      <c r="M38" s="3"/>
    </row>
    <row r="39" spans="7:13" ht="12.75">
      <c r="G39" s="42"/>
      <c r="H39" s="3"/>
      <c r="I39" s="3"/>
      <c r="J39" s="3"/>
      <c r="K39" s="3"/>
      <c r="L39" s="3"/>
      <c r="M39" s="3"/>
    </row>
    <row r="40" spans="7:13" ht="12.75">
      <c r="G40" s="42"/>
      <c r="H40" s="3"/>
      <c r="I40" s="3"/>
      <c r="J40" s="3"/>
      <c r="K40" s="3"/>
      <c r="L40" s="3"/>
      <c r="M40" s="3"/>
    </row>
    <row r="41" spans="7:15" ht="12.75">
      <c r="G41" s="42"/>
      <c r="H41" s="3"/>
      <c r="I41" s="3"/>
      <c r="J41" s="3"/>
      <c r="K41" s="3"/>
      <c r="L41" s="3"/>
      <c r="M41" s="3"/>
      <c r="O41" t="s">
        <v>194</v>
      </c>
    </row>
    <row r="42" spans="7:15" ht="12.75">
      <c r="G42" s="42"/>
      <c r="H42" s="3"/>
      <c r="I42" s="3"/>
      <c r="J42" s="3"/>
      <c r="K42" s="3"/>
      <c r="L42" s="3"/>
      <c r="M42" s="3"/>
      <c r="O42" t="s">
        <v>195</v>
      </c>
    </row>
    <row r="43" spans="6:15" ht="12.75">
      <c r="F43" s="3"/>
      <c r="G43" s="47"/>
      <c r="H43" s="3"/>
      <c r="I43" s="3"/>
      <c r="J43" s="3"/>
      <c r="K43" s="3"/>
      <c r="L43" s="3"/>
      <c r="M43" s="3"/>
      <c r="O43" t="s">
        <v>196</v>
      </c>
    </row>
    <row r="44" spans="6:15" ht="12.75">
      <c r="F44" s="3"/>
      <c r="G44" s="42"/>
      <c r="H44" s="3"/>
      <c r="I44" s="3"/>
      <c r="J44" s="3"/>
      <c r="K44" s="3"/>
      <c r="L44" s="3"/>
      <c r="M44" s="3"/>
      <c r="O44" t="s">
        <v>197</v>
      </c>
    </row>
    <row r="45" spans="6:15" ht="12.75">
      <c r="F45" s="3"/>
      <c r="G45" s="44"/>
      <c r="H45" s="3"/>
      <c r="I45" s="3"/>
      <c r="J45" s="3"/>
      <c r="K45" s="3"/>
      <c r="L45" s="3"/>
      <c r="M45" s="3"/>
      <c r="O45" t="s">
        <v>198</v>
      </c>
    </row>
    <row r="46" spans="6:13" ht="12.75">
      <c r="F46" s="3"/>
      <c r="G46" s="42"/>
      <c r="H46" s="3"/>
      <c r="I46" s="3"/>
      <c r="J46" s="3"/>
      <c r="K46" s="3"/>
      <c r="L46" s="3"/>
      <c r="M46" s="3"/>
    </row>
    <row r="47" spans="6:13" ht="12.75">
      <c r="F47" s="3"/>
      <c r="G47" s="42"/>
      <c r="H47" s="3"/>
      <c r="I47" s="3"/>
      <c r="J47" s="3"/>
      <c r="K47" s="3"/>
      <c r="L47" s="3"/>
      <c r="M47" s="3"/>
    </row>
    <row r="48" spans="2:13" ht="12.75">
      <c r="B48" t="s">
        <v>16</v>
      </c>
      <c r="F48" s="3"/>
      <c r="G48" s="42"/>
      <c r="H48" s="3"/>
      <c r="I48" s="3"/>
      <c r="J48" s="3"/>
      <c r="K48" s="3"/>
      <c r="L48" s="3"/>
      <c r="M48" s="3"/>
    </row>
    <row r="49" spans="1:13" ht="12.75">
      <c r="A49" s="1"/>
      <c r="B49" s="1" t="s">
        <v>0</v>
      </c>
      <c r="C49" s="1" t="s">
        <v>17</v>
      </c>
      <c r="D49" s="1">
        <v>2011</v>
      </c>
      <c r="E49" s="12">
        <v>2010</v>
      </c>
      <c r="F49" s="3"/>
      <c r="G49" s="42"/>
      <c r="H49" s="3"/>
      <c r="I49" s="3"/>
      <c r="J49" s="3"/>
      <c r="K49" s="3"/>
      <c r="L49" s="3"/>
      <c r="M49" s="3"/>
    </row>
    <row r="50" spans="1:13" ht="12.75">
      <c r="A50" s="1"/>
      <c r="B50" s="1"/>
      <c r="C50" s="1"/>
      <c r="D50" s="1"/>
      <c r="E50" s="12"/>
      <c r="F50" s="3"/>
      <c r="G50" s="42"/>
      <c r="H50" s="3"/>
      <c r="I50" s="3"/>
      <c r="J50" s="3"/>
      <c r="K50" s="3"/>
      <c r="L50" s="3"/>
      <c r="M50" s="3"/>
    </row>
    <row r="51" spans="1:21" ht="12.75">
      <c r="A51" s="1" t="s">
        <v>1</v>
      </c>
      <c r="B51" s="1" t="s">
        <v>2</v>
      </c>
      <c r="C51" s="1"/>
      <c r="D51" s="2"/>
      <c r="E51" s="18"/>
      <c r="F51" s="3"/>
      <c r="G51" s="42"/>
      <c r="H51" s="3"/>
      <c r="I51" s="45"/>
      <c r="J51" s="45"/>
      <c r="K51" s="45"/>
      <c r="L51" s="45"/>
      <c r="M51" s="3"/>
      <c r="O51" t="s">
        <v>487</v>
      </c>
      <c r="Q51" t="s">
        <v>488</v>
      </c>
      <c r="S51" t="s">
        <v>489</v>
      </c>
      <c r="U51">
        <v>49666</v>
      </c>
    </row>
    <row r="52" spans="1:17" ht="12.75">
      <c r="A52" s="1">
        <v>1</v>
      </c>
      <c r="B52" s="1" t="s">
        <v>18</v>
      </c>
      <c r="C52" s="1" t="s">
        <v>412</v>
      </c>
      <c r="D52" s="1">
        <v>614650</v>
      </c>
      <c r="E52" s="12">
        <v>165000</v>
      </c>
      <c r="F52" s="3"/>
      <c r="G52" s="48"/>
      <c r="H52" s="3"/>
      <c r="I52" s="45"/>
      <c r="J52" s="45"/>
      <c r="K52" s="45"/>
      <c r="L52" s="3"/>
      <c r="M52" s="3"/>
      <c r="Q52" t="s">
        <v>490</v>
      </c>
    </row>
    <row r="53" spans="1:21" ht="12.75">
      <c r="A53" s="1">
        <v>2</v>
      </c>
      <c r="B53" s="6" t="s">
        <v>53</v>
      </c>
      <c r="C53" s="1"/>
      <c r="D53" s="1"/>
      <c r="E53" s="12">
        <f>E54+E55</f>
        <v>0</v>
      </c>
      <c r="F53" s="3"/>
      <c r="G53" s="47"/>
      <c r="H53" s="3"/>
      <c r="I53" s="3"/>
      <c r="J53" s="3"/>
      <c r="K53" s="3"/>
      <c r="L53" s="3"/>
      <c r="M53" s="3"/>
      <c r="P53" t="s">
        <v>491</v>
      </c>
      <c r="U53">
        <v>8194</v>
      </c>
    </row>
    <row r="54" spans="1:15" ht="12.75">
      <c r="A54" s="1" t="s">
        <v>54</v>
      </c>
      <c r="B54" s="14" t="s">
        <v>56</v>
      </c>
      <c r="C54" s="1"/>
      <c r="D54" s="1"/>
      <c r="E54" s="12"/>
      <c r="F54" s="3"/>
      <c r="G54" s="47"/>
      <c r="H54" s="3"/>
      <c r="I54" s="3"/>
      <c r="J54" s="3"/>
      <c r="K54" s="3"/>
      <c r="L54" s="3"/>
      <c r="M54" s="3"/>
      <c r="O54" t="s">
        <v>492</v>
      </c>
    </row>
    <row r="55" spans="1:21" ht="12.75">
      <c r="A55" s="1" t="s">
        <v>55</v>
      </c>
      <c r="B55" s="1" t="s">
        <v>57</v>
      </c>
      <c r="C55" s="1"/>
      <c r="D55" s="1"/>
      <c r="E55" s="12"/>
      <c r="F55" s="3"/>
      <c r="G55" s="42"/>
      <c r="H55" s="3"/>
      <c r="I55" s="3"/>
      <c r="J55" s="3"/>
      <c r="K55" s="3"/>
      <c r="L55" s="3"/>
      <c r="M55" s="3"/>
      <c r="U55">
        <f>U51-U53</f>
        <v>41472</v>
      </c>
    </row>
    <row r="56" spans="1:13" ht="12.75">
      <c r="A56" s="1"/>
      <c r="B56" s="1" t="s">
        <v>58</v>
      </c>
      <c r="C56" s="1"/>
      <c r="D56" s="1"/>
      <c r="E56" s="12">
        <f>E54+E55</f>
        <v>0</v>
      </c>
      <c r="F56" s="3"/>
      <c r="G56" s="42"/>
      <c r="H56" s="3"/>
      <c r="I56" s="3"/>
      <c r="J56" s="3"/>
      <c r="K56" s="3"/>
      <c r="L56" s="3"/>
      <c r="M56" s="3"/>
    </row>
    <row r="57" spans="1:13" ht="12.75">
      <c r="A57" s="1">
        <v>3</v>
      </c>
      <c r="B57" s="1" t="s">
        <v>41</v>
      </c>
      <c r="C57" s="1" t="s">
        <v>413</v>
      </c>
      <c r="D57" s="1">
        <v>156440</v>
      </c>
      <c r="E57" s="12">
        <v>20000</v>
      </c>
      <c r="F57" s="3"/>
      <c r="G57" s="42"/>
      <c r="H57" s="3"/>
      <c r="I57" s="3"/>
      <c r="J57" s="3"/>
      <c r="K57" s="3"/>
      <c r="L57" s="3"/>
      <c r="M57" s="3"/>
    </row>
    <row r="58" spans="1:13" ht="12.75">
      <c r="A58" s="1" t="s">
        <v>54</v>
      </c>
      <c r="B58" s="1" t="s">
        <v>60</v>
      </c>
      <c r="C58" s="1"/>
      <c r="D58" s="1">
        <v>156440</v>
      </c>
      <c r="E58" s="12"/>
      <c r="F58" s="3"/>
      <c r="G58" s="42"/>
      <c r="H58" s="3"/>
      <c r="I58" s="3"/>
      <c r="J58" s="3"/>
      <c r="K58" s="3"/>
      <c r="L58" s="3"/>
      <c r="M58" s="3"/>
    </row>
    <row r="59" spans="1:13" ht="12.75">
      <c r="A59" s="1" t="s">
        <v>55</v>
      </c>
      <c r="B59" s="1" t="s">
        <v>408</v>
      </c>
      <c r="C59" s="1"/>
      <c r="D59" s="1"/>
      <c r="E59" s="12">
        <v>20000</v>
      </c>
      <c r="F59" s="3"/>
      <c r="G59" s="42"/>
      <c r="H59" s="3"/>
      <c r="I59" s="3"/>
      <c r="J59" s="3"/>
      <c r="K59" s="3"/>
      <c r="L59" s="3"/>
      <c r="M59" s="3"/>
    </row>
    <row r="60" spans="1:13" ht="12.75">
      <c r="A60" s="1" t="s">
        <v>59</v>
      </c>
      <c r="B60" s="1" t="s">
        <v>61</v>
      </c>
      <c r="C60" s="1"/>
      <c r="D60" s="1"/>
      <c r="E60" s="12"/>
      <c r="F60" s="3"/>
      <c r="G60" s="42"/>
      <c r="H60" s="3"/>
      <c r="I60" s="3"/>
      <c r="J60" s="3"/>
      <c r="K60" s="3"/>
      <c r="L60" s="3"/>
      <c r="M60" s="3"/>
    </row>
    <row r="61" spans="1:15" ht="12.75">
      <c r="A61" s="6" t="s">
        <v>62</v>
      </c>
      <c r="B61" s="6" t="s">
        <v>63</v>
      </c>
      <c r="C61" s="1"/>
      <c r="D61" s="1"/>
      <c r="E61" s="12"/>
      <c r="F61" s="3"/>
      <c r="G61" s="42"/>
      <c r="H61" s="3"/>
      <c r="I61" s="3"/>
      <c r="J61" s="3"/>
      <c r="K61" s="3"/>
      <c r="L61" s="3"/>
      <c r="M61" s="3"/>
      <c r="O61" t="s">
        <v>199</v>
      </c>
    </row>
    <row r="62" spans="1:15" ht="12.75">
      <c r="A62" s="1"/>
      <c r="B62" s="1" t="s">
        <v>64</v>
      </c>
      <c r="C62" s="1"/>
      <c r="D62" s="1">
        <v>156440</v>
      </c>
      <c r="E62" s="12">
        <f>E58+E59+E60+E61</f>
        <v>20000</v>
      </c>
      <c r="F62" s="3"/>
      <c r="G62" s="42"/>
      <c r="H62" s="3"/>
      <c r="I62" s="3"/>
      <c r="J62" s="3"/>
      <c r="K62" s="3"/>
      <c r="L62" s="3"/>
      <c r="M62" s="3"/>
      <c r="O62" t="s">
        <v>200</v>
      </c>
    </row>
    <row r="63" spans="1:15" ht="12.75">
      <c r="A63" s="1">
        <v>4</v>
      </c>
      <c r="B63" s="1" t="s">
        <v>6</v>
      </c>
      <c r="C63" s="1"/>
      <c r="D63" s="1"/>
      <c r="E63" s="12">
        <f>E69</f>
        <v>0</v>
      </c>
      <c r="F63" s="3"/>
      <c r="G63" s="42"/>
      <c r="H63" s="3"/>
      <c r="I63" s="3"/>
      <c r="J63" s="3"/>
      <c r="K63" s="3"/>
      <c r="L63" s="3"/>
      <c r="M63" s="3"/>
      <c r="O63" t="s">
        <v>201</v>
      </c>
    </row>
    <row r="64" spans="1:15" ht="12.75">
      <c r="A64" s="1" t="s">
        <v>3</v>
      </c>
      <c r="B64" s="1" t="s">
        <v>7</v>
      </c>
      <c r="C64" s="1"/>
      <c r="D64" s="1"/>
      <c r="E64" s="12"/>
      <c r="F64" s="3"/>
      <c r="G64" s="42"/>
      <c r="H64" s="3"/>
      <c r="I64" s="3"/>
      <c r="J64" s="3"/>
      <c r="K64" s="3"/>
      <c r="L64" s="3"/>
      <c r="M64" s="3"/>
      <c r="O64" t="s">
        <v>202</v>
      </c>
    </row>
    <row r="65" spans="1:15" ht="12.75">
      <c r="A65" s="1" t="s">
        <v>12</v>
      </c>
      <c r="B65" s="1" t="s">
        <v>8</v>
      </c>
      <c r="C65" s="1"/>
      <c r="D65" s="1"/>
      <c r="E65" s="12"/>
      <c r="F65" s="3"/>
      <c r="G65" s="42"/>
      <c r="H65" s="3"/>
      <c r="I65" s="3"/>
      <c r="J65" s="3"/>
      <c r="K65" s="3"/>
      <c r="L65" s="3"/>
      <c r="M65" s="3"/>
      <c r="O65" t="s">
        <v>203</v>
      </c>
    </row>
    <row r="66" spans="1:15" ht="12.75">
      <c r="A66" s="1" t="s">
        <v>4</v>
      </c>
      <c r="B66" s="1" t="s">
        <v>9</v>
      </c>
      <c r="C66" s="1"/>
      <c r="D66" s="1"/>
      <c r="E66" s="12"/>
      <c r="F66" s="3"/>
      <c r="G66" s="42"/>
      <c r="H66" s="3"/>
      <c r="I66" s="3"/>
      <c r="J66" s="3"/>
      <c r="K66" s="3"/>
      <c r="L66" s="3"/>
      <c r="M66" s="3"/>
      <c r="O66" t="s">
        <v>204</v>
      </c>
    </row>
    <row r="67" spans="1:15" ht="12.75">
      <c r="A67" s="1" t="s">
        <v>5</v>
      </c>
      <c r="B67" s="1" t="s">
        <v>10</v>
      </c>
      <c r="C67" s="1"/>
      <c r="D67" s="1"/>
      <c r="E67" s="12"/>
      <c r="F67" s="3"/>
      <c r="G67" s="42"/>
      <c r="H67" s="3"/>
      <c r="I67" s="3"/>
      <c r="J67" s="3"/>
      <c r="K67" s="3"/>
      <c r="L67" s="3"/>
      <c r="M67" s="3"/>
      <c r="O67" t="s">
        <v>205</v>
      </c>
    </row>
    <row r="68" spans="1:15" ht="12.75">
      <c r="A68" s="1" t="s">
        <v>13</v>
      </c>
      <c r="B68" s="1" t="s">
        <v>11</v>
      </c>
      <c r="C68" s="1"/>
      <c r="D68" s="1"/>
      <c r="E68" s="12"/>
      <c r="F68" s="3"/>
      <c r="G68" s="42"/>
      <c r="H68" s="3"/>
      <c r="I68" s="3"/>
      <c r="J68" s="3"/>
      <c r="K68" s="3"/>
      <c r="L68" s="3"/>
      <c r="M68" s="3"/>
      <c r="O68" t="s">
        <v>206</v>
      </c>
    </row>
    <row r="69" spans="1:13" ht="12.75">
      <c r="A69" s="1"/>
      <c r="B69" s="1" t="s">
        <v>65</v>
      </c>
      <c r="C69" s="1"/>
      <c r="D69" s="1"/>
      <c r="E69" s="12">
        <f>E64+E65+E66+E67+E68</f>
        <v>0</v>
      </c>
      <c r="F69" s="3"/>
      <c r="G69" s="42"/>
      <c r="H69" s="3"/>
      <c r="I69" s="3"/>
      <c r="J69" s="3"/>
      <c r="K69" s="3"/>
      <c r="L69" s="3"/>
      <c r="M69" s="3"/>
    </row>
    <row r="70" spans="1:17" ht="12.75">
      <c r="A70" s="1">
        <v>5</v>
      </c>
      <c r="B70" s="1" t="s">
        <v>66</v>
      </c>
      <c r="C70" s="1"/>
      <c r="D70" s="1"/>
      <c r="E70" s="12"/>
      <c r="F70" s="3"/>
      <c r="G70" s="42"/>
      <c r="H70" s="3"/>
      <c r="I70" s="45"/>
      <c r="J70" s="45"/>
      <c r="K70" s="45"/>
      <c r="L70" s="45"/>
      <c r="M70" s="3"/>
      <c r="Q70" t="s">
        <v>481</v>
      </c>
    </row>
    <row r="71" spans="1:13" ht="12.75">
      <c r="A71" s="1">
        <v>6</v>
      </c>
      <c r="B71" s="1" t="s">
        <v>67</v>
      </c>
      <c r="C71" s="1"/>
      <c r="D71" s="1"/>
      <c r="E71" s="12"/>
      <c r="F71" s="3"/>
      <c r="G71" s="42"/>
      <c r="H71" s="3"/>
      <c r="I71" s="3"/>
      <c r="J71" s="3"/>
      <c r="K71" s="3"/>
      <c r="L71" s="3"/>
      <c r="M71" s="3"/>
    </row>
    <row r="72" spans="1:17" ht="12.75">
      <c r="A72" s="1">
        <v>7</v>
      </c>
      <c r="B72" s="1" t="s">
        <v>68</v>
      </c>
      <c r="C72" s="1"/>
      <c r="D72" s="1"/>
      <c r="E72" s="12">
        <v>0</v>
      </c>
      <c r="F72" s="3"/>
      <c r="G72" s="42"/>
      <c r="H72" s="3"/>
      <c r="I72" s="3"/>
      <c r="J72" s="3"/>
      <c r="K72" s="3"/>
      <c r="L72" s="3"/>
      <c r="M72" s="3"/>
      <c r="P72" t="s">
        <v>482</v>
      </c>
      <c r="Q72">
        <v>250</v>
      </c>
    </row>
    <row r="73" spans="1:17" ht="12.75">
      <c r="A73" s="1"/>
      <c r="B73" s="1" t="s">
        <v>42</v>
      </c>
      <c r="C73" s="1"/>
      <c r="D73" s="1">
        <f>D57+D52</f>
        <v>771090</v>
      </c>
      <c r="E73" s="18">
        <f>E72+E71+E70+E69+E62+E56+E52</f>
        <v>185000</v>
      </c>
      <c r="F73" s="3"/>
      <c r="G73" s="42"/>
      <c r="H73" s="3"/>
      <c r="I73" s="3"/>
      <c r="J73" s="3"/>
      <c r="K73" s="3"/>
      <c r="L73" s="3"/>
      <c r="M73" s="3"/>
      <c r="P73" t="s">
        <v>482</v>
      </c>
      <c r="Q73">
        <v>228</v>
      </c>
    </row>
    <row r="74" spans="1:17" ht="12.75">
      <c r="A74" s="1" t="s">
        <v>14</v>
      </c>
      <c r="B74" s="1" t="s">
        <v>43</v>
      </c>
      <c r="C74" s="1"/>
      <c r="D74" s="1"/>
      <c r="E74" s="12"/>
      <c r="F74" s="3"/>
      <c r="G74" s="42"/>
      <c r="H74" s="3"/>
      <c r="I74" s="3"/>
      <c r="J74" s="3"/>
      <c r="K74" s="3"/>
      <c r="L74" s="3"/>
      <c r="M74" s="3"/>
      <c r="P74" t="s">
        <v>482</v>
      </c>
      <c r="Q74">
        <v>21.6</v>
      </c>
    </row>
    <row r="75" spans="1:17" ht="12.75">
      <c r="A75" s="1"/>
      <c r="B75" s="1" t="s">
        <v>44</v>
      </c>
      <c r="C75" s="1"/>
      <c r="D75" s="1"/>
      <c r="E75" s="12"/>
      <c r="F75" s="3"/>
      <c r="G75" s="42"/>
      <c r="H75" s="3"/>
      <c r="I75" s="3"/>
      <c r="J75" s="3"/>
      <c r="K75" s="3"/>
      <c r="L75" s="3"/>
      <c r="M75" s="3"/>
      <c r="P75" t="s">
        <v>482</v>
      </c>
      <c r="Q75">
        <v>56.8</v>
      </c>
    </row>
    <row r="76" spans="1:17" ht="12.75">
      <c r="A76" s="1">
        <v>1</v>
      </c>
      <c r="B76" s="15" t="s">
        <v>69</v>
      </c>
      <c r="C76" s="1"/>
      <c r="D76" s="1"/>
      <c r="E76" s="12"/>
      <c r="F76" s="3"/>
      <c r="G76" s="42"/>
      <c r="H76" s="3"/>
      <c r="I76" s="3"/>
      <c r="J76" s="3"/>
      <c r="K76" s="3"/>
      <c r="L76" s="3"/>
      <c r="M76" s="3"/>
      <c r="P76" t="s">
        <v>482</v>
      </c>
      <c r="Q76">
        <v>70</v>
      </c>
    </row>
    <row r="77" spans="1:17" ht="12.75">
      <c r="A77" s="1" t="s">
        <v>54</v>
      </c>
      <c r="B77" s="1" t="s">
        <v>71</v>
      </c>
      <c r="C77" s="1"/>
      <c r="D77" s="1"/>
      <c r="E77" s="12"/>
      <c r="F77" s="3"/>
      <c r="G77" s="42"/>
      <c r="H77" s="3"/>
      <c r="I77" s="3"/>
      <c r="J77" s="3"/>
      <c r="K77" s="3"/>
      <c r="L77" s="3"/>
      <c r="M77" s="3"/>
      <c r="P77" t="s">
        <v>482</v>
      </c>
      <c r="Q77">
        <v>83.9</v>
      </c>
    </row>
    <row r="78" spans="1:17" ht="12.75">
      <c r="A78" s="1" t="s">
        <v>55</v>
      </c>
      <c r="B78" s="14" t="s">
        <v>72</v>
      </c>
      <c r="C78" s="1"/>
      <c r="D78" s="1"/>
      <c r="E78" s="12"/>
      <c r="F78" s="3"/>
      <c r="G78" s="42"/>
      <c r="H78" s="3"/>
      <c r="I78" s="3"/>
      <c r="J78" s="3"/>
      <c r="K78" s="3"/>
      <c r="L78" s="3"/>
      <c r="M78" s="3"/>
      <c r="P78" t="s">
        <v>482</v>
      </c>
      <c r="Q78">
        <v>58.2</v>
      </c>
    </row>
    <row r="79" spans="1:17" ht="12.75">
      <c r="A79" s="1" t="s">
        <v>59</v>
      </c>
      <c r="B79" s="1" t="s">
        <v>73</v>
      </c>
      <c r="C79" s="1"/>
      <c r="D79" s="1"/>
      <c r="E79" s="12"/>
      <c r="F79" s="3"/>
      <c r="G79" s="47"/>
      <c r="H79" s="3"/>
      <c r="I79" s="45"/>
      <c r="J79" s="45"/>
      <c r="K79" s="45"/>
      <c r="L79" s="3"/>
      <c r="M79" s="3"/>
      <c r="P79" t="s">
        <v>482</v>
      </c>
      <c r="Q79">
        <v>103.9</v>
      </c>
    </row>
    <row r="80" spans="1:17" ht="12.75">
      <c r="A80" s="1" t="s">
        <v>62</v>
      </c>
      <c r="B80" s="1" t="s">
        <v>74</v>
      </c>
      <c r="C80" s="1"/>
      <c r="D80" s="1"/>
      <c r="E80" s="12"/>
      <c r="F80" s="3"/>
      <c r="G80" s="47"/>
      <c r="H80" s="3"/>
      <c r="I80" s="45"/>
      <c r="J80" s="45"/>
      <c r="K80" s="45"/>
      <c r="L80" s="3"/>
      <c r="M80" s="3"/>
      <c r="P80" t="s">
        <v>482</v>
      </c>
      <c r="Q80">
        <v>26</v>
      </c>
    </row>
    <row r="81" spans="1:17" ht="12.75">
      <c r="A81" s="1"/>
      <c r="B81" s="1" t="s">
        <v>70</v>
      </c>
      <c r="C81" s="1"/>
      <c r="D81" s="1"/>
      <c r="E81" s="12"/>
      <c r="F81" s="3"/>
      <c r="G81" s="47"/>
      <c r="H81" s="3"/>
      <c r="I81" s="3"/>
      <c r="J81" s="3"/>
      <c r="K81" s="3"/>
      <c r="L81" s="3"/>
      <c r="M81" s="3"/>
      <c r="P81" t="s">
        <v>482</v>
      </c>
      <c r="Q81">
        <v>217</v>
      </c>
    </row>
    <row r="82" spans="1:17" ht="12.75">
      <c r="A82" s="1">
        <v>2</v>
      </c>
      <c r="B82" s="1" t="s">
        <v>75</v>
      </c>
      <c r="C82" s="1"/>
      <c r="D82" s="1">
        <f>D83+D84+D85+D86</f>
        <v>41472</v>
      </c>
      <c r="E82" s="12"/>
      <c r="F82" s="3"/>
      <c r="G82" s="42"/>
      <c r="H82" s="3"/>
      <c r="I82" s="3"/>
      <c r="J82" s="3"/>
      <c r="K82" s="3"/>
      <c r="L82" s="3"/>
      <c r="M82" s="3"/>
      <c r="P82" t="s">
        <v>482</v>
      </c>
      <c r="Q82">
        <v>221</v>
      </c>
    </row>
    <row r="83" spans="1:17" ht="12.75">
      <c r="A83" s="1" t="s">
        <v>54</v>
      </c>
      <c r="B83" s="1" t="s">
        <v>77</v>
      </c>
      <c r="C83" s="1"/>
      <c r="D83" s="1"/>
      <c r="E83" s="12"/>
      <c r="F83" s="3"/>
      <c r="G83" s="42"/>
      <c r="H83" s="3"/>
      <c r="I83" s="3"/>
      <c r="J83" s="3"/>
      <c r="K83" s="3"/>
      <c r="L83" s="3"/>
      <c r="M83" s="3"/>
      <c r="P83" t="s">
        <v>482</v>
      </c>
      <c r="Q83">
        <v>199</v>
      </c>
    </row>
    <row r="84" spans="1:17" ht="12.75">
      <c r="A84" s="1" t="s">
        <v>55</v>
      </c>
      <c r="B84" s="1" t="s">
        <v>40</v>
      </c>
      <c r="C84" s="1"/>
      <c r="D84" s="1"/>
      <c r="E84" s="12"/>
      <c r="F84" s="3"/>
      <c r="G84" s="42"/>
      <c r="H84" s="3"/>
      <c r="I84" s="3"/>
      <c r="J84" s="3"/>
      <c r="K84" s="3"/>
      <c r="L84" s="3"/>
      <c r="M84" s="3"/>
      <c r="P84" t="s">
        <v>482</v>
      </c>
      <c r="Q84">
        <v>229</v>
      </c>
    </row>
    <row r="85" spans="1:20" ht="12.75">
      <c r="A85" s="1" t="s">
        <v>59</v>
      </c>
      <c r="B85" s="1" t="s">
        <v>45</v>
      </c>
      <c r="C85" s="1"/>
      <c r="D85" s="1">
        <v>41472</v>
      </c>
      <c r="E85" s="12"/>
      <c r="F85" s="3"/>
      <c r="G85" s="42"/>
      <c r="H85" s="3"/>
      <c r="I85" s="3"/>
      <c r="J85" s="3"/>
      <c r="K85" s="3"/>
      <c r="L85" s="3"/>
      <c r="M85" s="3"/>
      <c r="Q85">
        <f>SUM(Q72:Q84)</f>
        <v>1764.4</v>
      </c>
      <c r="T85">
        <f>Q85*100</f>
        <v>176440</v>
      </c>
    </row>
    <row r="86" spans="1:17" ht="12.75">
      <c r="A86" s="1" t="s">
        <v>62</v>
      </c>
      <c r="B86" s="1" t="s">
        <v>76</v>
      </c>
      <c r="C86" s="1"/>
      <c r="D86" s="1"/>
      <c r="E86" s="12"/>
      <c r="F86" s="3"/>
      <c r="G86" s="42"/>
      <c r="H86" s="3"/>
      <c r="I86" s="3"/>
      <c r="J86" s="3"/>
      <c r="K86" s="3"/>
      <c r="L86" s="3"/>
      <c r="M86" s="3"/>
      <c r="Q86">
        <v>200</v>
      </c>
    </row>
    <row r="87" spans="1:20" ht="12.75">
      <c r="A87" s="1"/>
      <c r="B87" s="1" t="s">
        <v>78</v>
      </c>
      <c r="C87" s="1"/>
      <c r="D87" s="1">
        <f>D82</f>
        <v>41472</v>
      </c>
      <c r="E87" s="12"/>
      <c r="F87" s="3"/>
      <c r="G87" s="42"/>
      <c r="H87" s="3"/>
      <c r="I87" s="3"/>
      <c r="J87" s="3"/>
      <c r="K87" s="3"/>
      <c r="L87" s="3"/>
      <c r="M87" s="3"/>
      <c r="Q87">
        <f>Q85-Q86</f>
        <v>1564.4</v>
      </c>
      <c r="R87" t="s">
        <v>483</v>
      </c>
      <c r="T87">
        <f>Q87*100</f>
        <v>156440</v>
      </c>
    </row>
    <row r="88" spans="1:13" ht="12.75">
      <c r="A88" s="1">
        <v>3</v>
      </c>
      <c r="B88" s="2" t="s">
        <v>79</v>
      </c>
      <c r="C88" s="1"/>
      <c r="D88" s="1"/>
      <c r="E88" s="12"/>
      <c r="F88" s="3"/>
      <c r="G88" s="42"/>
      <c r="H88" s="3"/>
      <c r="I88" s="3"/>
      <c r="J88" s="3"/>
      <c r="K88" s="3"/>
      <c r="L88" s="3"/>
      <c r="M88" s="3"/>
    </row>
    <row r="89" spans="1:13" ht="12.75">
      <c r="A89" s="1">
        <v>4</v>
      </c>
      <c r="B89" s="1" t="s">
        <v>80</v>
      </c>
      <c r="C89" s="1"/>
      <c r="D89" s="1">
        <f>D90+D91+D92</f>
        <v>0</v>
      </c>
      <c r="E89" s="12"/>
      <c r="F89" s="3"/>
      <c r="G89" s="42"/>
      <c r="H89" s="3"/>
      <c r="I89" s="3"/>
      <c r="J89" s="3"/>
      <c r="K89" s="3"/>
      <c r="L89" s="3"/>
      <c r="M89" s="3"/>
    </row>
    <row r="90" spans="1:13" ht="12.75">
      <c r="A90" s="1" t="s">
        <v>54</v>
      </c>
      <c r="B90" s="14" t="s">
        <v>81</v>
      </c>
      <c r="C90" s="1"/>
      <c r="D90" s="1"/>
      <c r="E90" s="12"/>
      <c r="F90" s="3"/>
      <c r="G90" s="42"/>
      <c r="H90" s="3"/>
      <c r="I90" s="3"/>
      <c r="J90" s="3"/>
      <c r="K90" s="3"/>
      <c r="L90" s="3"/>
      <c r="M90" s="3"/>
    </row>
    <row r="91" spans="1:13" ht="12.75">
      <c r="A91" s="1" t="s">
        <v>55</v>
      </c>
      <c r="B91" s="1" t="s">
        <v>82</v>
      </c>
      <c r="C91" s="1"/>
      <c r="D91" s="1"/>
      <c r="E91" s="12"/>
      <c r="F91" s="3"/>
      <c r="G91" s="42"/>
      <c r="H91" s="3"/>
      <c r="I91" s="3"/>
      <c r="J91" s="3"/>
      <c r="K91" s="3"/>
      <c r="L91" s="3"/>
      <c r="M91" s="3"/>
    </row>
    <row r="92" spans="1:13" ht="12.75">
      <c r="A92" s="1" t="s">
        <v>59</v>
      </c>
      <c r="B92" s="1" t="s">
        <v>83</v>
      </c>
      <c r="C92" s="1"/>
      <c r="D92" s="1"/>
      <c r="E92" s="12"/>
      <c r="F92" s="3"/>
      <c r="G92" s="47"/>
      <c r="H92" s="3"/>
      <c r="I92" s="3"/>
      <c r="J92" s="3"/>
      <c r="K92" s="3"/>
      <c r="L92" s="3"/>
      <c r="M92" s="3"/>
    </row>
    <row r="93" spans="1:13" ht="12.75">
      <c r="A93" s="1"/>
      <c r="B93" s="1" t="s">
        <v>84</v>
      </c>
      <c r="C93" s="1"/>
      <c r="D93" s="1">
        <f>D92+D91+D90</f>
        <v>0</v>
      </c>
      <c r="E93" s="12"/>
      <c r="F93" s="3"/>
      <c r="G93" s="47"/>
      <c r="H93" s="3"/>
      <c r="I93" s="45"/>
      <c r="J93" s="45"/>
      <c r="K93" s="45"/>
      <c r="L93" s="3"/>
      <c r="M93" s="3"/>
    </row>
    <row r="94" spans="1:13" ht="12.75">
      <c r="A94" s="1">
        <v>5</v>
      </c>
      <c r="B94" s="1" t="s">
        <v>85</v>
      </c>
      <c r="C94" s="1"/>
      <c r="D94" s="1"/>
      <c r="E94" s="12"/>
      <c r="F94" s="3"/>
      <c r="G94" s="47"/>
      <c r="H94" s="3"/>
      <c r="I94" s="45"/>
      <c r="J94" s="45"/>
      <c r="K94" s="45"/>
      <c r="L94" s="3"/>
      <c r="M94" s="3"/>
    </row>
    <row r="95" spans="1:13" ht="12.75">
      <c r="A95" s="1">
        <v>6</v>
      </c>
      <c r="B95" s="1" t="s">
        <v>409</v>
      </c>
      <c r="C95" s="1" t="s">
        <v>425</v>
      </c>
      <c r="D95" s="1">
        <f>R225</f>
        <v>2289854</v>
      </c>
      <c r="E95" s="12">
        <v>2239154</v>
      </c>
      <c r="F95" s="3"/>
      <c r="G95" s="3"/>
      <c r="H95" s="3"/>
      <c r="I95" s="3"/>
      <c r="J95" s="3"/>
      <c r="K95" s="3"/>
      <c r="L95" s="3"/>
      <c r="M95" s="3"/>
    </row>
    <row r="96" spans="1:13" ht="12.75">
      <c r="A96" s="1"/>
      <c r="B96" s="1" t="s">
        <v>46</v>
      </c>
      <c r="C96" s="1"/>
      <c r="D96" s="2">
        <f>D82+D95</f>
        <v>2331326</v>
      </c>
      <c r="E96" s="18">
        <f>E95</f>
        <v>2239154</v>
      </c>
      <c r="F96" s="3"/>
      <c r="G96" s="3"/>
      <c r="H96" s="3"/>
      <c r="I96" s="3"/>
      <c r="J96" s="3"/>
      <c r="K96" s="3"/>
      <c r="L96" s="3"/>
      <c r="M96" s="3"/>
    </row>
    <row r="97" spans="1:13" ht="12.75">
      <c r="A97" s="1"/>
      <c r="B97" s="16" t="s">
        <v>86</v>
      </c>
      <c r="C97" s="1"/>
      <c r="D97" s="2">
        <f>D96+D73</f>
        <v>3102416</v>
      </c>
      <c r="E97" s="2">
        <f>E96+E73</f>
        <v>2424154</v>
      </c>
      <c r="F97" s="3"/>
      <c r="G97" s="3"/>
      <c r="H97" s="3"/>
      <c r="I97" s="3"/>
      <c r="J97" s="3"/>
      <c r="K97" s="3"/>
      <c r="L97" s="3"/>
      <c r="M97" s="3"/>
    </row>
    <row r="98" spans="6:13" ht="12.75">
      <c r="F98" s="3"/>
      <c r="G98" s="3"/>
      <c r="H98" s="3"/>
      <c r="I98" s="3"/>
      <c r="J98" s="3"/>
      <c r="K98" s="3"/>
      <c r="L98" s="3"/>
      <c r="M98" s="3"/>
    </row>
    <row r="99" spans="6:10" ht="12.75">
      <c r="F99" s="3"/>
      <c r="G99" s="3"/>
      <c r="H99" s="3"/>
      <c r="I99" s="3"/>
      <c r="J99" s="3"/>
    </row>
    <row r="100" spans="6:10" ht="12.75">
      <c r="F100" s="3"/>
      <c r="G100" s="3"/>
      <c r="H100" s="3"/>
      <c r="I100" s="3"/>
      <c r="J100" s="3"/>
    </row>
    <row r="101" spans="6:10" ht="12.75">
      <c r="F101" s="3"/>
      <c r="G101" s="3"/>
      <c r="H101" s="3"/>
      <c r="I101" s="3"/>
      <c r="J101" s="3"/>
    </row>
    <row r="102" spans="6:10" ht="12.75">
      <c r="F102" s="3"/>
      <c r="G102" s="3"/>
      <c r="H102" s="3"/>
      <c r="I102" s="3"/>
      <c r="J102" s="3"/>
    </row>
    <row r="103" spans="6:10" ht="12.75">
      <c r="F103" s="3"/>
      <c r="G103" s="3"/>
      <c r="H103" s="3"/>
      <c r="I103" s="3"/>
      <c r="J103" s="3"/>
    </row>
    <row r="104" spans="6:10" ht="12.75">
      <c r="F104" s="3"/>
      <c r="G104" s="3"/>
      <c r="H104" s="3"/>
      <c r="I104" s="3"/>
      <c r="J104" s="3"/>
    </row>
    <row r="105" ht="12.75">
      <c r="D105">
        <f>D97-D108</f>
        <v>0</v>
      </c>
    </row>
    <row r="107" spans="7:19" ht="12.75">
      <c r="G107" s="3"/>
      <c r="H107" s="3"/>
      <c r="I107" s="3"/>
      <c r="J107" s="3"/>
      <c r="K107" s="3"/>
      <c r="L107" s="3"/>
      <c r="M107" s="3"/>
      <c r="N107" s="33"/>
      <c r="O107" s="34" t="s">
        <v>207</v>
      </c>
      <c r="S107" t="s">
        <v>208</v>
      </c>
    </row>
    <row r="108" spans="1:21" ht="12.75">
      <c r="A108" s="1"/>
      <c r="B108" s="2" t="s">
        <v>87</v>
      </c>
      <c r="C108" s="1"/>
      <c r="D108" s="2">
        <f>D149</f>
        <v>3102416</v>
      </c>
      <c r="E108" s="18">
        <f>E149</f>
        <v>2407608</v>
      </c>
      <c r="F108" s="3"/>
      <c r="G108" s="8"/>
      <c r="H108" s="3"/>
      <c r="I108" s="3"/>
      <c r="J108" s="3"/>
      <c r="K108" s="3"/>
      <c r="L108" s="3"/>
      <c r="M108" s="3"/>
      <c r="N108" s="34"/>
      <c r="O108" s="34" t="s">
        <v>209</v>
      </c>
      <c r="Q108" s="35" t="s">
        <v>448</v>
      </c>
      <c r="R108" s="35" t="s">
        <v>211</v>
      </c>
      <c r="S108" s="35" t="s">
        <v>210</v>
      </c>
      <c r="T108" s="35" t="s">
        <v>449</v>
      </c>
      <c r="U108" t="s">
        <v>212</v>
      </c>
    </row>
    <row r="109" spans="1:20" ht="12.75">
      <c r="A109" s="1" t="s">
        <v>1</v>
      </c>
      <c r="B109" s="2" t="s">
        <v>88</v>
      </c>
      <c r="C109" s="1"/>
      <c r="D109" s="1"/>
      <c r="E109" s="12"/>
      <c r="F109" s="3"/>
      <c r="G109" s="3"/>
      <c r="H109" s="3"/>
      <c r="I109" s="3"/>
      <c r="J109" s="3"/>
      <c r="K109" s="3"/>
      <c r="L109" s="3"/>
      <c r="M109" s="3"/>
      <c r="N109" s="34"/>
      <c r="O109" s="34" t="s">
        <v>213</v>
      </c>
      <c r="P109" t="s">
        <v>214</v>
      </c>
      <c r="Q109">
        <f>U139</f>
        <v>512050</v>
      </c>
      <c r="T109">
        <v>43265</v>
      </c>
    </row>
    <row r="110" spans="1:16" ht="12.75">
      <c r="A110" s="1">
        <v>1</v>
      </c>
      <c r="B110" s="1" t="s">
        <v>89</v>
      </c>
      <c r="C110" s="1"/>
      <c r="D110" s="1"/>
      <c r="E110" s="12"/>
      <c r="F110" s="3"/>
      <c r="G110" s="3"/>
      <c r="H110" s="3"/>
      <c r="I110" s="3"/>
      <c r="J110" s="3"/>
      <c r="K110" s="3"/>
      <c r="L110" s="3"/>
      <c r="M110" s="3"/>
      <c r="N110" s="34"/>
      <c r="O110" s="34" t="s">
        <v>215</v>
      </c>
      <c r="P110" t="s">
        <v>216</v>
      </c>
    </row>
    <row r="111" spans="1:20" ht="12" customHeight="1">
      <c r="A111" s="1">
        <v>2</v>
      </c>
      <c r="B111" s="1" t="s">
        <v>90</v>
      </c>
      <c r="C111" s="1"/>
      <c r="D111" s="1"/>
      <c r="E111" s="12"/>
      <c r="F111" s="3" t="s">
        <v>37</v>
      </c>
      <c r="G111" s="3"/>
      <c r="H111" s="3"/>
      <c r="I111" s="3"/>
      <c r="J111" s="3"/>
      <c r="K111" s="3"/>
      <c r="L111" s="3"/>
      <c r="M111" s="3"/>
      <c r="N111" s="34"/>
      <c r="O111" s="34">
        <v>5121</v>
      </c>
      <c r="P111" t="s">
        <v>217</v>
      </c>
      <c r="Q111">
        <v>2600</v>
      </c>
      <c r="T111">
        <v>1140</v>
      </c>
    </row>
    <row r="112" spans="1:16" ht="12.75" hidden="1">
      <c r="A112" s="1" t="s">
        <v>54</v>
      </c>
      <c r="B112" s="1" t="s">
        <v>91</v>
      </c>
      <c r="C112" s="1"/>
      <c r="D112" s="1"/>
      <c r="E112" s="12"/>
      <c r="F112" s="3"/>
      <c r="G112" s="3"/>
      <c r="H112" s="3"/>
      <c r="I112" s="3"/>
      <c r="J112" s="3"/>
      <c r="K112" s="3"/>
      <c r="L112" s="3"/>
      <c r="M112" s="3"/>
      <c r="N112" s="34"/>
      <c r="O112" s="34">
        <v>5122</v>
      </c>
      <c r="P112" t="s">
        <v>218</v>
      </c>
    </row>
    <row r="113" spans="1:20" ht="12.75">
      <c r="A113" s="1" t="s">
        <v>55</v>
      </c>
      <c r="B113" s="1" t="s">
        <v>92</v>
      </c>
      <c r="C113" s="1"/>
      <c r="D113" s="1"/>
      <c r="E113" s="12"/>
      <c r="F113" s="3"/>
      <c r="G113" s="3"/>
      <c r="H113" s="3"/>
      <c r="I113" s="3"/>
      <c r="J113" s="3"/>
      <c r="K113" s="3"/>
      <c r="L113" s="3"/>
      <c r="M113" s="3"/>
      <c r="N113" s="34"/>
      <c r="O113" s="34">
        <v>5123</v>
      </c>
      <c r="P113" t="s">
        <v>219</v>
      </c>
      <c r="Q113">
        <v>100000</v>
      </c>
      <c r="R113">
        <v>0</v>
      </c>
      <c r="T113">
        <v>100000</v>
      </c>
    </row>
    <row r="114" spans="1:16" ht="12.75">
      <c r="A114" s="1" t="s">
        <v>59</v>
      </c>
      <c r="B114" s="1" t="s">
        <v>93</v>
      </c>
      <c r="C114" s="1"/>
      <c r="D114" s="1"/>
      <c r="E114" s="12"/>
      <c r="F114" s="3"/>
      <c r="G114" s="3"/>
      <c r="H114" s="3"/>
      <c r="I114" s="3"/>
      <c r="J114" s="3"/>
      <c r="K114" s="3"/>
      <c r="L114" s="3"/>
      <c r="M114" s="3"/>
      <c r="N114" s="34"/>
      <c r="O114" s="34">
        <v>5124</v>
      </c>
      <c r="P114" t="s">
        <v>220</v>
      </c>
    </row>
    <row r="115" spans="1:16" ht="12.75">
      <c r="A115" s="1"/>
      <c r="B115" s="1" t="s">
        <v>94</v>
      </c>
      <c r="C115" s="1"/>
      <c r="D115" s="1"/>
      <c r="E115" s="12"/>
      <c r="F115" s="3"/>
      <c r="G115" s="3"/>
      <c r="H115" s="3"/>
      <c r="I115" s="3"/>
      <c r="J115" s="3"/>
      <c r="K115" s="3"/>
      <c r="L115" s="3"/>
      <c r="M115" s="3"/>
      <c r="N115" s="34"/>
      <c r="O115" s="34">
        <v>5125</v>
      </c>
      <c r="P115" t="s">
        <v>221</v>
      </c>
    </row>
    <row r="116" spans="1:24" ht="12.75">
      <c r="A116" s="1">
        <v>3</v>
      </c>
      <c r="B116" s="1" t="s">
        <v>95</v>
      </c>
      <c r="C116" s="1"/>
      <c r="D116" s="1">
        <f>D117+D118+D119+D120+D121</f>
        <v>1090900</v>
      </c>
      <c r="E116" s="12">
        <f>E118+E119</f>
        <v>771640</v>
      </c>
      <c r="F116" s="3"/>
      <c r="G116" s="3"/>
      <c r="H116" s="3"/>
      <c r="I116" s="3"/>
      <c r="J116" s="3"/>
      <c r="K116" s="3"/>
      <c r="L116" s="3"/>
      <c r="M116" s="3"/>
      <c r="N116" s="34"/>
      <c r="O116" s="34"/>
      <c r="X116">
        <v>65000</v>
      </c>
    </row>
    <row r="117" spans="1:15" ht="12.75">
      <c r="A117" s="1" t="s">
        <v>54</v>
      </c>
      <c r="B117" s="1" t="s">
        <v>97</v>
      </c>
      <c r="C117" s="1"/>
      <c r="D117" s="1">
        <v>156440</v>
      </c>
      <c r="E117" s="12"/>
      <c r="F117" s="3"/>
      <c r="G117" s="3"/>
      <c r="H117" s="3"/>
      <c r="I117" s="3"/>
      <c r="J117" s="3"/>
      <c r="K117" s="3"/>
      <c r="L117" s="3"/>
      <c r="M117" s="3"/>
      <c r="N117" s="34"/>
      <c r="O117" s="34"/>
    </row>
    <row r="118" spans="1:20" ht="12.75">
      <c r="A118" s="1" t="s">
        <v>55</v>
      </c>
      <c r="B118" s="1" t="s">
        <v>98</v>
      </c>
      <c r="C118" s="1"/>
      <c r="D118" s="1">
        <v>912920</v>
      </c>
      <c r="E118" s="12">
        <v>756480</v>
      </c>
      <c r="F118" s="3"/>
      <c r="G118" s="3"/>
      <c r="H118" s="3"/>
      <c r="I118" s="3"/>
      <c r="J118" s="3"/>
      <c r="K118" s="3"/>
      <c r="L118" s="3"/>
      <c r="M118" s="3"/>
      <c r="N118" s="34"/>
      <c r="O118" s="34"/>
      <c r="P118" t="s">
        <v>222</v>
      </c>
      <c r="Q118">
        <f>Q109+Q111+Q113</f>
        <v>614650</v>
      </c>
      <c r="R118">
        <f>R109+R110+R111+R112+R113+R114+R115</f>
        <v>0</v>
      </c>
      <c r="S118">
        <f>S109+S110+S111+S112+S113+S114+S115</f>
        <v>0</v>
      </c>
      <c r="T118">
        <f>T109+T110+T111+T112+T113+T114+T115</f>
        <v>144405</v>
      </c>
    </row>
    <row r="119" spans="1:22" ht="12.75">
      <c r="A119" s="1" t="s">
        <v>59</v>
      </c>
      <c r="B119" s="1" t="s">
        <v>99</v>
      </c>
      <c r="C119" s="1" t="s">
        <v>426</v>
      </c>
      <c r="D119" s="1">
        <v>21540</v>
      </c>
      <c r="E119" s="12">
        <v>15160</v>
      </c>
      <c r="F119" s="3"/>
      <c r="G119" s="3"/>
      <c r="H119" s="3"/>
      <c r="I119" s="3"/>
      <c r="J119" s="3"/>
      <c r="K119" s="3"/>
      <c r="L119" s="3"/>
      <c r="M119" s="3"/>
      <c r="O119" t="s">
        <v>223</v>
      </c>
      <c r="Q119" t="s">
        <v>449</v>
      </c>
      <c r="R119" t="s">
        <v>224</v>
      </c>
      <c r="S119" t="s">
        <v>222</v>
      </c>
      <c r="T119" t="s">
        <v>389</v>
      </c>
      <c r="U119" t="s">
        <v>410</v>
      </c>
      <c r="V119" t="s">
        <v>222</v>
      </c>
    </row>
    <row r="120" spans="1:22" ht="12.75">
      <c r="A120" s="1" t="s">
        <v>62</v>
      </c>
      <c r="B120" s="1" t="s">
        <v>100</v>
      </c>
      <c r="C120" s="1"/>
      <c r="D120" s="1"/>
      <c r="E120" s="12">
        <v>0</v>
      </c>
      <c r="F120" s="3"/>
      <c r="G120" s="3"/>
      <c r="H120" s="3"/>
      <c r="I120" s="3"/>
      <c r="J120" s="3"/>
      <c r="K120" s="3"/>
      <c r="L120" s="3"/>
      <c r="M120" s="3"/>
      <c r="O120" s="34" t="s">
        <v>213</v>
      </c>
      <c r="P120" t="s">
        <v>214</v>
      </c>
      <c r="Q120">
        <f>U139</f>
        <v>512050</v>
      </c>
      <c r="R120">
        <v>240000</v>
      </c>
      <c r="S120">
        <f>V120</f>
        <v>285443</v>
      </c>
      <c r="T120">
        <v>24848</v>
      </c>
      <c r="U120">
        <v>260595</v>
      </c>
      <c r="V120">
        <f>T120+U120</f>
        <v>285443</v>
      </c>
    </row>
    <row r="121" spans="1:22" ht="12.75">
      <c r="A121" s="1" t="s">
        <v>96</v>
      </c>
      <c r="B121" s="1" t="s">
        <v>101</v>
      </c>
      <c r="C121" s="1"/>
      <c r="D121" s="1"/>
      <c r="E121" s="12"/>
      <c r="F121" s="3"/>
      <c r="G121" s="3"/>
      <c r="H121" s="3"/>
      <c r="I121" s="3"/>
      <c r="J121" s="3"/>
      <c r="K121" s="3"/>
      <c r="L121" s="3"/>
      <c r="M121" s="3"/>
      <c r="O121" s="34" t="s">
        <v>215</v>
      </c>
      <c r="P121" t="s">
        <v>216</v>
      </c>
      <c r="S121">
        <f>Q121+R121</f>
        <v>0</v>
      </c>
      <c r="V121">
        <f>T121+U121</f>
        <v>0</v>
      </c>
    </row>
    <row r="122" spans="1:22" ht="12.75">
      <c r="A122" s="1"/>
      <c r="B122" s="1" t="s">
        <v>64</v>
      </c>
      <c r="C122" s="1"/>
      <c r="D122" s="1"/>
      <c r="E122" s="12"/>
      <c r="F122" s="3"/>
      <c r="G122" s="3"/>
      <c r="H122" s="3"/>
      <c r="I122" s="3"/>
      <c r="J122" s="3"/>
      <c r="K122" s="3"/>
      <c r="L122" s="3"/>
      <c r="M122" s="3"/>
      <c r="O122" s="34">
        <v>5121</v>
      </c>
      <c r="P122" t="s">
        <v>217</v>
      </c>
      <c r="Q122">
        <v>1140</v>
      </c>
      <c r="R122">
        <v>315820</v>
      </c>
      <c r="S122">
        <f>Q122+R122</f>
        <v>316960</v>
      </c>
      <c r="T122">
        <f>S122-240000</f>
        <v>76960</v>
      </c>
      <c r="U122">
        <v>240000</v>
      </c>
      <c r="V122">
        <f>T122+U122</f>
        <v>316960</v>
      </c>
    </row>
    <row r="123" spans="1:22" ht="12.75">
      <c r="A123" s="1">
        <v>4</v>
      </c>
      <c r="B123" s="1" t="s">
        <v>102</v>
      </c>
      <c r="C123" s="1"/>
      <c r="D123" s="1">
        <v>65220</v>
      </c>
      <c r="E123" s="12"/>
      <c r="F123" s="3"/>
      <c r="G123" s="3"/>
      <c r="H123" s="3"/>
      <c r="I123" s="3"/>
      <c r="J123" s="3"/>
      <c r="K123" s="3"/>
      <c r="L123" s="3"/>
      <c r="M123" s="3"/>
      <c r="O123" s="34">
        <v>5122</v>
      </c>
      <c r="P123" t="s">
        <v>218</v>
      </c>
      <c r="S123">
        <f>Q123+R123</f>
        <v>0</v>
      </c>
      <c r="V123">
        <f>T123+U123</f>
        <v>0</v>
      </c>
    </row>
    <row r="124" spans="1:22" ht="12.75">
      <c r="A124" s="1">
        <v>5</v>
      </c>
      <c r="B124" s="1" t="s">
        <v>103</v>
      </c>
      <c r="C124" s="1"/>
      <c r="D124" s="2"/>
      <c r="E124" s="18"/>
      <c r="F124" s="3"/>
      <c r="G124" s="3"/>
      <c r="H124" s="3"/>
      <c r="I124" s="3"/>
      <c r="J124" s="3"/>
      <c r="K124" s="3"/>
      <c r="L124" s="3"/>
      <c r="M124" s="3"/>
      <c r="O124" s="34">
        <v>5123</v>
      </c>
      <c r="P124" t="s">
        <v>225</v>
      </c>
      <c r="Q124">
        <v>100000</v>
      </c>
      <c r="S124">
        <f>Q124+R124</f>
        <v>100000</v>
      </c>
      <c r="T124">
        <v>100000</v>
      </c>
      <c r="V124">
        <f>T124+U124</f>
        <v>100000</v>
      </c>
    </row>
    <row r="125" spans="1:22" ht="12.75">
      <c r="A125" s="1"/>
      <c r="B125" s="1" t="s">
        <v>104</v>
      </c>
      <c r="C125" s="1"/>
      <c r="D125" s="1">
        <f>D124+D123+D116+D115+D111+D110</f>
        <v>1156120</v>
      </c>
      <c r="E125" s="12">
        <f>E124+E123+E116+E115+E111+E110</f>
        <v>771640</v>
      </c>
      <c r="F125" s="3"/>
      <c r="G125" s="3"/>
      <c r="H125" s="3"/>
      <c r="I125" s="3"/>
      <c r="J125" s="3"/>
      <c r="K125" s="3"/>
      <c r="L125" s="3"/>
      <c r="M125" s="3"/>
      <c r="O125" s="34"/>
      <c r="Q125">
        <f>Q118</f>
        <v>614650</v>
      </c>
      <c r="R125">
        <f>SUM(R120:R124)</f>
        <v>555820</v>
      </c>
      <c r="S125">
        <f>SUM(S120:S124)</f>
        <v>702403</v>
      </c>
      <c r="T125">
        <f>E52</f>
        <v>165000</v>
      </c>
      <c r="U125">
        <f>SUM(U120:U124)</f>
        <v>500595</v>
      </c>
      <c r="V125">
        <f>SUM(V120:V124)</f>
        <v>702403</v>
      </c>
    </row>
    <row r="126" spans="1:15" ht="12.75">
      <c r="A126" s="1" t="s">
        <v>14</v>
      </c>
      <c r="B126" s="1" t="s">
        <v>105</v>
      </c>
      <c r="C126" s="1"/>
      <c r="D126" s="1"/>
      <c r="E126" s="12"/>
      <c r="F126" s="3"/>
      <c r="G126" s="3"/>
      <c r="H126" s="3"/>
      <c r="I126" s="3"/>
      <c r="J126" s="3"/>
      <c r="K126" s="3"/>
      <c r="L126" s="3"/>
      <c r="M126" s="3"/>
      <c r="O126" s="34"/>
    </row>
    <row r="127" spans="1:13" ht="12.75">
      <c r="A127" s="1">
        <v>1</v>
      </c>
      <c r="B127" s="1" t="s">
        <v>106</v>
      </c>
      <c r="C127" s="1"/>
      <c r="D127" s="1"/>
      <c r="E127" s="12"/>
      <c r="F127" s="3"/>
      <c r="G127" s="3"/>
      <c r="H127" s="3"/>
      <c r="I127" s="3"/>
      <c r="J127" s="3"/>
      <c r="K127" s="3"/>
      <c r="L127" s="3"/>
      <c r="M127" s="3"/>
    </row>
    <row r="128" spans="1:13" ht="12.75">
      <c r="A128" s="1" t="s">
        <v>54</v>
      </c>
      <c r="B128" s="1" t="s">
        <v>107</v>
      </c>
      <c r="C128" s="1"/>
      <c r="D128" s="1"/>
      <c r="E128" s="12"/>
      <c r="F128" s="3"/>
      <c r="G128" s="3"/>
      <c r="H128" s="3"/>
      <c r="I128" s="3"/>
      <c r="J128" s="3"/>
      <c r="K128" s="3"/>
      <c r="L128" s="3"/>
      <c r="M128" s="3"/>
    </row>
    <row r="129" spans="1:13" ht="12.75">
      <c r="A129" s="1" t="s">
        <v>55</v>
      </c>
      <c r="B129" s="1" t="s">
        <v>108</v>
      </c>
      <c r="C129" s="1"/>
      <c r="D129" s="1"/>
      <c r="E129" s="12"/>
      <c r="F129" s="3"/>
      <c r="G129" s="3"/>
      <c r="H129" s="3"/>
      <c r="I129" s="3"/>
      <c r="J129" s="3"/>
      <c r="K129" s="3"/>
      <c r="L129" s="3"/>
      <c r="M129" s="3"/>
    </row>
    <row r="130" spans="1:17" ht="12.75">
      <c r="A130" s="1"/>
      <c r="B130" s="1" t="s">
        <v>70</v>
      </c>
      <c r="C130" s="1"/>
      <c r="D130" s="1"/>
      <c r="E130" s="12"/>
      <c r="F130" s="3"/>
      <c r="G130" s="3"/>
      <c r="H130" s="3"/>
      <c r="I130" s="3"/>
      <c r="J130" s="3"/>
      <c r="K130" s="3"/>
      <c r="L130" s="3"/>
      <c r="M130" s="3"/>
      <c r="Q130" t="s">
        <v>226</v>
      </c>
    </row>
    <row r="131" spans="1:21" ht="12.75">
      <c r="A131" s="1">
        <v>2</v>
      </c>
      <c r="B131" s="1" t="s">
        <v>109</v>
      </c>
      <c r="C131" s="1" t="s">
        <v>429</v>
      </c>
      <c r="D131" s="1">
        <v>2165220</v>
      </c>
      <c r="E131" s="12">
        <v>2265028</v>
      </c>
      <c r="F131" s="3"/>
      <c r="G131" s="3"/>
      <c r="H131" s="3"/>
      <c r="I131" s="3"/>
      <c r="J131" s="3"/>
      <c r="K131" s="3"/>
      <c r="L131" s="3"/>
      <c r="M131" s="3"/>
      <c r="R131" t="s">
        <v>449</v>
      </c>
      <c r="U131">
        <v>63860</v>
      </c>
    </row>
    <row r="132" spans="1:21" ht="12.75">
      <c r="A132" s="1">
        <v>3</v>
      </c>
      <c r="B132" s="1" t="s">
        <v>110</v>
      </c>
      <c r="C132" s="1"/>
      <c r="D132" s="1"/>
      <c r="E132" s="12"/>
      <c r="F132" s="3"/>
      <c r="G132" s="3"/>
      <c r="H132" s="3"/>
      <c r="I132" s="3"/>
      <c r="J132" s="3"/>
      <c r="K132" s="3"/>
      <c r="L132" s="3"/>
      <c r="M132" s="3"/>
      <c r="R132" t="s">
        <v>497</v>
      </c>
      <c r="U132">
        <v>2181630</v>
      </c>
    </row>
    <row r="133" spans="1:22" ht="12.75">
      <c r="A133" s="1">
        <v>4</v>
      </c>
      <c r="B133" s="1" t="s">
        <v>111</v>
      </c>
      <c r="C133" s="1"/>
      <c r="D133" s="1"/>
      <c r="E133" s="12"/>
      <c r="F133" s="3"/>
      <c r="G133" s="3"/>
      <c r="H133" s="3"/>
      <c r="I133" s="3"/>
      <c r="J133" s="3"/>
      <c r="K133" s="3"/>
      <c r="L133" s="3"/>
      <c r="M133" s="3"/>
      <c r="O133" s="35"/>
      <c r="P133" s="35"/>
      <c r="Q133" s="35"/>
      <c r="V133" t="s">
        <v>227</v>
      </c>
    </row>
    <row r="134" spans="1:21" ht="12.75">
      <c r="A134" s="1"/>
      <c r="B134" s="2" t="s">
        <v>112</v>
      </c>
      <c r="C134" s="1"/>
      <c r="D134" s="1">
        <f>D131</f>
        <v>2165220</v>
      </c>
      <c r="E134" s="12">
        <f>E133+E132+E131+E130</f>
        <v>2265028</v>
      </c>
      <c r="F134" s="3"/>
      <c r="G134" s="3"/>
      <c r="H134" s="3"/>
      <c r="I134" s="3"/>
      <c r="J134" s="3"/>
      <c r="K134" s="3"/>
      <c r="L134" s="3"/>
      <c r="M134" s="3"/>
      <c r="O134" s="35"/>
      <c r="P134" s="35"/>
      <c r="Q134" s="35"/>
      <c r="R134" s="35" t="s">
        <v>142</v>
      </c>
      <c r="S134" s="35"/>
      <c r="T134" s="35"/>
      <c r="U134">
        <f>U131+U132</f>
        <v>2245490</v>
      </c>
    </row>
    <row r="135" spans="1:21" ht="12.75">
      <c r="A135" s="1"/>
      <c r="B135" s="2" t="s">
        <v>113</v>
      </c>
      <c r="C135" s="1"/>
      <c r="D135" s="1">
        <f>D134+D125</f>
        <v>3321340</v>
      </c>
      <c r="E135" s="12">
        <f>E134+E125</f>
        <v>3036668</v>
      </c>
      <c r="F135" s="3"/>
      <c r="G135" s="3"/>
      <c r="H135" s="3"/>
      <c r="I135" s="3"/>
      <c r="J135" s="3"/>
      <c r="K135" s="3"/>
      <c r="L135" s="3"/>
      <c r="M135" s="3"/>
      <c r="O135" s="35"/>
      <c r="P135" s="35"/>
      <c r="Q135" s="35"/>
      <c r="R135" s="35" t="s">
        <v>498</v>
      </c>
      <c r="S135" s="35"/>
      <c r="U135">
        <v>218880</v>
      </c>
    </row>
    <row r="136" spans="1:21" ht="12.75">
      <c r="A136" s="1" t="s">
        <v>15</v>
      </c>
      <c r="B136" s="2" t="s">
        <v>114</v>
      </c>
      <c r="C136" s="1"/>
      <c r="D136" s="1">
        <v>0</v>
      </c>
      <c r="E136" s="12">
        <f>E147</f>
        <v>-629060</v>
      </c>
      <c r="F136" s="3"/>
      <c r="G136" s="3"/>
      <c r="H136" s="3"/>
      <c r="I136" s="3"/>
      <c r="J136" s="3"/>
      <c r="K136" s="3"/>
      <c r="L136" s="3"/>
      <c r="M136" s="3"/>
      <c r="O136" s="35"/>
      <c r="P136" s="35"/>
      <c r="Q136" s="35"/>
      <c r="R136" s="35" t="s">
        <v>499</v>
      </c>
      <c r="S136" s="35"/>
      <c r="U136">
        <v>900000</v>
      </c>
    </row>
    <row r="137" spans="1:21" ht="12.75">
      <c r="A137" s="1">
        <v>1</v>
      </c>
      <c r="B137" s="1" t="s">
        <v>115</v>
      </c>
      <c r="C137" s="1"/>
      <c r="D137" s="1"/>
      <c r="E137" s="12"/>
      <c r="F137" s="3"/>
      <c r="G137" s="3"/>
      <c r="H137" s="3"/>
      <c r="I137" s="3"/>
      <c r="J137" s="3"/>
      <c r="K137" s="3"/>
      <c r="L137" s="3"/>
      <c r="M137" s="3"/>
      <c r="O137" s="35"/>
      <c r="P137" s="35"/>
      <c r="Q137" s="35"/>
      <c r="R137" s="35" t="s">
        <v>501</v>
      </c>
      <c r="S137" s="35"/>
      <c r="U137">
        <v>550700</v>
      </c>
    </row>
    <row r="138" spans="1:21" ht="12.75">
      <c r="A138" s="1">
        <v>2</v>
      </c>
      <c r="B138" s="1" t="s">
        <v>116</v>
      </c>
      <c r="C138" s="1"/>
      <c r="D138" s="1"/>
      <c r="E138" s="12"/>
      <c r="F138" s="3"/>
      <c r="G138" s="3"/>
      <c r="H138" s="3"/>
      <c r="I138" s="3"/>
      <c r="J138" s="3"/>
      <c r="K138" s="3"/>
      <c r="L138" s="3"/>
      <c r="M138" s="3"/>
      <c r="O138" s="35"/>
      <c r="P138" s="35"/>
      <c r="Q138" s="35"/>
      <c r="R138" s="35" t="s">
        <v>222</v>
      </c>
      <c r="S138" s="35"/>
      <c r="U138">
        <f>SUM(U135:U137)</f>
        <v>1669580</v>
      </c>
    </row>
    <row r="139" spans="1:21" ht="12.75">
      <c r="A139" s="1">
        <v>3</v>
      </c>
      <c r="B139" s="1" t="s">
        <v>117</v>
      </c>
      <c r="C139" s="1"/>
      <c r="D139" s="1">
        <v>100000</v>
      </c>
      <c r="E139" s="12">
        <v>100000</v>
      </c>
      <c r="F139" s="3"/>
      <c r="G139" s="3"/>
      <c r="H139" s="3"/>
      <c r="I139" s="3"/>
      <c r="J139" s="3"/>
      <c r="K139" s="3"/>
      <c r="L139" s="3"/>
      <c r="M139" s="3"/>
      <c r="O139" s="35"/>
      <c r="P139" s="35" t="s">
        <v>500</v>
      </c>
      <c r="Q139" s="35"/>
      <c r="R139" s="35"/>
      <c r="S139" s="35"/>
      <c r="U139">
        <f>U132-U138</f>
        <v>512050</v>
      </c>
    </row>
    <row r="140" spans="1:19" ht="12.75">
      <c r="A140" s="1">
        <v>4</v>
      </c>
      <c r="B140" s="1" t="s">
        <v>118</v>
      </c>
      <c r="C140" s="1"/>
      <c r="D140" s="1"/>
      <c r="E140" s="12"/>
      <c r="F140" s="3"/>
      <c r="G140" s="3"/>
      <c r="H140" s="3"/>
      <c r="I140" s="3"/>
      <c r="J140" s="3"/>
      <c r="K140" s="3"/>
      <c r="L140" s="3"/>
      <c r="M140" s="3"/>
      <c r="O140" s="35"/>
      <c r="P140" s="35"/>
      <c r="Q140" s="35"/>
      <c r="R140" s="35"/>
      <c r="S140" s="35"/>
    </row>
    <row r="141" spans="1:19" ht="12.75">
      <c r="A141" s="1">
        <v>5</v>
      </c>
      <c r="B141" s="1" t="s">
        <v>119</v>
      </c>
      <c r="C141" s="1"/>
      <c r="D141" s="1"/>
      <c r="E141" s="12"/>
      <c r="F141" s="3"/>
      <c r="G141" s="3"/>
      <c r="H141" s="3"/>
      <c r="I141" s="3"/>
      <c r="J141" s="3"/>
      <c r="K141" s="3"/>
      <c r="L141" s="3"/>
      <c r="M141" s="3"/>
      <c r="O141" s="35"/>
      <c r="P141" s="35"/>
      <c r="Q141" s="35"/>
      <c r="R141" s="35"/>
      <c r="S141" s="35"/>
    </row>
    <row r="142" spans="1:15" ht="12.75">
      <c r="A142" s="1">
        <v>6</v>
      </c>
      <c r="B142" s="1" t="s">
        <v>120</v>
      </c>
      <c r="C142" s="1"/>
      <c r="D142" s="1"/>
      <c r="E142" s="12"/>
      <c r="F142" s="3"/>
      <c r="G142" s="3"/>
      <c r="H142" s="3"/>
      <c r="I142" s="3"/>
      <c r="J142" s="3"/>
      <c r="K142" s="3"/>
      <c r="L142" s="3"/>
      <c r="M142" s="3"/>
      <c r="O142" s="35"/>
    </row>
    <row r="143" spans="1:6" ht="12.75">
      <c r="A143" s="1">
        <v>7</v>
      </c>
      <c r="B143" s="1" t="s">
        <v>121</v>
      </c>
      <c r="C143" s="1"/>
      <c r="D143" s="1"/>
      <c r="E143" s="12"/>
      <c r="F143" s="3"/>
    </row>
    <row r="144" spans="1:17" ht="12.75">
      <c r="A144" s="1">
        <v>8</v>
      </c>
      <c r="B144" s="1" t="s">
        <v>122</v>
      </c>
      <c r="C144" s="1"/>
      <c r="D144" s="1"/>
      <c r="E144" s="12"/>
      <c r="F144" s="3"/>
      <c r="O144" s="35"/>
      <c r="P144" s="35"/>
      <c r="Q144" s="35"/>
    </row>
    <row r="145" spans="1:15" ht="12.75">
      <c r="A145" s="1">
        <v>9</v>
      </c>
      <c r="B145" s="1" t="s">
        <v>123</v>
      </c>
      <c r="C145" s="1"/>
      <c r="D145" s="1">
        <v>-629060</v>
      </c>
      <c r="E145" s="12"/>
      <c r="F145" s="3"/>
      <c r="O145" s="35"/>
    </row>
    <row r="146" spans="1:6" ht="12.75">
      <c r="A146" s="1">
        <v>10</v>
      </c>
      <c r="B146" s="1" t="s">
        <v>124</v>
      </c>
      <c r="C146" s="1"/>
      <c r="D146" s="1">
        <v>310136</v>
      </c>
      <c r="E146" s="12"/>
      <c r="F146" s="3"/>
    </row>
    <row r="147" spans="1:16" ht="12.75">
      <c r="A147" s="1" t="s">
        <v>125</v>
      </c>
      <c r="B147" s="2" t="s">
        <v>126</v>
      </c>
      <c r="C147" s="1"/>
      <c r="D147" s="1">
        <f>D146+D145+D144+D143+D142+D141+D140+D139+D138+D137</f>
        <v>-218924</v>
      </c>
      <c r="E147" s="12">
        <v>-629060</v>
      </c>
      <c r="F147" s="3"/>
      <c r="O147" s="35"/>
      <c r="P147" s="35"/>
    </row>
    <row r="148" spans="1:16" ht="12.75">
      <c r="A148" s="1"/>
      <c r="B148" s="2" t="s">
        <v>127</v>
      </c>
      <c r="C148" s="1"/>
      <c r="D148" s="1">
        <f>D147+D135</f>
        <v>3102416</v>
      </c>
      <c r="E148" s="12">
        <f>E136+E135</f>
        <v>2407608</v>
      </c>
      <c r="F148" s="3"/>
      <c r="O148" s="35"/>
      <c r="P148" s="35"/>
    </row>
    <row r="149" spans="1:16" ht="13.5" thickBot="1">
      <c r="A149" s="13"/>
      <c r="B149" s="17" t="s">
        <v>128</v>
      </c>
      <c r="C149" s="13"/>
      <c r="D149" s="2">
        <f>D148</f>
        <v>3102416</v>
      </c>
      <c r="E149" s="49">
        <f>E148</f>
        <v>2407608</v>
      </c>
      <c r="F149" s="3"/>
      <c r="O149" s="35"/>
      <c r="P149" s="35"/>
    </row>
    <row r="150" spans="1:6" ht="13.5" thickTop="1">
      <c r="A150" s="3"/>
      <c r="B150" s="3"/>
      <c r="C150" s="3"/>
      <c r="D150" s="3"/>
      <c r="E150" s="3"/>
      <c r="F150" s="3"/>
    </row>
    <row r="151" spans="1:6" ht="12.75">
      <c r="A151" s="3"/>
      <c r="B151" s="3"/>
      <c r="C151" s="3"/>
      <c r="D151" s="3"/>
      <c r="E151" s="3"/>
      <c r="F151" s="3"/>
    </row>
    <row r="152" spans="1:13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4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t="s">
        <v>414</v>
      </c>
    </row>
    <row r="156" spans="1:20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O156" t="s">
        <v>415</v>
      </c>
      <c r="S156">
        <v>0</v>
      </c>
      <c r="T156">
        <v>20000</v>
      </c>
    </row>
    <row r="157" spans="1:13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20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O158" t="s">
        <v>503</v>
      </c>
      <c r="T158">
        <v>0</v>
      </c>
    </row>
    <row r="159" spans="1:13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20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O160" t="s">
        <v>416</v>
      </c>
      <c r="T160">
        <f>D196</f>
        <v>34460</v>
      </c>
    </row>
    <row r="161" spans="1:16" ht="12.75">
      <c r="A161" s="3"/>
      <c r="B161" s="3"/>
      <c r="C161" s="3"/>
      <c r="D161" s="3"/>
      <c r="E161" s="3"/>
      <c r="F161" s="38"/>
      <c r="G161" s="38"/>
      <c r="H161" s="38"/>
      <c r="I161" s="39"/>
      <c r="J161" s="39"/>
      <c r="K161" s="40"/>
      <c r="L161" s="3"/>
      <c r="M161" s="3"/>
      <c r="O161" s="35"/>
      <c r="P161" s="35"/>
    </row>
    <row r="162" spans="6:20" ht="12.75">
      <c r="F162" s="3"/>
      <c r="G162" s="3"/>
      <c r="H162" s="40"/>
      <c r="I162" s="40"/>
      <c r="J162" s="40"/>
      <c r="K162" s="40"/>
      <c r="L162" s="3"/>
      <c r="M162" s="3"/>
      <c r="O162" t="s">
        <v>504</v>
      </c>
      <c r="R162" t="s">
        <v>505</v>
      </c>
      <c r="T162">
        <f>T156-T160</f>
        <v>-14460</v>
      </c>
    </row>
    <row r="163" spans="6:13" ht="12.75">
      <c r="F163" s="3"/>
      <c r="G163" s="3"/>
      <c r="H163" s="3"/>
      <c r="I163" s="3"/>
      <c r="J163" s="3"/>
      <c r="K163" s="3"/>
      <c r="L163" s="3"/>
      <c r="M163" s="3"/>
    </row>
    <row r="164" spans="1:13" ht="13.5" thickBot="1">
      <c r="A164" s="1"/>
      <c r="B164" s="1" t="s">
        <v>48</v>
      </c>
      <c r="C164" s="1"/>
      <c r="D164" s="1"/>
      <c r="E164" s="12"/>
      <c r="F164" s="3"/>
      <c r="G164" s="3"/>
      <c r="H164" s="3"/>
      <c r="I164" s="3"/>
      <c r="J164" s="3"/>
      <c r="K164" s="3"/>
      <c r="L164" s="3"/>
      <c r="M164" s="3"/>
    </row>
    <row r="165" spans="1:13" ht="12.75">
      <c r="A165" s="4" t="s">
        <v>19</v>
      </c>
      <c r="B165" s="4" t="s">
        <v>20</v>
      </c>
      <c r="C165" s="4" t="s">
        <v>21</v>
      </c>
      <c r="D165" s="4" t="s">
        <v>443</v>
      </c>
      <c r="E165" s="10" t="s">
        <v>443</v>
      </c>
      <c r="F165" s="3"/>
      <c r="G165" s="3"/>
      <c r="H165" s="3"/>
      <c r="I165" s="3"/>
      <c r="J165" s="3"/>
      <c r="K165" s="3"/>
      <c r="L165" s="3"/>
      <c r="M165" s="3"/>
    </row>
    <row r="166" spans="1:20" ht="12.75">
      <c r="A166" s="19"/>
      <c r="B166" s="19"/>
      <c r="C166" s="19" t="s">
        <v>22</v>
      </c>
      <c r="D166" s="19">
        <v>2011</v>
      </c>
      <c r="E166" s="11">
        <v>2010</v>
      </c>
      <c r="F166" s="3"/>
      <c r="G166" s="3"/>
      <c r="H166" s="3"/>
      <c r="I166" s="3"/>
      <c r="J166" s="3"/>
      <c r="K166" s="3"/>
      <c r="L166" s="3"/>
      <c r="M166" s="3"/>
      <c r="O166" t="s">
        <v>418</v>
      </c>
      <c r="T166">
        <v>0</v>
      </c>
    </row>
    <row r="167" spans="1:20" ht="12.75">
      <c r="A167" s="1"/>
      <c r="B167" s="1"/>
      <c r="C167" s="1"/>
      <c r="D167" s="1"/>
      <c r="E167" s="12"/>
      <c r="F167" s="3"/>
      <c r="G167" s="3"/>
      <c r="H167" s="3"/>
      <c r="I167" s="3"/>
      <c r="J167" s="3"/>
      <c r="K167" s="3"/>
      <c r="L167" s="3"/>
      <c r="M167" s="3"/>
      <c r="O167" t="s">
        <v>419</v>
      </c>
      <c r="T167">
        <v>0</v>
      </c>
    </row>
    <row r="168" spans="1:20" ht="12.75">
      <c r="A168" s="1">
        <v>1</v>
      </c>
      <c r="B168" s="1" t="s">
        <v>390</v>
      </c>
      <c r="C168" s="1" t="s">
        <v>430</v>
      </c>
      <c r="D168" s="1">
        <v>2181630</v>
      </c>
      <c r="E168" s="12"/>
      <c r="F168" s="3"/>
      <c r="G168" s="3"/>
      <c r="H168" s="3"/>
      <c r="I168" s="3"/>
      <c r="J168" s="3"/>
      <c r="K168" s="3"/>
      <c r="L168" s="3"/>
      <c r="M168" s="3"/>
      <c r="O168" t="s">
        <v>420</v>
      </c>
      <c r="T168">
        <v>0</v>
      </c>
    </row>
    <row r="169" spans="1:20" ht="12.75">
      <c r="A169" s="1">
        <v>2</v>
      </c>
      <c r="B169" s="6" t="s">
        <v>480</v>
      </c>
      <c r="C169" s="1"/>
      <c r="D169" s="1">
        <v>2122264</v>
      </c>
      <c r="E169" s="12"/>
      <c r="F169" s="3"/>
      <c r="G169" s="3"/>
      <c r="H169" s="3"/>
      <c r="I169" s="3"/>
      <c r="J169" s="3"/>
      <c r="K169" s="3"/>
      <c r="L169" s="3"/>
      <c r="M169" s="3"/>
      <c r="O169" t="s">
        <v>421</v>
      </c>
      <c r="T169">
        <v>0</v>
      </c>
    </row>
    <row r="170" spans="1:20" ht="12.75">
      <c r="A170" s="1"/>
      <c r="B170" s="6" t="s">
        <v>446</v>
      </c>
      <c r="C170" s="1">
        <v>486</v>
      </c>
      <c r="D170" s="1">
        <f>D168</f>
        <v>2181630</v>
      </c>
      <c r="E170" s="12">
        <v>0</v>
      </c>
      <c r="F170" s="3"/>
      <c r="G170" s="3"/>
      <c r="H170" s="3"/>
      <c r="I170" s="3"/>
      <c r="J170" s="3"/>
      <c r="K170" s="3"/>
      <c r="L170" s="3"/>
      <c r="M170" s="3"/>
      <c r="O170" t="s">
        <v>422</v>
      </c>
      <c r="T170">
        <v>0</v>
      </c>
    </row>
    <row r="171" spans="1:13" ht="12.75">
      <c r="A171" s="1"/>
      <c r="B171" s="1" t="s">
        <v>391</v>
      </c>
      <c r="C171" s="1"/>
      <c r="D171" s="1">
        <f>D170</f>
        <v>2181630</v>
      </c>
      <c r="E171" s="12">
        <f>E170</f>
        <v>0</v>
      </c>
      <c r="F171" s="3"/>
      <c r="G171" s="3"/>
      <c r="H171" s="3"/>
      <c r="I171" s="3"/>
      <c r="J171" s="3"/>
      <c r="K171" s="3"/>
      <c r="L171" s="3"/>
      <c r="M171" s="3"/>
    </row>
    <row r="172" spans="1:13" ht="12.75">
      <c r="A172" s="1"/>
      <c r="B172" s="1" t="s">
        <v>392</v>
      </c>
      <c r="C172" s="1"/>
      <c r="D172" s="1"/>
      <c r="E172" s="12"/>
      <c r="F172" s="3"/>
      <c r="G172" s="8"/>
      <c r="H172" s="3"/>
      <c r="I172" s="3"/>
      <c r="J172" s="3"/>
      <c r="K172" s="3"/>
      <c r="L172" s="3"/>
      <c r="M172" s="3"/>
    </row>
    <row r="173" spans="1:13" ht="12.75">
      <c r="A173" s="1">
        <v>3</v>
      </c>
      <c r="B173" s="1" t="s">
        <v>393</v>
      </c>
      <c r="C173" s="1"/>
      <c r="D173" s="1"/>
      <c r="E173" s="12"/>
      <c r="F173" s="3"/>
      <c r="G173" s="8"/>
      <c r="H173" s="3"/>
      <c r="I173" s="3"/>
      <c r="J173" s="3"/>
      <c r="K173" s="3"/>
      <c r="L173" s="3"/>
      <c r="M173" s="3"/>
    </row>
    <row r="174" spans="1:13" ht="12.75">
      <c r="A174" s="1">
        <v>4</v>
      </c>
      <c r="B174" s="1" t="s">
        <v>394</v>
      </c>
      <c r="C174" s="1"/>
      <c r="D174" s="1">
        <v>676440</v>
      </c>
      <c r="E174" s="12"/>
      <c r="F174" s="3"/>
      <c r="G174" s="3"/>
      <c r="H174" s="3"/>
      <c r="I174" s="3"/>
      <c r="J174" s="3"/>
      <c r="K174" s="3"/>
      <c r="L174" s="3"/>
      <c r="M174" s="3"/>
    </row>
    <row r="175" spans="1:13" ht="12.75">
      <c r="A175" s="1"/>
      <c r="B175" s="1"/>
      <c r="C175" s="1"/>
      <c r="D175" s="1"/>
      <c r="E175" s="12"/>
      <c r="F175" s="3"/>
      <c r="G175" s="3"/>
      <c r="H175" s="3"/>
      <c r="I175" s="3"/>
      <c r="J175" s="3"/>
      <c r="K175" s="3"/>
      <c r="L175" s="3"/>
      <c r="M175" s="3"/>
    </row>
    <row r="176" spans="1:13" ht="12.75">
      <c r="A176" s="1"/>
      <c r="B176" s="1"/>
      <c r="C176" s="1"/>
      <c r="D176" s="1"/>
      <c r="E176" s="12"/>
      <c r="F176" s="3"/>
      <c r="G176" s="3"/>
      <c r="H176" s="3"/>
      <c r="I176" s="3"/>
      <c r="J176" s="3"/>
      <c r="K176" s="3"/>
      <c r="L176" s="3"/>
      <c r="M176" s="3"/>
    </row>
    <row r="177" spans="1:13" ht="12.75">
      <c r="A177" s="1">
        <v>5</v>
      </c>
      <c r="B177" s="1" t="s">
        <v>39</v>
      </c>
      <c r="C177" s="1"/>
      <c r="D177" s="1">
        <f>D178+D179</f>
        <v>840840</v>
      </c>
      <c r="E177" s="12">
        <f>E178+E179</f>
        <v>560160</v>
      </c>
      <c r="F177" s="3"/>
      <c r="G177" s="3"/>
      <c r="H177" s="3"/>
      <c r="I177" s="3"/>
      <c r="J177" s="3"/>
      <c r="K177" s="3"/>
      <c r="L177" s="3"/>
      <c r="M177" s="3"/>
    </row>
    <row r="178" spans="1:13" ht="12.75">
      <c r="A178" s="1"/>
      <c r="B178" s="1" t="s">
        <v>395</v>
      </c>
      <c r="C178" s="1">
        <v>641</v>
      </c>
      <c r="D178" s="1">
        <v>720000</v>
      </c>
      <c r="E178" s="12">
        <v>480000</v>
      </c>
      <c r="F178" s="3"/>
      <c r="G178" s="3"/>
      <c r="H178" s="3"/>
      <c r="I178" s="3"/>
      <c r="J178" s="3"/>
      <c r="K178" s="3"/>
      <c r="L178" s="3"/>
      <c r="M178" s="3"/>
    </row>
    <row r="179" spans="1:13" ht="12.75">
      <c r="A179" s="1"/>
      <c r="B179" s="1" t="s">
        <v>396</v>
      </c>
      <c r="C179" s="1">
        <v>644</v>
      </c>
      <c r="D179" s="1">
        <v>120840</v>
      </c>
      <c r="E179" s="12">
        <v>80160</v>
      </c>
      <c r="F179" s="3"/>
      <c r="G179" s="3"/>
      <c r="H179" s="3"/>
      <c r="I179" s="3"/>
      <c r="J179" s="3"/>
      <c r="K179" s="3"/>
      <c r="L179" s="3"/>
      <c r="M179" s="3"/>
    </row>
    <row r="180" spans="1:13" ht="12.75">
      <c r="A180" s="1"/>
      <c r="B180" s="1"/>
      <c r="C180" s="1"/>
      <c r="D180" s="1"/>
      <c r="E180" s="12"/>
      <c r="F180" s="3"/>
      <c r="G180" s="3"/>
      <c r="H180" s="3"/>
      <c r="I180" s="3"/>
      <c r="J180" s="3"/>
      <c r="K180" s="3"/>
      <c r="L180" s="3"/>
      <c r="M180" s="3"/>
    </row>
    <row r="181" spans="1:13" ht="12.75">
      <c r="A181" s="1">
        <v>6</v>
      </c>
      <c r="B181" s="1" t="s">
        <v>397</v>
      </c>
      <c r="C181" s="1"/>
      <c r="D181" s="1">
        <v>8194</v>
      </c>
      <c r="E181" s="12"/>
      <c r="F181" s="3"/>
      <c r="G181" s="3"/>
      <c r="H181" s="3"/>
      <c r="I181" s="3"/>
      <c r="J181" s="3"/>
      <c r="K181" s="3"/>
      <c r="L181" s="3"/>
      <c r="M181" s="3"/>
    </row>
    <row r="182" spans="1:13" ht="12.75">
      <c r="A182" s="1">
        <v>7</v>
      </c>
      <c r="B182" s="1" t="s">
        <v>355</v>
      </c>
      <c r="C182" s="1">
        <v>602</v>
      </c>
      <c r="D182" s="1">
        <v>150000</v>
      </c>
      <c r="E182" s="12">
        <v>60000</v>
      </c>
      <c r="F182" s="3"/>
      <c r="G182" s="3"/>
      <c r="H182" s="3"/>
      <c r="I182" s="3"/>
      <c r="J182" s="3"/>
      <c r="K182" s="3"/>
      <c r="L182" s="3"/>
      <c r="M182" s="3"/>
    </row>
    <row r="183" spans="1:13" ht="12.75">
      <c r="A183" s="1">
        <v>8</v>
      </c>
      <c r="B183" s="1" t="s">
        <v>398</v>
      </c>
      <c r="C183" s="1"/>
      <c r="D183" s="1">
        <f>D182+D177</f>
        <v>990840</v>
      </c>
      <c r="E183" s="12">
        <f>E177+E182</f>
        <v>620160</v>
      </c>
      <c r="F183" s="3"/>
      <c r="G183" s="3"/>
      <c r="H183" s="3"/>
      <c r="I183" s="3"/>
      <c r="J183" s="3"/>
      <c r="K183" s="3"/>
      <c r="L183" s="3"/>
      <c r="M183" s="3"/>
    </row>
    <row r="184" spans="1:13" ht="12.75">
      <c r="A184" s="1"/>
      <c r="B184" s="1"/>
      <c r="C184" s="1"/>
      <c r="D184" s="1"/>
      <c r="E184" s="12"/>
      <c r="F184" s="3"/>
      <c r="G184" s="3"/>
      <c r="H184" s="3"/>
      <c r="I184" s="3"/>
      <c r="J184" s="3"/>
      <c r="K184" s="3"/>
      <c r="L184" s="3"/>
      <c r="M184" s="3"/>
    </row>
    <row r="185" spans="1:13" ht="12.75">
      <c r="A185" s="1">
        <v>9</v>
      </c>
      <c r="B185" s="1" t="s">
        <v>399</v>
      </c>
      <c r="C185" s="1"/>
      <c r="D185" s="1">
        <f>D174+D177+D181+D182</f>
        <v>1675474</v>
      </c>
      <c r="E185" s="12"/>
      <c r="F185" s="3"/>
      <c r="G185" s="3"/>
      <c r="H185" s="3"/>
      <c r="I185" s="3"/>
      <c r="J185" s="3"/>
      <c r="K185" s="3"/>
      <c r="L185" s="3"/>
      <c r="M185" s="3"/>
    </row>
    <row r="186" spans="1:13" ht="12.75">
      <c r="A186" s="1">
        <v>10</v>
      </c>
      <c r="B186" s="1" t="s">
        <v>400</v>
      </c>
      <c r="C186" s="1"/>
      <c r="D186" s="1"/>
      <c r="E186" s="12"/>
      <c r="F186" s="3"/>
      <c r="G186" s="3"/>
      <c r="H186" s="3"/>
      <c r="I186" s="3"/>
      <c r="J186" s="3"/>
      <c r="K186" s="3"/>
      <c r="L186" s="3"/>
      <c r="M186" s="3"/>
    </row>
    <row r="187" spans="1:13" ht="12.75">
      <c r="A187" s="1">
        <v>11</v>
      </c>
      <c r="B187" s="1" t="s">
        <v>401</v>
      </c>
      <c r="C187" s="1"/>
      <c r="D187" s="1"/>
      <c r="E187" s="12"/>
      <c r="F187" s="3"/>
      <c r="G187" s="3"/>
      <c r="H187" s="3"/>
      <c r="I187" s="3"/>
      <c r="J187" s="3"/>
      <c r="K187" s="3"/>
      <c r="L187" s="3"/>
      <c r="M187" s="3"/>
    </row>
    <row r="188" spans="1:13" ht="12.75">
      <c r="A188" s="1">
        <v>12</v>
      </c>
      <c r="B188" s="1" t="s">
        <v>402</v>
      </c>
      <c r="C188" s="1">
        <v>628</v>
      </c>
      <c r="D188" s="1">
        <v>12500</v>
      </c>
      <c r="E188" s="12">
        <v>8900</v>
      </c>
      <c r="F188" s="3"/>
      <c r="G188" s="3"/>
      <c r="H188" s="3"/>
      <c r="I188" s="3"/>
      <c r="J188" s="3"/>
      <c r="K188" s="3"/>
      <c r="L188" s="3"/>
      <c r="M188" s="3"/>
    </row>
    <row r="189" spans="1:13" ht="12.75">
      <c r="A189" s="1">
        <v>12.1</v>
      </c>
      <c r="B189" s="1" t="s">
        <v>403</v>
      </c>
      <c r="C189" s="1"/>
      <c r="D189" s="1">
        <v>0</v>
      </c>
      <c r="E189" s="12"/>
      <c r="F189" s="3"/>
      <c r="G189" s="3"/>
      <c r="H189" s="3"/>
      <c r="I189" s="3"/>
      <c r="J189" s="3"/>
      <c r="K189" s="3"/>
      <c r="L189" s="3"/>
      <c r="M189" s="3"/>
    </row>
    <row r="190" spans="1:13" ht="12.75">
      <c r="A190" s="1"/>
      <c r="B190" s="1" t="s">
        <v>404</v>
      </c>
      <c r="C190" s="1"/>
      <c r="D190" s="1">
        <f>D188</f>
        <v>12500</v>
      </c>
      <c r="E190" s="12">
        <v>8900</v>
      </c>
      <c r="F190" s="3"/>
      <c r="G190" s="3"/>
      <c r="H190" s="3"/>
      <c r="I190" s="3"/>
      <c r="J190" s="3"/>
      <c r="K190" s="3"/>
      <c r="L190" s="3"/>
      <c r="M190" s="3"/>
    </row>
    <row r="191" spans="1:13" ht="12.75">
      <c r="A191" s="1"/>
      <c r="B191" s="1" t="s">
        <v>398</v>
      </c>
      <c r="C191" s="1"/>
      <c r="D191" s="1">
        <f>D185+D190</f>
        <v>1687974</v>
      </c>
      <c r="E191" s="12">
        <f>E183+E188</f>
        <v>629060</v>
      </c>
      <c r="F191" s="3"/>
      <c r="G191" s="3"/>
      <c r="H191" s="3"/>
      <c r="I191" s="3"/>
      <c r="J191" s="3"/>
      <c r="K191" s="3"/>
      <c r="L191" s="3"/>
      <c r="M191" s="3"/>
    </row>
    <row r="192" spans="1:13" ht="12.75">
      <c r="A192" s="1"/>
      <c r="B192" s="1" t="s">
        <v>405</v>
      </c>
      <c r="C192" s="1"/>
      <c r="D192" s="1">
        <f>D168-D191</f>
        <v>493656</v>
      </c>
      <c r="E192" s="12">
        <v>-629060</v>
      </c>
      <c r="F192" s="3"/>
      <c r="G192" s="3"/>
      <c r="H192" s="3"/>
      <c r="I192" s="3"/>
      <c r="J192" s="3"/>
      <c r="K192" s="3"/>
      <c r="L192" s="3"/>
      <c r="M192" s="3"/>
    </row>
    <row r="193" spans="1:13" ht="12.75">
      <c r="A193" s="1"/>
      <c r="B193" s="1" t="s">
        <v>502</v>
      </c>
      <c r="C193" s="1"/>
      <c r="D193" s="1">
        <v>-149060</v>
      </c>
      <c r="E193" s="12">
        <v>480000</v>
      </c>
      <c r="F193" s="3"/>
      <c r="G193" s="3"/>
      <c r="H193" s="3"/>
      <c r="I193" s="3"/>
      <c r="J193" s="3"/>
      <c r="K193" s="3"/>
      <c r="L193" s="3"/>
      <c r="M193" s="3"/>
    </row>
    <row r="194" spans="1:13" ht="12.75">
      <c r="A194" s="1"/>
      <c r="B194" s="1" t="s">
        <v>406</v>
      </c>
      <c r="C194" s="1"/>
      <c r="D194" s="1">
        <f>D192+D193</f>
        <v>344596</v>
      </c>
      <c r="E194" s="12">
        <f>E192+E193</f>
        <v>-149060</v>
      </c>
      <c r="F194" s="3"/>
      <c r="G194" s="3"/>
      <c r="H194" s="3"/>
      <c r="I194" s="3"/>
      <c r="J194" s="3"/>
      <c r="K194" s="3"/>
      <c r="L194" s="3"/>
      <c r="M194" s="3"/>
    </row>
    <row r="195" spans="1:13" ht="12.75">
      <c r="A195" s="1"/>
      <c r="B195" s="1" t="s">
        <v>495</v>
      </c>
      <c r="C195" s="1"/>
      <c r="D195" s="1">
        <f>D194</f>
        <v>344596</v>
      </c>
      <c r="E195" s="12"/>
      <c r="F195" s="3"/>
      <c r="G195" s="3"/>
      <c r="H195" s="3"/>
      <c r="I195" s="3"/>
      <c r="J195" s="3"/>
      <c r="K195" s="3"/>
      <c r="L195" s="3"/>
      <c r="M195" s="3"/>
    </row>
    <row r="196" spans="1:13" ht="12.75">
      <c r="A196" s="1"/>
      <c r="B196" s="6" t="s">
        <v>407</v>
      </c>
      <c r="C196" s="1"/>
      <c r="D196" s="6">
        <v>34460</v>
      </c>
      <c r="E196" s="12">
        <v>0</v>
      </c>
      <c r="F196" s="3"/>
      <c r="G196" s="3"/>
      <c r="H196" s="3"/>
      <c r="I196" s="3"/>
      <c r="J196" s="3"/>
      <c r="K196" s="3"/>
      <c r="L196" s="3"/>
      <c r="M196" s="3"/>
    </row>
    <row r="197" spans="1:13" ht="12.75">
      <c r="A197" s="1"/>
      <c r="B197" s="6" t="s">
        <v>496</v>
      </c>
      <c r="C197" s="1"/>
      <c r="D197" s="1">
        <f>D195-D196</f>
        <v>310136</v>
      </c>
      <c r="E197" s="12"/>
      <c r="F197" s="3"/>
      <c r="G197" s="8"/>
      <c r="H197" s="3"/>
      <c r="I197" s="3"/>
      <c r="J197" s="3"/>
      <c r="K197" s="3"/>
      <c r="L197" s="3"/>
      <c r="M197" s="3"/>
    </row>
    <row r="198" spans="1:13" ht="12.75">
      <c r="A198" s="3"/>
      <c r="B198" s="8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ht="12.75">
      <c r="A199" s="3"/>
      <c r="B199" s="8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ht="12.75">
      <c r="A200" s="3"/>
      <c r="B200" s="8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6:13" ht="12.75">
      <c r="F204" s="3"/>
      <c r="G204" s="3"/>
      <c r="H204" s="3"/>
      <c r="I204" s="3"/>
      <c r="J204" s="3"/>
      <c r="K204" s="3"/>
      <c r="L204" s="3"/>
      <c r="M204" s="3"/>
    </row>
    <row r="205" spans="6:13" ht="12.75">
      <c r="F205" s="3"/>
      <c r="G205" s="3"/>
      <c r="H205" s="3"/>
      <c r="I205" s="3"/>
      <c r="J205" s="3"/>
      <c r="K205" s="3"/>
      <c r="L205" s="3"/>
      <c r="M205" s="3"/>
    </row>
    <row r="206" spans="6:13" ht="12.75">
      <c r="F206" s="3"/>
      <c r="G206" s="3"/>
      <c r="H206" s="3"/>
      <c r="I206" s="3"/>
      <c r="J206" s="3"/>
      <c r="K206" s="3"/>
      <c r="L206" s="3"/>
      <c r="M206" s="3"/>
    </row>
    <row r="207" spans="6:13" ht="12.75">
      <c r="F207" s="3"/>
      <c r="G207" s="3"/>
      <c r="H207" s="3"/>
      <c r="I207" s="3"/>
      <c r="J207" s="3"/>
      <c r="K207" s="3"/>
      <c r="L207" s="3"/>
      <c r="M207" s="3"/>
    </row>
    <row r="208" spans="6:13" ht="12.75">
      <c r="F208" s="3"/>
      <c r="G208" s="3"/>
      <c r="H208" s="3"/>
      <c r="I208" s="3"/>
      <c r="J208" s="3"/>
      <c r="K208" s="3"/>
      <c r="L208" s="3"/>
      <c r="M208" s="3"/>
    </row>
    <row r="209" spans="6:13" ht="12.75">
      <c r="F209" s="3"/>
      <c r="G209" s="3"/>
      <c r="H209" s="3"/>
      <c r="I209" s="3"/>
      <c r="J209" s="3"/>
      <c r="K209" s="3"/>
      <c r="L209" s="3"/>
      <c r="M209" s="3"/>
    </row>
    <row r="210" spans="6:13" ht="12.75">
      <c r="F210" s="3"/>
      <c r="G210" s="8"/>
      <c r="H210" s="3"/>
      <c r="I210" s="3"/>
      <c r="J210" s="3"/>
      <c r="K210" s="3"/>
      <c r="L210" s="3"/>
      <c r="M210" s="3"/>
    </row>
    <row r="211" spans="6:13" ht="12.75">
      <c r="F211" s="3"/>
      <c r="G211" s="3"/>
      <c r="H211" s="3"/>
      <c r="I211" s="3"/>
      <c r="J211" s="3"/>
      <c r="K211" s="3"/>
      <c r="L211" s="3"/>
      <c r="M211" s="3"/>
    </row>
    <row r="212" spans="6:13" ht="12.75">
      <c r="F212" s="3"/>
      <c r="G212" s="3"/>
      <c r="H212" s="3"/>
      <c r="I212" s="3"/>
      <c r="J212" s="3"/>
      <c r="K212" s="3"/>
      <c r="L212" s="3"/>
      <c r="M212" s="3"/>
    </row>
    <row r="213" spans="15:16" ht="12.75">
      <c r="O213" t="s">
        <v>417</v>
      </c>
      <c r="P213" t="s">
        <v>228</v>
      </c>
    </row>
    <row r="214" ht="12.75">
      <c r="N214" t="s">
        <v>229</v>
      </c>
    </row>
    <row r="216" ht="12.75">
      <c r="N216" t="s">
        <v>230</v>
      </c>
    </row>
    <row r="218" ht="12.75">
      <c r="N218" t="s">
        <v>231</v>
      </c>
    </row>
    <row r="220" ht="12.75">
      <c r="N220" t="s">
        <v>232</v>
      </c>
    </row>
    <row r="221" ht="12.75">
      <c r="B221" t="s">
        <v>23</v>
      </c>
    </row>
    <row r="222" spans="1:14" ht="12.75">
      <c r="A222" s="1"/>
      <c r="B222" s="1"/>
      <c r="C222" s="1"/>
      <c r="D222" s="1">
        <v>2011</v>
      </c>
      <c r="E222" s="12">
        <v>2010</v>
      </c>
      <c r="N222" t="s">
        <v>233</v>
      </c>
    </row>
    <row r="223" spans="1:21" ht="12.75">
      <c r="A223" s="1"/>
      <c r="B223" s="2" t="s">
        <v>24</v>
      </c>
      <c r="C223" s="1"/>
      <c r="D223" s="1">
        <f>D225</f>
        <v>-189920</v>
      </c>
      <c r="E223" s="12">
        <f>E228</f>
        <v>-381885</v>
      </c>
      <c r="U223" s="35"/>
    </row>
    <row r="224" spans="1:23" ht="12.75">
      <c r="A224" s="1"/>
      <c r="B224" s="1" t="s">
        <v>25</v>
      </c>
      <c r="C224" s="1"/>
      <c r="D224" s="1"/>
      <c r="E224" s="12"/>
      <c r="R224" s="35" t="s">
        <v>458</v>
      </c>
      <c r="S224" t="s">
        <v>234</v>
      </c>
      <c r="T224" t="s">
        <v>222</v>
      </c>
      <c r="U224" s="35" t="s">
        <v>449</v>
      </c>
      <c r="V224" t="s">
        <v>235</v>
      </c>
      <c r="W224" t="s">
        <v>222</v>
      </c>
    </row>
    <row r="225" spans="1:23" ht="12.75">
      <c r="A225" s="1"/>
      <c r="B225" s="1" t="s">
        <v>26</v>
      </c>
      <c r="C225" s="1"/>
      <c r="D225" s="1">
        <v>-189920</v>
      </c>
      <c r="E225" s="12">
        <v>-361885</v>
      </c>
      <c r="N225" t="s">
        <v>236</v>
      </c>
      <c r="R225" s="30">
        <f>T225-S225</f>
        <v>2289854</v>
      </c>
      <c r="S225">
        <v>500000</v>
      </c>
      <c r="T225">
        <f>W225</f>
        <v>2789854</v>
      </c>
      <c r="U225" s="30">
        <f>E95</f>
        <v>2239154</v>
      </c>
      <c r="V225">
        <v>550700</v>
      </c>
      <c r="W225">
        <f>U225+V225</f>
        <v>2789854</v>
      </c>
    </row>
    <row r="226" spans="1:7" ht="12.75">
      <c r="A226" s="1"/>
      <c r="B226" s="1" t="s">
        <v>27</v>
      </c>
      <c r="C226" s="1"/>
      <c r="D226" s="1"/>
      <c r="E226" s="12"/>
      <c r="G226" s="8" t="s">
        <v>129</v>
      </c>
    </row>
    <row r="227" spans="1:14" ht="13.5" thickBot="1">
      <c r="A227" s="1"/>
      <c r="B227" s="1" t="s">
        <v>28</v>
      </c>
      <c r="C227" s="1"/>
      <c r="D227" s="1">
        <v>0</v>
      </c>
      <c r="E227" s="12">
        <v>-20000</v>
      </c>
      <c r="N227" t="s">
        <v>237</v>
      </c>
    </row>
    <row r="228" spans="1:14" ht="12.75">
      <c r="A228" s="1"/>
      <c r="B228" s="1" t="s">
        <v>29</v>
      </c>
      <c r="C228" s="1"/>
      <c r="D228" s="1">
        <f>D224+D225+D226+D227</f>
        <v>-189920</v>
      </c>
      <c r="E228" s="12">
        <v>-381885</v>
      </c>
      <c r="F228" s="4"/>
      <c r="G228" s="4"/>
      <c r="H228" s="20" t="s">
        <v>130</v>
      </c>
      <c r="I228" s="4" t="s">
        <v>132</v>
      </c>
      <c r="J228" s="4" t="s">
        <v>134</v>
      </c>
      <c r="K228" s="4" t="s">
        <v>136</v>
      </c>
      <c r="L228" s="4" t="s">
        <v>139</v>
      </c>
      <c r="M228" s="4" t="s">
        <v>142</v>
      </c>
      <c r="N228" s="37" t="s">
        <v>450</v>
      </c>
    </row>
    <row r="229" spans="1:13" ht="12.75">
      <c r="A229" s="1"/>
      <c r="B229" s="1"/>
      <c r="C229" s="1"/>
      <c r="D229" s="1"/>
      <c r="E229" s="12"/>
      <c r="F229" s="19"/>
      <c r="G229" s="19"/>
      <c r="H229" s="19" t="s">
        <v>131</v>
      </c>
      <c r="I229" s="19" t="s">
        <v>133</v>
      </c>
      <c r="J229" s="19" t="s">
        <v>135</v>
      </c>
      <c r="K229" s="19" t="s">
        <v>137</v>
      </c>
      <c r="L229" s="19" t="s">
        <v>140</v>
      </c>
      <c r="M229" s="19"/>
    </row>
    <row r="230" spans="1:13" ht="13.5" thickBot="1">
      <c r="A230" s="1"/>
      <c r="B230" s="1"/>
      <c r="C230" s="1"/>
      <c r="D230" s="1"/>
      <c r="E230" s="12"/>
      <c r="F230" s="5"/>
      <c r="G230" s="19"/>
      <c r="H230" s="19"/>
      <c r="I230" s="19"/>
      <c r="J230" s="19"/>
      <c r="K230" s="19" t="s">
        <v>138</v>
      </c>
      <c r="L230" s="19" t="s">
        <v>141</v>
      </c>
      <c r="M230" s="19"/>
    </row>
    <row r="231" spans="1:13" ht="12.75">
      <c r="A231" s="1"/>
      <c r="B231" s="2" t="s">
        <v>30</v>
      </c>
      <c r="C231" s="1"/>
      <c r="D231" s="1"/>
      <c r="E231" s="12"/>
      <c r="G231" s="1" t="s">
        <v>149</v>
      </c>
      <c r="H231" s="1">
        <v>100000</v>
      </c>
      <c r="I231" s="1"/>
      <c r="J231" s="1"/>
      <c r="K231" s="1"/>
      <c r="L231" s="1"/>
      <c r="M231" s="1">
        <v>100000</v>
      </c>
    </row>
    <row r="232" spans="1:13" ht="12.75">
      <c r="A232" s="1"/>
      <c r="B232" s="1" t="s">
        <v>49</v>
      </c>
      <c r="C232" s="1"/>
      <c r="D232" s="1"/>
      <c r="E232" s="12"/>
      <c r="G232" s="1" t="s">
        <v>143</v>
      </c>
      <c r="H232" s="1"/>
      <c r="I232" s="1"/>
      <c r="J232" s="1"/>
      <c r="K232" s="1"/>
      <c r="L232" s="1"/>
      <c r="M232" s="1"/>
    </row>
    <row r="233" spans="1:13" ht="12.75">
      <c r="A233" s="1"/>
      <c r="B233" s="1" t="s">
        <v>50</v>
      </c>
      <c r="C233" s="1"/>
      <c r="D233" s="1"/>
      <c r="E233" s="12"/>
      <c r="G233" s="1" t="s">
        <v>144</v>
      </c>
      <c r="H233" s="1"/>
      <c r="I233" s="1"/>
      <c r="J233" s="1"/>
      <c r="K233" s="1"/>
      <c r="L233" s="1"/>
      <c r="M233" s="1"/>
    </row>
    <row r="234" spans="1:13" ht="12.75">
      <c r="A234" s="1"/>
      <c r="B234" s="1" t="s">
        <v>51</v>
      </c>
      <c r="C234" s="1"/>
      <c r="D234" s="1"/>
      <c r="E234" s="12"/>
      <c r="G234" s="1" t="s">
        <v>145</v>
      </c>
      <c r="H234" s="1"/>
      <c r="I234" s="1"/>
      <c r="J234" s="1"/>
      <c r="K234" s="1"/>
      <c r="L234" s="1"/>
      <c r="M234" s="1"/>
    </row>
    <row r="235" spans="1:13" ht="12.75">
      <c r="A235" s="1"/>
      <c r="B235" s="1"/>
      <c r="C235" s="1"/>
      <c r="D235" s="1"/>
      <c r="E235" s="12"/>
      <c r="G235" s="1" t="s">
        <v>146</v>
      </c>
      <c r="H235" s="1"/>
      <c r="I235" s="1"/>
      <c r="J235" s="1"/>
      <c r="K235" s="1"/>
      <c r="L235" s="1"/>
      <c r="M235" s="1"/>
    </row>
    <row r="236" spans="1:13" ht="12.75">
      <c r="A236" s="1"/>
      <c r="B236" s="1"/>
      <c r="C236" s="1"/>
      <c r="D236" s="1"/>
      <c r="E236" s="12"/>
      <c r="F236" s="3"/>
      <c r="G236" s="1" t="s">
        <v>147</v>
      </c>
      <c r="H236" s="1"/>
      <c r="I236" s="1"/>
      <c r="J236" s="1"/>
      <c r="K236" s="1"/>
      <c r="L236" s="1"/>
      <c r="M236" s="1"/>
    </row>
    <row r="237" spans="1:13" ht="12.75">
      <c r="A237" s="1"/>
      <c r="B237" s="1"/>
      <c r="C237" s="1"/>
      <c r="D237" s="1"/>
      <c r="E237" s="12"/>
      <c r="F237" s="3"/>
      <c r="G237" s="6" t="s">
        <v>148</v>
      </c>
      <c r="H237" s="1"/>
      <c r="I237" s="1"/>
      <c r="J237" s="1"/>
      <c r="K237" s="1"/>
      <c r="L237" s="1"/>
      <c r="M237" s="1"/>
    </row>
    <row r="238" spans="1:13" ht="12.75">
      <c r="A238" s="1"/>
      <c r="B238" s="1" t="s">
        <v>52</v>
      </c>
      <c r="C238" s="1"/>
      <c r="D238" s="1">
        <f>D232+D233+D234+D235+D236+D237</f>
        <v>0</v>
      </c>
      <c r="E238" s="12">
        <f>E232+E233+E234+E235+E236+E237</f>
        <v>0</v>
      </c>
      <c r="G238" s="6" t="s">
        <v>150</v>
      </c>
      <c r="H238" s="1">
        <v>100000</v>
      </c>
      <c r="I238" s="1"/>
      <c r="J238" s="1"/>
      <c r="K238" s="1"/>
      <c r="L238" s="1"/>
      <c r="M238" s="1">
        <v>100000</v>
      </c>
    </row>
    <row r="239" spans="1:13" ht="12.75">
      <c r="A239" s="1"/>
      <c r="B239" s="1"/>
      <c r="C239" s="1"/>
      <c r="D239" s="1"/>
      <c r="E239" s="12"/>
      <c r="G239" s="6" t="s">
        <v>151</v>
      </c>
      <c r="H239" s="1"/>
      <c r="I239" s="1"/>
      <c r="J239" s="1"/>
      <c r="K239" s="1"/>
      <c r="L239" s="1"/>
      <c r="M239" s="1"/>
    </row>
    <row r="240" spans="1:13" ht="12.75">
      <c r="A240" s="1"/>
      <c r="B240" s="1"/>
      <c r="C240" s="1"/>
      <c r="D240" s="1"/>
      <c r="E240" s="12"/>
      <c r="G240" s="6" t="s">
        <v>146</v>
      </c>
      <c r="H240" s="1"/>
      <c r="I240" s="1"/>
      <c r="J240" s="1"/>
      <c r="K240" s="1"/>
      <c r="L240" s="1"/>
      <c r="M240" s="1"/>
    </row>
    <row r="241" spans="1:13" ht="12.75">
      <c r="A241" s="1"/>
      <c r="B241" s="2" t="s">
        <v>31</v>
      </c>
      <c r="C241" s="1"/>
      <c r="D241" s="1">
        <v>205234</v>
      </c>
      <c r="E241" s="12">
        <v>-4000</v>
      </c>
      <c r="G241" s="6" t="s">
        <v>152</v>
      </c>
      <c r="H241" s="1"/>
      <c r="I241" s="1"/>
      <c r="J241" s="1"/>
      <c r="K241" s="1"/>
      <c r="L241" s="1"/>
      <c r="M241" s="1"/>
    </row>
    <row r="242" spans="1:13" ht="12.75">
      <c r="A242" s="1"/>
      <c r="B242" s="1"/>
      <c r="C242" s="1"/>
      <c r="D242" s="1"/>
      <c r="E242" s="12"/>
      <c r="G242" s="6" t="s">
        <v>153</v>
      </c>
      <c r="H242" s="1"/>
      <c r="I242" s="1"/>
      <c r="J242" s="1"/>
      <c r="K242" s="1"/>
      <c r="L242" s="1"/>
      <c r="M242" s="1"/>
    </row>
    <row r="243" spans="1:13" ht="12.75">
      <c r="A243" s="1"/>
      <c r="B243" s="1" t="s">
        <v>32</v>
      </c>
      <c r="C243" s="1"/>
      <c r="D243" s="1">
        <v>143132</v>
      </c>
      <c r="E243" s="12"/>
      <c r="G243" s="1" t="s">
        <v>154</v>
      </c>
      <c r="H243" s="1">
        <v>100000</v>
      </c>
      <c r="I243" s="1"/>
      <c r="J243" s="1"/>
      <c r="K243" s="1"/>
      <c r="L243" s="1"/>
      <c r="M243" s="1">
        <v>100000</v>
      </c>
    </row>
    <row r="244" spans="1:13" ht="12.75">
      <c r="A244" s="1"/>
      <c r="B244" s="1" t="s">
        <v>411</v>
      </c>
      <c r="C244" s="1"/>
      <c r="D244" s="1">
        <f>-D188</f>
        <v>-12500</v>
      </c>
      <c r="E244" s="12">
        <v>-4000</v>
      </c>
      <c r="G244" s="1" t="s">
        <v>151</v>
      </c>
      <c r="H244" s="1"/>
      <c r="I244" s="1"/>
      <c r="J244" s="1"/>
      <c r="K244" s="1"/>
      <c r="L244" s="1"/>
      <c r="M244" s="1"/>
    </row>
    <row r="245" spans="1:13" ht="12.75">
      <c r="A245" s="1"/>
      <c r="B245" s="1" t="s">
        <v>447</v>
      </c>
      <c r="C245" s="1"/>
      <c r="D245" s="1">
        <v>71000</v>
      </c>
      <c r="E245" s="12">
        <v>400000</v>
      </c>
      <c r="G245" s="1" t="s">
        <v>146</v>
      </c>
      <c r="H245" s="1"/>
      <c r="I245" s="1"/>
      <c r="J245" s="1"/>
      <c r="K245" s="1"/>
      <c r="L245" s="1"/>
      <c r="M245" s="1"/>
    </row>
    <row r="246" spans="1:13" ht="12.75">
      <c r="A246" s="1"/>
      <c r="B246" s="1" t="s">
        <v>33</v>
      </c>
      <c r="C246" s="1"/>
      <c r="D246" s="1">
        <f>D242+D243+D244+D245</f>
        <v>201632</v>
      </c>
      <c r="E246" s="12">
        <v>396000</v>
      </c>
      <c r="G246" s="1" t="s">
        <v>444</v>
      </c>
      <c r="H246" s="1"/>
      <c r="I246" s="1"/>
      <c r="J246" s="1"/>
      <c r="K246" s="1"/>
      <c r="L246" s="1"/>
      <c r="M246" s="1"/>
    </row>
    <row r="247" spans="1:13" ht="12.75">
      <c r="A247" s="1"/>
      <c r="B247" s="1"/>
      <c r="C247" s="1"/>
      <c r="D247" s="1"/>
      <c r="E247" s="12"/>
      <c r="G247" s="1" t="s">
        <v>153</v>
      </c>
      <c r="H247" s="1"/>
      <c r="I247" s="1"/>
      <c r="J247" s="1"/>
      <c r="K247" s="1"/>
      <c r="L247" s="1"/>
      <c r="M247" s="1"/>
    </row>
    <row r="248" spans="1:13" ht="12.75">
      <c r="A248" s="1"/>
      <c r="B248" s="1"/>
      <c r="C248" s="1"/>
      <c r="D248" s="1"/>
      <c r="E248" s="12"/>
      <c r="G248" s="1" t="s">
        <v>445</v>
      </c>
      <c r="H248" s="1">
        <v>100000</v>
      </c>
      <c r="I248" s="1"/>
      <c r="J248" s="1"/>
      <c r="K248" s="1"/>
      <c r="L248" s="1"/>
      <c r="M248" s="1">
        <v>100000</v>
      </c>
    </row>
    <row r="249" spans="1:13" ht="12.75">
      <c r="A249" s="1"/>
      <c r="B249" s="1" t="s">
        <v>34</v>
      </c>
      <c r="C249" s="1"/>
      <c r="D249" s="1">
        <f>D251-D250</f>
        <v>465076</v>
      </c>
      <c r="E249" s="12">
        <f>E251-E250</f>
        <v>14115</v>
      </c>
      <c r="G249" s="1" t="s">
        <v>506</v>
      </c>
      <c r="H249" s="1"/>
      <c r="I249" s="1"/>
      <c r="J249" s="1"/>
      <c r="K249" s="1"/>
      <c r="L249" s="1">
        <f>E192</f>
        <v>-629060</v>
      </c>
      <c r="M249" s="1">
        <v>-629060</v>
      </c>
    </row>
    <row r="250" spans="1:5" ht="12.75">
      <c r="A250" s="1"/>
      <c r="B250" s="1" t="s">
        <v>35</v>
      </c>
      <c r="C250" s="1"/>
      <c r="D250" s="1">
        <f>E251</f>
        <v>149574</v>
      </c>
      <c r="E250" s="12">
        <v>135459</v>
      </c>
    </row>
    <row r="251" spans="1:5" ht="12.75">
      <c r="A251" s="1"/>
      <c r="B251" s="1" t="s">
        <v>36</v>
      </c>
      <c r="C251" s="1"/>
      <c r="D251" s="1">
        <f>D52</f>
        <v>614650</v>
      </c>
      <c r="E251" s="12">
        <v>149574</v>
      </c>
    </row>
    <row r="294" spans="15:16" ht="12.75">
      <c r="O294" t="s">
        <v>238</v>
      </c>
      <c r="P294">
        <v>5</v>
      </c>
    </row>
    <row r="295" ht="12.75">
      <c r="P295" t="s">
        <v>239</v>
      </c>
    </row>
    <row r="296" ht="12.75">
      <c r="R296" t="s">
        <v>240</v>
      </c>
    </row>
    <row r="299" ht="12.75">
      <c r="N299" t="s">
        <v>241</v>
      </c>
    </row>
    <row r="300" spans="14:16" ht="12.75">
      <c r="N300" t="s">
        <v>242</v>
      </c>
      <c r="P300">
        <f>D57</f>
        <v>156440</v>
      </c>
    </row>
    <row r="301" spans="14:16" ht="12.75">
      <c r="N301" t="s">
        <v>243</v>
      </c>
      <c r="P301" t="s">
        <v>423</v>
      </c>
    </row>
    <row r="302" spans="14:16" ht="12.75">
      <c r="N302" t="s">
        <v>244</v>
      </c>
      <c r="P302" t="s">
        <v>424</v>
      </c>
    </row>
    <row r="303" spans="14:16" ht="12.75">
      <c r="N303" t="s">
        <v>245</v>
      </c>
      <c r="P303">
        <f>D119</f>
        <v>21540</v>
      </c>
    </row>
    <row r="304" ht="12.75">
      <c r="N304" t="s">
        <v>246</v>
      </c>
    </row>
    <row r="305" ht="12.75">
      <c r="N305" t="s">
        <v>247</v>
      </c>
    </row>
    <row r="306" ht="12.75">
      <c r="N306" t="s">
        <v>248</v>
      </c>
    </row>
    <row r="307" ht="12.75">
      <c r="Q307" t="s">
        <v>453</v>
      </c>
    </row>
    <row r="308" ht="12.75">
      <c r="U308" s="35"/>
    </row>
    <row r="319" ht="12.75">
      <c r="O319" t="s">
        <v>250</v>
      </c>
    </row>
    <row r="320" ht="12.75">
      <c r="O320" t="s">
        <v>251</v>
      </c>
    </row>
    <row r="321" spans="16:21" ht="12.75">
      <c r="P321" s="35" t="s">
        <v>458</v>
      </c>
      <c r="Q321" t="s">
        <v>249</v>
      </c>
      <c r="R321" t="s">
        <v>222</v>
      </c>
      <c r="S321" s="35" t="s">
        <v>449</v>
      </c>
      <c r="T321" t="s">
        <v>38</v>
      </c>
      <c r="U321" t="s">
        <v>222</v>
      </c>
    </row>
    <row r="322" spans="14:21" ht="12.75">
      <c r="N322" t="s">
        <v>252</v>
      </c>
      <c r="P322">
        <v>11160</v>
      </c>
      <c r="Q322">
        <v>133920</v>
      </c>
      <c r="R322">
        <f>P322+Q322</f>
        <v>145080</v>
      </c>
      <c r="S322">
        <v>11160</v>
      </c>
      <c r="T322">
        <v>133920</v>
      </c>
      <c r="U322">
        <f>S322+T322</f>
        <v>145080</v>
      </c>
    </row>
    <row r="323" spans="14:21" ht="12.75">
      <c r="N323" t="s">
        <v>253</v>
      </c>
      <c r="R323">
        <f>P323+Q323</f>
        <v>0</v>
      </c>
      <c r="U323">
        <f>S323+T323</f>
        <v>0</v>
      </c>
    </row>
    <row r="324" spans="14:21" ht="12.75">
      <c r="N324" t="s">
        <v>254</v>
      </c>
      <c r="R324">
        <f>P324+Q324</f>
        <v>0</v>
      </c>
      <c r="U324">
        <f>S324+T324</f>
        <v>0</v>
      </c>
    </row>
    <row r="325" spans="14:21" ht="12.75">
      <c r="N325" t="s">
        <v>255</v>
      </c>
      <c r="P325">
        <v>4000</v>
      </c>
      <c r="Q325">
        <v>48000</v>
      </c>
      <c r="R325">
        <f>P325+Q325</f>
        <v>52000</v>
      </c>
      <c r="S325">
        <v>4000</v>
      </c>
      <c r="T325">
        <v>48000</v>
      </c>
      <c r="U325">
        <f>S325+T325</f>
        <v>52000</v>
      </c>
    </row>
    <row r="326" ht="12.75">
      <c r="N326" t="s">
        <v>256</v>
      </c>
    </row>
    <row r="327" ht="12.75">
      <c r="N327" t="s">
        <v>257</v>
      </c>
    </row>
    <row r="328" ht="12.75">
      <c r="N328" t="s">
        <v>258</v>
      </c>
    </row>
    <row r="329" ht="12.75">
      <c r="N329" t="s">
        <v>259</v>
      </c>
    </row>
    <row r="330" ht="12.75">
      <c r="N330" t="s">
        <v>260</v>
      </c>
    </row>
    <row r="331" ht="12.75">
      <c r="N331" t="s">
        <v>261</v>
      </c>
    </row>
    <row r="333" ht="12.75">
      <c r="S333" s="35"/>
    </row>
    <row r="368" ht="12.75">
      <c r="O368" t="s">
        <v>262</v>
      </c>
    </row>
    <row r="369" ht="12.75">
      <c r="O369" t="s">
        <v>263</v>
      </c>
    </row>
    <row r="370" ht="12.75">
      <c r="O370" t="s">
        <v>264</v>
      </c>
    </row>
    <row r="371" ht="12.75">
      <c r="O371" t="s">
        <v>265</v>
      </c>
    </row>
    <row r="372" ht="12.75">
      <c r="O372" t="s">
        <v>266</v>
      </c>
    </row>
    <row r="373" ht="12.75">
      <c r="O373" t="s">
        <v>267</v>
      </c>
    </row>
    <row r="374" spans="15:22" ht="12.75">
      <c r="O374" t="s">
        <v>268</v>
      </c>
      <c r="P374" t="s">
        <v>269</v>
      </c>
      <c r="U374">
        <v>2011</v>
      </c>
      <c r="V374">
        <v>2010</v>
      </c>
    </row>
    <row r="375" spans="15:16" ht="12.75">
      <c r="O375">
        <v>701</v>
      </c>
      <c r="P375" t="s">
        <v>270</v>
      </c>
    </row>
    <row r="376" spans="15:16" ht="12.75">
      <c r="O376">
        <v>702</v>
      </c>
      <c r="P376" t="s">
        <v>271</v>
      </c>
    </row>
    <row r="377" spans="15:16" ht="12.75">
      <c r="O377">
        <v>703</v>
      </c>
      <c r="P377" t="s">
        <v>272</v>
      </c>
    </row>
    <row r="378" spans="15:16" ht="12.75">
      <c r="O378">
        <v>704</v>
      </c>
      <c r="P378" t="s">
        <v>273</v>
      </c>
    </row>
    <row r="379" spans="15:16" ht="12.75">
      <c r="O379">
        <v>705</v>
      </c>
      <c r="P379" t="s">
        <v>274</v>
      </c>
    </row>
    <row r="380" spans="15:22" ht="12.75">
      <c r="O380" t="s">
        <v>275</v>
      </c>
      <c r="U380">
        <f>U375+U376+U377+U378+U379</f>
        <v>0</v>
      </c>
      <c r="V380">
        <f>V375+V376+V377+V378+V379</f>
        <v>0</v>
      </c>
    </row>
    <row r="382" ht="12.75">
      <c r="O382" t="s">
        <v>459</v>
      </c>
    </row>
    <row r="383" spans="16:21" ht="12.75">
      <c r="P383" t="s">
        <v>462</v>
      </c>
      <c r="Q383" t="s">
        <v>463</v>
      </c>
      <c r="R383" t="s">
        <v>464</v>
      </c>
      <c r="S383" t="s">
        <v>465</v>
      </c>
      <c r="T383" t="s">
        <v>466</v>
      </c>
      <c r="U383" t="s">
        <v>467</v>
      </c>
    </row>
    <row r="384" spans="14:15" ht="12.75">
      <c r="N384" t="s">
        <v>460</v>
      </c>
      <c r="O384" t="s">
        <v>461</v>
      </c>
    </row>
    <row r="385" spans="14:21" ht="12.75">
      <c r="N385">
        <v>1</v>
      </c>
      <c r="O385" s="41">
        <v>40606</v>
      </c>
      <c r="P385">
        <v>85298051</v>
      </c>
      <c r="Q385">
        <v>273900</v>
      </c>
      <c r="T385">
        <f>Q385</f>
        <v>273900</v>
      </c>
      <c r="U385">
        <v>273900</v>
      </c>
    </row>
    <row r="386" spans="14:21" ht="12.75">
      <c r="N386">
        <v>2</v>
      </c>
      <c r="O386" s="41">
        <v>40728</v>
      </c>
      <c r="P386">
        <v>85298052</v>
      </c>
      <c r="Q386">
        <v>250910</v>
      </c>
      <c r="T386">
        <f aca="true" t="shared" si="0" ref="T386:T399">Q386</f>
        <v>250910</v>
      </c>
      <c r="U386">
        <v>250910</v>
      </c>
    </row>
    <row r="387" spans="14:21" ht="12.75">
      <c r="N387">
        <v>3</v>
      </c>
      <c r="O387" t="s">
        <v>468</v>
      </c>
      <c r="P387">
        <v>85298053</v>
      </c>
      <c r="R387">
        <v>1100</v>
      </c>
      <c r="S387">
        <v>220</v>
      </c>
      <c r="T387">
        <v>1100</v>
      </c>
      <c r="U387">
        <v>1100</v>
      </c>
    </row>
    <row r="388" spans="15:20" ht="12.75">
      <c r="O388" t="s">
        <v>469</v>
      </c>
      <c r="P388">
        <v>85298054</v>
      </c>
      <c r="T388">
        <f t="shared" si="0"/>
        <v>0</v>
      </c>
    </row>
    <row r="389" spans="14:21" ht="12.75">
      <c r="N389">
        <v>6</v>
      </c>
      <c r="O389" t="s">
        <v>470</v>
      </c>
      <c r="P389">
        <v>85298056</v>
      </c>
      <c r="Q389">
        <v>12960</v>
      </c>
      <c r="T389">
        <f t="shared" si="0"/>
        <v>12960</v>
      </c>
      <c r="U389">
        <v>12960</v>
      </c>
    </row>
    <row r="390" spans="14:21" ht="12.75">
      <c r="N390">
        <v>7</v>
      </c>
      <c r="O390" t="s">
        <v>471</v>
      </c>
      <c r="P390">
        <v>85298057</v>
      </c>
      <c r="Q390">
        <v>35820</v>
      </c>
      <c r="T390">
        <f t="shared" si="0"/>
        <v>35820</v>
      </c>
      <c r="U390">
        <v>35820</v>
      </c>
    </row>
    <row r="391" spans="14:21" ht="12.75">
      <c r="N391">
        <v>8</v>
      </c>
      <c r="O391" t="s">
        <v>473</v>
      </c>
      <c r="P391">
        <v>85298058</v>
      </c>
      <c r="Q391">
        <v>44100</v>
      </c>
      <c r="T391">
        <f t="shared" si="0"/>
        <v>44100</v>
      </c>
      <c r="U391">
        <v>44100</v>
      </c>
    </row>
    <row r="392" spans="14:21" ht="12.75">
      <c r="N392">
        <v>9</v>
      </c>
      <c r="O392" t="s">
        <v>472</v>
      </c>
      <c r="P392">
        <v>85298059</v>
      </c>
      <c r="Q392">
        <v>33552</v>
      </c>
      <c r="T392">
        <f t="shared" si="0"/>
        <v>33552</v>
      </c>
      <c r="U392">
        <v>33552</v>
      </c>
    </row>
    <row r="393" spans="14:21" ht="12.75">
      <c r="N393">
        <v>10</v>
      </c>
      <c r="O393" s="41">
        <v>40584</v>
      </c>
      <c r="P393">
        <v>85298060</v>
      </c>
      <c r="Q393">
        <v>41940</v>
      </c>
      <c r="T393">
        <f t="shared" si="0"/>
        <v>41940</v>
      </c>
      <c r="U393">
        <v>41940</v>
      </c>
    </row>
    <row r="394" spans="14:21" ht="12.75">
      <c r="N394">
        <v>11</v>
      </c>
      <c r="O394" t="s">
        <v>474</v>
      </c>
      <c r="P394">
        <v>85298061</v>
      </c>
      <c r="Q394">
        <v>41562</v>
      </c>
      <c r="T394">
        <f t="shared" si="0"/>
        <v>41562</v>
      </c>
      <c r="U394">
        <v>41562</v>
      </c>
    </row>
    <row r="395" spans="14:21" ht="12.75">
      <c r="N395">
        <v>12</v>
      </c>
      <c r="O395" t="s">
        <v>475</v>
      </c>
      <c r="P395">
        <v>85298062</v>
      </c>
      <c r="R395">
        <v>58266</v>
      </c>
      <c r="S395">
        <v>11563</v>
      </c>
      <c r="T395">
        <v>58266</v>
      </c>
      <c r="U395">
        <v>58266</v>
      </c>
    </row>
    <row r="396" spans="14:21" ht="12.75">
      <c r="N396">
        <v>13</v>
      </c>
      <c r="O396" t="s">
        <v>475</v>
      </c>
      <c r="P396">
        <v>85298063</v>
      </c>
      <c r="Q396">
        <v>347360</v>
      </c>
      <c r="T396">
        <f t="shared" si="0"/>
        <v>347360</v>
      </c>
      <c r="U396">
        <v>347360</v>
      </c>
    </row>
    <row r="397" spans="14:21" ht="12.75">
      <c r="N397">
        <v>14</v>
      </c>
      <c r="O397" t="s">
        <v>476</v>
      </c>
      <c r="P397">
        <v>85298064</v>
      </c>
      <c r="Q397">
        <v>354240</v>
      </c>
      <c r="T397">
        <f t="shared" si="0"/>
        <v>354240</v>
      </c>
      <c r="U397">
        <v>354240</v>
      </c>
    </row>
    <row r="398" spans="14:21" ht="12.75">
      <c r="N398">
        <v>15</v>
      </c>
      <c r="O398" s="41">
        <v>40675</v>
      </c>
      <c r="P398">
        <v>85298065</v>
      </c>
      <c r="Q398">
        <v>318560</v>
      </c>
      <c r="T398">
        <f t="shared" si="0"/>
        <v>318560</v>
      </c>
      <c r="U398">
        <v>318560</v>
      </c>
    </row>
    <row r="399" spans="14:21" ht="12.75">
      <c r="N399">
        <v>16</v>
      </c>
      <c r="O399" t="s">
        <v>477</v>
      </c>
      <c r="P399">
        <v>85298066</v>
      </c>
      <c r="Q399">
        <v>367360</v>
      </c>
      <c r="T399">
        <f t="shared" si="0"/>
        <v>367360</v>
      </c>
      <c r="U399">
        <v>367360</v>
      </c>
    </row>
    <row r="400" spans="15:21" ht="12.75">
      <c r="O400" t="s">
        <v>222</v>
      </c>
      <c r="Q400">
        <f>Q385+Q386+Q387+Q388+Q389+Q390+Q391+Q392+Q393+Q394+Q395+Q396+Q397+Q398+Q399</f>
        <v>2122264</v>
      </c>
      <c r="R400">
        <f>R385+R386+R387+R388+R389+R390+R391+R392+R393+R394+R395+R396+R397+R398+R399</f>
        <v>59366</v>
      </c>
      <c r="S400">
        <f>S385+S386+S387+S388+S389+S390+S391+S392+S393+S394+S395+S396+S397+S398+S399</f>
        <v>11783</v>
      </c>
      <c r="T400">
        <f>T385+T386+T387+T388+T389+T390+T391+T392+T393+T394+T395+T396+T397+T398+T399</f>
        <v>2181630</v>
      </c>
      <c r="U400">
        <f>U385+U386+U387+U388+U389+U390+U391+U392+U393+U394+U395+U396+U397+U398+U399</f>
        <v>2181630</v>
      </c>
    </row>
    <row r="403" ht="12.75">
      <c r="O403" t="s">
        <v>478</v>
      </c>
    </row>
    <row r="405" spans="14:18" ht="12.75">
      <c r="N405" t="s">
        <v>479</v>
      </c>
      <c r="O405" s="41">
        <v>40606</v>
      </c>
      <c r="R405">
        <v>273900</v>
      </c>
    </row>
    <row r="406" spans="14:18" ht="12.75">
      <c r="N406">
        <v>53</v>
      </c>
      <c r="O406" s="41">
        <v>40728</v>
      </c>
      <c r="R406">
        <v>250910</v>
      </c>
    </row>
    <row r="407" spans="14:18" ht="12.75">
      <c r="N407">
        <v>143</v>
      </c>
      <c r="O407" t="s">
        <v>470</v>
      </c>
      <c r="R407">
        <v>12960</v>
      </c>
    </row>
    <row r="408" spans="14:18" ht="12.75">
      <c r="N408">
        <v>145</v>
      </c>
      <c r="O408" t="s">
        <v>471</v>
      </c>
      <c r="R408">
        <v>35820</v>
      </c>
    </row>
    <row r="409" spans="14:18" ht="12.75">
      <c r="N409">
        <v>150</v>
      </c>
      <c r="O409" t="s">
        <v>472</v>
      </c>
      <c r="R409">
        <v>33552</v>
      </c>
    </row>
    <row r="410" spans="14:18" ht="12.75">
      <c r="N410">
        <v>149</v>
      </c>
      <c r="O410" t="s">
        <v>473</v>
      </c>
      <c r="R410">
        <v>44100</v>
      </c>
    </row>
    <row r="411" spans="14:18" ht="12.75">
      <c r="N411">
        <v>169</v>
      </c>
      <c r="O411" s="41">
        <v>40584</v>
      </c>
      <c r="R411">
        <v>41940</v>
      </c>
    </row>
    <row r="412" spans="14:18" ht="12.75">
      <c r="N412">
        <v>185</v>
      </c>
      <c r="O412" t="s">
        <v>474</v>
      </c>
      <c r="R412">
        <v>41562</v>
      </c>
    </row>
    <row r="413" spans="14:18" ht="12.75">
      <c r="N413">
        <v>196</v>
      </c>
      <c r="O413" t="s">
        <v>475</v>
      </c>
      <c r="R413">
        <v>347360</v>
      </c>
    </row>
    <row r="414" spans="14:18" ht="12.75">
      <c r="N414">
        <v>206</v>
      </c>
      <c r="O414" s="41">
        <v>40888</v>
      </c>
      <c r="R414">
        <v>354240</v>
      </c>
    </row>
    <row r="415" spans="14:18" ht="12.75">
      <c r="N415">
        <v>217</v>
      </c>
      <c r="O415" s="41">
        <v>40675</v>
      </c>
      <c r="R415">
        <v>318560</v>
      </c>
    </row>
    <row r="416" spans="14:18" ht="12.75">
      <c r="N416">
        <v>226</v>
      </c>
      <c r="O416" t="s">
        <v>477</v>
      </c>
      <c r="R416">
        <v>367360</v>
      </c>
    </row>
    <row r="417" spans="14:18" ht="12.75">
      <c r="N417" t="s">
        <v>222</v>
      </c>
      <c r="R417">
        <f>SUM(R405:R416)</f>
        <v>2122264</v>
      </c>
    </row>
    <row r="421" ht="12.75">
      <c r="O421" t="s">
        <v>276</v>
      </c>
    </row>
    <row r="422" ht="12.75">
      <c r="P422" t="s">
        <v>277</v>
      </c>
    </row>
    <row r="423" ht="12.75">
      <c r="P423" t="s">
        <v>278</v>
      </c>
    </row>
    <row r="424" ht="12.75">
      <c r="P424" t="s">
        <v>279</v>
      </c>
    </row>
    <row r="425" ht="12.75">
      <c r="P425" t="s">
        <v>451</v>
      </c>
    </row>
    <row r="426" ht="12.75">
      <c r="P426" t="s">
        <v>280</v>
      </c>
    </row>
    <row r="427" ht="12.75">
      <c r="P427" t="s">
        <v>281</v>
      </c>
    </row>
    <row r="428" spans="17:20" ht="12.75">
      <c r="Q428" t="s">
        <v>282</v>
      </c>
      <c r="T428">
        <f>R417+R400</f>
        <v>2181630</v>
      </c>
    </row>
    <row r="429" ht="12.75">
      <c r="Q429" t="s">
        <v>283</v>
      </c>
    </row>
    <row r="430" ht="12.75">
      <c r="Q430" t="s">
        <v>284</v>
      </c>
    </row>
    <row r="431" ht="12.75">
      <c r="Q431" t="s">
        <v>285</v>
      </c>
    </row>
    <row r="432" ht="12.75">
      <c r="Q432" t="s">
        <v>286</v>
      </c>
    </row>
    <row r="474" ht="12.75">
      <c r="O474" t="s">
        <v>287</v>
      </c>
    </row>
    <row r="475" ht="12.75">
      <c r="P475" t="s">
        <v>288</v>
      </c>
    </row>
    <row r="476" ht="12.75">
      <c r="O476" t="s">
        <v>289</v>
      </c>
    </row>
    <row r="477" spans="19:20" ht="12.75">
      <c r="S477">
        <v>2011</v>
      </c>
      <c r="T477">
        <v>2010</v>
      </c>
    </row>
    <row r="478" spans="14:15" ht="12.75">
      <c r="N478" t="s">
        <v>290</v>
      </c>
      <c r="O478" t="s">
        <v>269</v>
      </c>
    </row>
    <row r="479" spans="14:15" ht="12.75">
      <c r="N479">
        <v>7081</v>
      </c>
      <c r="O479" t="s">
        <v>47</v>
      </c>
    </row>
    <row r="480" spans="14:15" ht="12.75">
      <c r="N480">
        <v>7082</v>
      </c>
      <c r="O480" t="s">
        <v>291</v>
      </c>
    </row>
    <row r="481" spans="14:15" ht="12.75">
      <c r="N481">
        <v>7083</v>
      </c>
      <c r="O481" t="s">
        <v>292</v>
      </c>
    </row>
    <row r="482" spans="14:15" ht="12.75">
      <c r="N482">
        <v>73</v>
      </c>
      <c r="O482" t="s">
        <v>293</v>
      </c>
    </row>
    <row r="483" spans="14:20" ht="12.75">
      <c r="N483">
        <v>74</v>
      </c>
      <c r="O483" t="s">
        <v>409</v>
      </c>
      <c r="T483">
        <f>E170</f>
        <v>0</v>
      </c>
    </row>
    <row r="484" spans="14:15" ht="12.75">
      <c r="N484">
        <v>77</v>
      </c>
      <c r="O484" t="s">
        <v>294</v>
      </c>
    </row>
    <row r="485" ht="12.75">
      <c r="O485" t="s">
        <v>295</v>
      </c>
    </row>
    <row r="486" ht="12.75">
      <c r="O486" t="s">
        <v>296</v>
      </c>
    </row>
    <row r="487" ht="12.75">
      <c r="O487" t="s">
        <v>297</v>
      </c>
    </row>
    <row r="488" spans="19:20" ht="12.75">
      <c r="S488">
        <v>2011</v>
      </c>
      <c r="T488">
        <v>2010</v>
      </c>
    </row>
    <row r="489" ht="12.75">
      <c r="O489" t="s">
        <v>298</v>
      </c>
    </row>
    <row r="490" ht="12.75">
      <c r="O490" t="s">
        <v>299</v>
      </c>
    </row>
    <row r="491" ht="12.75">
      <c r="O491" t="s">
        <v>142</v>
      </c>
    </row>
    <row r="492" spans="15:20" ht="12.75">
      <c r="O492" t="s">
        <v>300</v>
      </c>
      <c r="S492">
        <v>2011</v>
      </c>
      <c r="T492">
        <v>2010</v>
      </c>
    </row>
    <row r="493" ht="12.75">
      <c r="O493" t="s">
        <v>301</v>
      </c>
    </row>
    <row r="494" ht="12.75">
      <c r="O494" t="s">
        <v>302</v>
      </c>
    </row>
    <row r="495" ht="12.75">
      <c r="O495" t="s">
        <v>303</v>
      </c>
    </row>
    <row r="496" ht="12.75">
      <c r="P496" t="s">
        <v>304</v>
      </c>
    </row>
    <row r="497" ht="12.75">
      <c r="O497" t="s">
        <v>305</v>
      </c>
    </row>
    <row r="498" ht="12.75">
      <c r="O498" t="s">
        <v>306</v>
      </c>
    </row>
    <row r="499" ht="12.75">
      <c r="O499" t="s">
        <v>307</v>
      </c>
    </row>
    <row r="500" ht="12.75">
      <c r="O500" t="s">
        <v>308</v>
      </c>
    </row>
    <row r="501" ht="12.75">
      <c r="O501" t="s">
        <v>142</v>
      </c>
    </row>
    <row r="502" ht="12.75">
      <c r="P502" t="s">
        <v>309</v>
      </c>
    </row>
    <row r="503" ht="12.75">
      <c r="Q503" t="s">
        <v>310</v>
      </c>
    </row>
    <row r="504" spans="19:20" ht="12.75">
      <c r="S504">
        <v>2011</v>
      </c>
      <c r="T504">
        <v>2010</v>
      </c>
    </row>
    <row r="505" ht="12.75">
      <c r="O505" t="s">
        <v>311</v>
      </c>
    </row>
    <row r="506" ht="12.75">
      <c r="O506" t="s">
        <v>312</v>
      </c>
    </row>
    <row r="507" ht="12.75">
      <c r="O507" t="s">
        <v>142</v>
      </c>
    </row>
    <row r="528" ht="12.75">
      <c r="P528" t="s">
        <v>313</v>
      </c>
    </row>
    <row r="529" ht="12.75">
      <c r="Q529" t="s">
        <v>314</v>
      </c>
    </row>
    <row r="530" spans="17:22" ht="12.75">
      <c r="Q530" t="s">
        <v>315</v>
      </c>
      <c r="V530">
        <v>30000</v>
      </c>
    </row>
    <row r="531" ht="12.75">
      <c r="Q531" t="s">
        <v>316</v>
      </c>
    </row>
    <row r="532" spans="18:22" ht="12.75">
      <c r="R532" t="s">
        <v>317</v>
      </c>
      <c r="V532">
        <v>30000</v>
      </c>
    </row>
    <row r="533" ht="12.75">
      <c r="Q533" t="s">
        <v>318</v>
      </c>
    </row>
    <row r="534" ht="12.75">
      <c r="R534" t="s">
        <v>319</v>
      </c>
    </row>
    <row r="535" ht="12.75">
      <c r="Q535" t="s">
        <v>320</v>
      </c>
    </row>
    <row r="536" ht="12.75">
      <c r="Q536" t="s">
        <v>321</v>
      </c>
    </row>
    <row r="538" ht="12.75">
      <c r="Q538" t="s">
        <v>322</v>
      </c>
    </row>
    <row r="539" ht="12.75">
      <c r="Q539" t="s">
        <v>323</v>
      </c>
    </row>
    <row r="541" ht="12.75">
      <c r="O541" t="s">
        <v>324</v>
      </c>
    </row>
    <row r="543" spans="15:21" ht="12.75">
      <c r="O543" t="s">
        <v>268</v>
      </c>
      <c r="T543">
        <v>2011</v>
      </c>
      <c r="U543">
        <v>2010</v>
      </c>
    </row>
    <row r="544" spans="15:20" ht="12.75">
      <c r="O544">
        <v>601</v>
      </c>
      <c r="P544" t="s">
        <v>325</v>
      </c>
      <c r="T544">
        <f>T87</f>
        <v>156440</v>
      </c>
    </row>
    <row r="545" spans="15:16" ht="12.75">
      <c r="O545">
        <v>602</v>
      </c>
      <c r="P545" t="s">
        <v>326</v>
      </c>
    </row>
    <row r="546" spans="15:16" ht="12.75">
      <c r="O546">
        <v>603</v>
      </c>
      <c r="P546" t="s">
        <v>327</v>
      </c>
    </row>
    <row r="547" spans="15:21" ht="12.75">
      <c r="O547">
        <v>608</v>
      </c>
      <c r="P547" t="s">
        <v>328</v>
      </c>
      <c r="U547">
        <v>30000</v>
      </c>
    </row>
    <row r="549" spans="16:21" ht="12.75">
      <c r="P549" t="s">
        <v>142</v>
      </c>
      <c r="T549">
        <f>T547</f>
        <v>0</v>
      </c>
      <c r="U549">
        <f>U547</f>
        <v>30000</v>
      </c>
    </row>
    <row r="552" ht="12.75">
      <c r="P552" t="s">
        <v>484</v>
      </c>
    </row>
    <row r="554" ht="12.75">
      <c r="Q554" t="s">
        <v>345</v>
      </c>
    </row>
    <row r="556" spans="15:20" ht="12.75">
      <c r="O556" t="s">
        <v>485</v>
      </c>
      <c r="T556">
        <v>10000</v>
      </c>
    </row>
    <row r="557" spans="15:20" ht="12.75">
      <c r="O557" t="s">
        <v>486</v>
      </c>
      <c r="T557">
        <v>10000</v>
      </c>
    </row>
    <row r="558" spans="16:20" ht="12.75">
      <c r="P558" t="s">
        <v>470</v>
      </c>
      <c r="T558">
        <v>3000</v>
      </c>
    </row>
    <row r="559" spans="16:20" ht="12.75">
      <c r="P559" t="s">
        <v>471</v>
      </c>
      <c r="T559">
        <v>3000</v>
      </c>
    </row>
    <row r="560" spans="16:20" ht="12.75">
      <c r="P560" t="s">
        <v>472</v>
      </c>
      <c r="T560">
        <v>3000</v>
      </c>
    </row>
    <row r="561" spans="16:20" ht="12.75">
      <c r="P561" t="s">
        <v>473</v>
      </c>
      <c r="T561">
        <v>3000</v>
      </c>
    </row>
    <row r="562" spans="16:20" ht="12.75">
      <c r="P562" s="41">
        <v>40584</v>
      </c>
      <c r="T562">
        <v>3000</v>
      </c>
    </row>
    <row r="563" spans="16:20" ht="12.75">
      <c r="P563" t="s">
        <v>474</v>
      </c>
      <c r="T563">
        <v>3000</v>
      </c>
    </row>
    <row r="564" spans="16:20" ht="12.75">
      <c r="P564" t="s">
        <v>475</v>
      </c>
      <c r="T564">
        <v>3000</v>
      </c>
    </row>
    <row r="565" spans="16:20" ht="12.75">
      <c r="P565" s="41">
        <v>40888</v>
      </c>
      <c r="T565">
        <v>3000</v>
      </c>
    </row>
    <row r="566" spans="16:20" ht="12.75">
      <c r="P566" s="41">
        <v>40675</v>
      </c>
      <c r="T566">
        <v>3000</v>
      </c>
    </row>
    <row r="567" spans="16:20" ht="12.75">
      <c r="P567" t="s">
        <v>477</v>
      </c>
      <c r="T567">
        <v>3000</v>
      </c>
    </row>
    <row r="568" spans="15:20" ht="12.75">
      <c r="O568" t="s">
        <v>222</v>
      </c>
      <c r="T568">
        <f>SUM(T556:T567)</f>
        <v>50000</v>
      </c>
    </row>
    <row r="569" spans="15:20" ht="12.75">
      <c r="O569" t="s">
        <v>493</v>
      </c>
      <c r="T569">
        <v>30000</v>
      </c>
    </row>
    <row r="570" spans="15:20" ht="12.75">
      <c r="O570" t="s">
        <v>494</v>
      </c>
      <c r="T570">
        <v>70000</v>
      </c>
    </row>
    <row r="571" spans="15:20" ht="12.75">
      <c r="O571" t="s">
        <v>222</v>
      </c>
      <c r="T571">
        <f>T568+T569+T570</f>
        <v>150000</v>
      </c>
    </row>
    <row r="579" ht="12.75">
      <c r="P579" t="s">
        <v>329</v>
      </c>
    </row>
    <row r="580" ht="12.75">
      <c r="O580" t="s">
        <v>330</v>
      </c>
    </row>
    <row r="582" spans="15:21" ht="12.75">
      <c r="O582" t="s">
        <v>268</v>
      </c>
      <c r="P582" t="s">
        <v>331</v>
      </c>
      <c r="T582">
        <v>2010</v>
      </c>
      <c r="U582">
        <v>2009</v>
      </c>
    </row>
    <row r="583" spans="15:16" ht="12.75">
      <c r="O583">
        <v>611</v>
      </c>
      <c r="P583" t="s">
        <v>332</v>
      </c>
    </row>
    <row r="584" spans="15:16" ht="12.75">
      <c r="O584">
        <v>613</v>
      </c>
      <c r="P584" t="s">
        <v>333</v>
      </c>
    </row>
    <row r="585" spans="15:16" ht="12.75">
      <c r="O585">
        <v>615</v>
      </c>
      <c r="P585" t="s">
        <v>334</v>
      </c>
    </row>
    <row r="586" spans="15:16" ht="12.75">
      <c r="O586">
        <v>616</v>
      </c>
      <c r="P586" t="s">
        <v>335</v>
      </c>
    </row>
    <row r="587" spans="15:16" ht="12.75">
      <c r="O587">
        <v>617</v>
      </c>
      <c r="P587" t="s">
        <v>336</v>
      </c>
    </row>
    <row r="588" spans="15:16" ht="12.75">
      <c r="O588">
        <v>618</v>
      </c>
      <c r="P588" t="s">
        <v>337</v>
      </c>
    </row>
    <row r="589" spans="15:16" ht="12.75">
      <c r="O589">
        <v>621</v>
      </c>
      <c r="P589" t="s">
        <v>338</v>
      </c>
    </row>
    <row r="590" spans="15:16" ht="12.75">
      <c r="O590">
        <v>623</v>
      </c>
      <c r="P590" t="s">
        <v>339</v>
      </c>
    </row>
    <row r="591" ht="12.75">
      <c r="P591" t="s">
        <v>340</v>
      </c>
    </row>
    <row r="592" ht="12.75">
      <c r="P592" t="s">
        <v>341</v>
      </c>
    </row>
    <row r="593" spans="15:16" ht="12.75">
      <c r="O593">
        <v>624</v>
      </c>
      <c r="P593" t="s">
        <v>342</v>
      </c>
    </row>
    <row r="594" spans="15:16" ht="12.75">
      <c r="O594">
        <v>625</v>
      </c>
      <c r="P594" t="s">
        <v>343</v>
      </c>
    </row>
    <row r="595" spans="15:16" ht="12.75">
      <c r="O595">
        <v>626</v>
      </c>
      <c r="P595" t="s">
        <v>344</v>
      </c>
    </row>
    <row r="596" spans="15:16" ht="12.75">
      <c r="O596">
        <v>627</v>
      </c>
      <c r="P596" t="s">
        <v>345</v>
      </c>
    </row>
    <row r="597" spans="15:16" ht="12.75">
      <c r="O597">
        <v>628</v>
      </c>
      <c r="P597" t="s">
        <v>346</v>
      </c>
    </row>
    <row r="598" spans="15:16" ht="12.75">
      <c r="O598">
        <v>632</v>
      </c>
      <c r="P598" t="s">
        <v>347</v>
      </c>
    </row>
    <row r="599" spans="15:16" ht="12.75">
      <c r="O599">
        <v>633</v>
      </c>
      <c r="P599" t="s">
        <v>348</v>
      </c>
    </row>
    <row r="600" spans="15:16" ht="12.75">
      <c r="O600">
        <v>634</v>
      </c>
      <c r="P600" t="s">
        <v>349</v>
      </c>
    </row>
    <row r="601" spans="15:16" ht="12.75">
      <c r="O601">
        <v>635</v>
      </c>
      <c r="P601" t="s">
        <v>350</v>
      </c>
    </row>
    <row r="602" spans="15:16" ht="12.75">
      <c r="O602">
        <v>638</v>
      </c>
      <c r="P602" t="s">
        <v>351</v>
      </c>
    </row>
    <row r="603" spans="15:16" ht="12.75">
      <c r="O603">
        <v>653</v>
      </c>
      <c r="P603" t="s">
        <v>352</v>
      </c>
    </row>
    <row r="604" spans="15:16" ht="12.75">
      <c r="O604">
        <v>654</v>
      </c>
      <c r="P604" t="s">
        <v>353</v>
      </c>
    </row>
    <row r="605" spans="15:16" ht="12.75">
      <c r="O605">
        <v>657</v>
      </c>
      <c r="P605" t="s">
        <v>354</v>
      </c>
    </row>
    <row r="606" spans="15:21" ht="12.75">
      <c r="O606">
        <v>758</v>
      </c>
      <c r="P606" t="s">
        <v>452</v>
      </c>
      <c r="T606">
        <v>71000</v>
      </c>
      <c r="U606">
        <v>0</v>
      </c>
    </row>
    <row r="608" spans="16:21" ht="12.75">
      <c r="P608" t="s">
        <v>356</v>
      </c>
      <c r="T608">
        <f>T606</f>
        <v>71000</v>
      </c>
      <c r="U608">
        <f>U606</f>
        <v>0</v>
      </c>
    </row>
    <row r="634" ht="12.75">
      <c r="P634" t="s">
        <v>357</v>
      </c>
    </row>
    <row r="635" ht="12.75">
      <c r="P635" t="s">
        <v>358</v>
      </c>
    </row>
    <row r="636" ht="12.75">
      <c r="P636" t="s">
        <v>359</v>
      </c>
    </row>
    <row r="637" ht="12.75">
      <c r="P637" t="s">
        <v>360</v>
      </c>
    </row>
    <row r="638" ht="12.75">
      <c r="P638" t="s">
        <v>361</v>
      </c>
    </row>
    <row r="639" spans="21:22" ht="12.75">
      <c r="U639">
        <v>2010</v>
      </c>
      <c r="V639">
        <v>2009</v>
      </c>
    </row>
    <row r="641" spans="16:22" ht="12.75">
      <c r="P641">
        <v>641</v>
      </c>
      <c r="Q641" t="s">
        <v>362</v>
      </c>
      <c r="U641">
        <f>D178</f>
        <v>720000</v>
      </c>
      <c r="V641">
        <f>E178</f>
        <v>480000</v>
      </c>
    </row>
    <row r="642" spans="16:22" ht="12.75">
      <c r="P642">
        <v>645</v>
      </c>
      <c r="Q642" t="s">
        <v>363</v>
      </c>
      <c r="U642">
        <v>72000</v>
      </c>
      <c r="V642">
        <v>85055</v>
      </c>
    </row>
    <row r="643" spans="16:22" ht="12.75">
      <c r="P643" t="s">
        <v>364</v>
      </c>
      <c r="Q643" t="s">
        <v>365</v>
      </c>
      <c r="U643">
        <v>8160</v>
      </c>
      <c r="V643">
        <v>9640</v>
      </c>
    </row>
    <row r="644" spans="18:22" ht="12.75">
      <c r="R644" t="s">
        <v>142</v>
      </c>
      <c r="U644">
        <f>U641+U642+U643</f>
        <v>800160</v>
      </c>
      <c r="V644">
        <f>V641+V642+V643</f>
        <v>574695</v>
      </c>
    </row>
    <row r="657" ht="12.75">
      <c r="O657" t="s">
        <v>366</v>
      </c>
    </row>
    <row r="658" ht="12.75">
      <c r="O658" t="s">
        <v>367</v>
      </c>
    </row>
    <row r="659" ht="12.75">
      <c r="O659" t="s">
        <v>368</v>
      </c>
    </row>
    <row r="988" ht="12.75">
      <c r="O988" t="s">
        <v>431</v>
      </c>
    </row>
    <row r="990" ht="12.75">
      <c r="N990" t="s">
        <v>432</v>
      </c>
    </row>
    <row r="991" spans="14:20" ht="12.75">
      <c r="N991" t="s">
        <v>433</v>
      </c>
      <c r="T991" t="s">
        <v>434</v>
      </c>
    </row>
    <row r="992" spans="14:18" ht="12.75">
      <c r="N992" t="s">
        <v>427</v>
      </c>
      <c r="P992">
        <f>D225</f>
        <v>-189920</v>
      </c>
      <c r="R992" t="s">
        <v>428</v>
      </c>
    </row>
    <row r="994" spans="14:20" ht="12.75">
      <c r="N994" t="s">
        <v>435</v>
      </c>
      <c r="Q994" t="s">
        <v>436</v>
      </c>
      <c r="T994">
        <f>D246</f>
        <v>201632</v>
      </c>
    </row>
    <row r="997" ht="12.75">
      <c r="N997" t="s">
        <v>437</v>
      </c>
    </row>
    <row r="998" ht="12.75">
      <c r="N998" t="s">
        <v>438</v>
      </c>
    </row>
    <row r="999" ht="12.75">
      <c r="N999" t="s">
        <v>439</v>
      </c>
    </row>
    <row r="1010" ht="12.75">
      <c r="O1010" t="s">
        <v>440</v>
      </c>
    </row>
    <row r="1011" ht="12.75">
      <c r="O1011" t="s">
        <v>441</v>
      </c>
    </row>
    <row r="1013" ht="12.75">
      <c r="N1013" t="s">
        <v>442</v>
      </c>
    </row>
    <row r="1513" spans="15:21" ht="12.75">
      <c r="O1513" s="36"/>
      <c r="P1513" s="36"/>
      <c r="Q1513" s="36"/>
      <c r="R1513" s="36"/>
      <c r="S1513" s="36"/>
      <c r="T1513" s="36"/>
      <c r="U1513" s="36"/>
    </row>
    <row r="1561" ht="12.75">
      <c r="O1561" t="s">
        <v>369</v>
      </c>
    </row>
    <row r="1562" spans="16:19" ht="12.75">
      <c r="P1562" s="36" t="s">
        <v>370</v>
      </c>
      <c r="Q1562" s="36"/>
      <c r="R1562" s="36"/>
      <c r="S1562" s="36"/>
    </row>
    <row r="1564" ht="12.75">
      <c r="O1564" t="s">
        <v>371</v>
      </c>
    </row>
    <row r="1565" ht="12.75">
      <c r="O1565" t="s">
        <v>372</v>
      </c>
    </row>
    <row r="1566" ht="12.75">
      <c r="O1566" t="s">
        <v>373</v>
      </c>
    </row>
    <row r="1568" ht="12.75">
      <c r="O1568" t="s">
        <v>374</v>
      </c>
    </row>
    <row r="1569" ht="12.75">
      <c r="O1569" t="s">
        <v>375</v>
      </c>
    </row>
    <row r="1570" ht="12.75">
      <c r="O1570" t="s">
        <v>376</v>
      </c>
    </row>
    <row r="1613" ht="12.75">
      <c r="O1613" t="s">
        <v>377</v>
      </c>
    </row>
    <row r="1615" ht="12.75">
      <c r="P1615" t="s">
        <v>378</v>
      </c>
    </row>
    <row r="1616" ht="12.75">
      <c r="P1616" t="s">
        <v>379</v>
      </c>
    </row>
    <row r="1617" ht="12.75">
      <c r="P1617" t="s">
        <v>380</v>
      </c>
    </row>
    <row r="1619" spans="16:22" ht="12.75">
      <c r="P1619" t="s">
        <v>381</v>
      </c>
      <c r="T1619">
        <v>2008</v>
      </c>
      <c r="V1619">
        <v>2007</v>
      </c>
    </row>
    <row r="1620" ht="12.75">
      <c r="P1620" t="s">
        <v>382</v>
      </c>
    </row>
    <row r="1622" ht="12.75">
      <c r="P1622" t="s">
        <v>383</v>
      </c>
    </row>
    <row r="1665" ht="12.75">
      <c r="P1665" t="s">
        <v>384</v>
      </c>
    </row>
    <row r="1667" ht="12.75">
      <c r="P1667" t="s">
        <v>385</v>
      </c>
    </row>
    <row r="1668" ht="12.75">
      <c r="Q1668" t="s">
        <v>386</v>
      </c>
    </row>
  </sheetData>
  <printOptions/>
  <pageMargins left="0.75" right="0.75" top="1" bottom="1" header="0.5" footer="0.5"/>
  <pageSetup horizontalDpi="600" verticalDpi="600" orientation="portrait" r:id="rId2"/>
  <headerFooter alignWithMargins="0">
    <oddHeader>&amp;CPASQYRAT FINANCIARE INDIVIDUALE QE KAPIN PERIUDHEN DERI ME 31.12.2011 nipt k78516001L SI EDHE SHENIMET SPIEGUESE</oddHeader>
    <oddFooter>&amp;LVANGJEL LIÇO 
KONTABEL I MIRATUAR &amp;RADMINISTRATORI 
DHIMITRAQ TULLA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simeon</cp:lastModifiedBy>
  <cp:lastPrinted>2002-11-25T21:45:38Z</cp:lastPrinted>
  <dcterms:created xsi:type="dcterms:W3CDTF">1996-10-14T23:33:28Z</dcterms:created>
  <dcterms:modified xsi:type="dcterms:W3CDTF">2002-11-25T00:12:46Z</dcterms:modified>
  <cp:category/>
  <cp:version/>
  <cp:contentType/>
  <cp:contentStatus/>
</cp:coreProperties>
</file>