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2. KADRIA SHPK\1.Viti 2021\AUDITIM KADRIA 2021\QKB Kadria 2021\"/>
    </mc:Choice>
  </mc:AlternateContent>
  <xr:revisionPtr revIDLastSave="0" documentId="13_ncr:1_{7BEE8A8E-28B1-4ED6-863A-557BAE53B617}" xr6:coauthVersionLast="46" xr6:coauthVersionMax="46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 l="1"/>
  <c r="B27" i="18"/>
  <c r="D44" i="18"/>
  <c r="B44" i="18"/>
  <c r="D30" i="18"/>
  <c r="D26" i="18"/>
  <c r="B26" i="18"/>
  <c r="D22" i="18"/>
  <c r="D20" i="18"/>
  <c r="D19" i="18"/>
  <c r="B20" i="18"/>
  <c r="B19" i="18"/>
  <c r="D10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<sst xmlns="http://schemas.openxmlformats.org/spreadsheetml/2006/main" count="414" uniqueCount="271">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</sst>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32933165+1200000</f>
        <v>34133165</v>
      </c>
      <c r="C10" s="52"/>
      <c r="D10" s="64">
        <f>36309673+1409090</f>
        <v>37718763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-14502336</f>
        <v>-14502336</v>
      </c>
      <c r="C19" s="52"/>
      <c r="D19" s="64">
        <f>-16085291</f>
        <v>-16085291</v>
      </c>
      <c r="E19" s="51"/>
      <c r="F19" s="42"/>
    </row>
    <row r="20" spans="1:6">
      <c r="A20" s="63" t="s">
        <v>247</v>
      </c>
      <c r="B20" s="64">
        <f>-5537630</f>
        <v>-5537630</v>
      </c>
      <c r="C20" s="52"/>
      <c r="D20" s="64">
        <f>-7490093</f>
        <v>-7490093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-5750000</v>
      </c>
      <c r="C22" s="52"/>
      <c r="D22" s="64">
        <f>-6512045</f>
        <v>-6512045</v>
      </c>
      <c r="E22" s="51"/>
      <c r="F22" s="42"/>
    </row>
    <row r="23" spans="1:6">
      <c r="A23" s="63" t="s">
        <v>249</v>
      </c>
      <c r="B23" s="64">
        <v>-927394</v>
      </c>
      <c r="C23" s="52"/>
      <c r="D23" s="64">
        <v>-1027639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-3991963</f>
        <v>-3991963</v>
      </c>
      <c r="C26" s="52"/>
      <c r="D26" s="64">
        <f>-2261113</f>
        <v>-2261113</v>
      </c>
      <c r="E26" s="51"/>
      <c r="F26" s="42"/>
    </row>
    <row r="27" spans="1:6">
      <c r="A27" s="45" t="s">
        <v>221</v>
      </c>
      <c r="B27" s="64">
        <f>-589962-9</f>
        <v>-589971</v>
      </c>
      <c r="C27" s="52"/>
      <c r="D27" s="64">
        <f>-1000-50</f>
        <v>-1050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f>70980000</f>
        <v>70980000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15624</v>
      </c>
      <c r="C39" s="52"/>
      <c r="D39" s="64">
        <v>2043498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2849495</v>
      </c>
      <c r="C42" s="55"/>
      <c r="D42" s="54">
        <f>SUM(D9:D41)</f>
        <v>77365030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-515919</f>
        <v>-515919</v>
      </c>
      <c r="C44" s="52"/>
      <c r="D44" s="64">
        <f>-957905</f>
        <v>-957905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2333576</v>
      </c>
      <c r="C47" s="58"/>
      <c r="D47" s="67">
        <f>SUM(D42:D46)</f>
        <v>76407125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2333576</v>
      </c>
      <c r="C57" s="77"/>
      <c r="D57" s="76">
        <f>D47+D55</f>
        <v>76407125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2022-07-29T13:48:19Z</dcterms:modified>
</cp:coreProperties>
</file>