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0" yWindow="105" windowWidth="13215" windowHeight="7005" tabRatio="920" firstSheet="4" activeTab="15"/>
  </bookViews>
  <sheets>
    <sheet name="Artgres" sheetId="14" r:id="rId1"/>
    <sheet name="Bilanci " sheetId="2" r:id="rId2"/>
    <sheet name="PASQYRA E TE ARDHURAVE" sheetId="3" r:id="rId3"/>
    <sheet name="CASH-FLOW Indirekt" sheetId="12" r:id="rId4"/>
    <sheet name="Pasqyra e leviz.se kap." sheetId="9" r:id="rId5"/>
    <sheet name="deklarata e tat. mbi te ardhura" sheetId="5" state="hidden" r:id="rId6"/>
    <sheet name="GJENDJA E AQ" sheetId="6" r:id="rId7"/>
    <sheet name="Pasq.e amortiz." sheetId="7" r:id="rId8"/>
    <sheet name="Furnitoret" sheetId="22" r:id="rId9"/>
    <sheet name="K-B" sheetId="13" r:id="rId10"/>
    <sheet name="NR.I Punonj e paga" sheetId="8" state="hidden" r:id="rId11"/>
    <sheet name="Inventari" sheetId="25" r:id="rId12"/>
    <sheet name="shenime sqaruese per shpe " sheetId="20" r:id="rId13"/>
    <sheet name="shenime I sqaruese per shpenz." sheetId="10" r:id="rId14"/>
    <sheet name="Pasq.Zhdoganimeve" sheetId="26" r:id="rId15"/>
    <sheet name="TVSH" sheetId="23" r:id="rId16"/>
  </sheets>
  <calcPr calcId="125725"/>
</workbook>
</file>

<file path=xl/calcChain.xml><?xml version="1.0" encoding="utf-8"?>
<calcChain xmlns="http://schemas.openxmlformats.org/spreadsheetml/2006/main">
  <c r="N18" i="8"/>
  <c r="A2"/>
  <c r="J29" i="5"/>
  <c r="F15" i="8"/>
  <c r="G15"/>
  <c r="H15"/>
  <c r="E15"/>
  <c r="N17"/>
  <c r="N19"/>
  <c r="J21" i="5"/>
  <c r="J11"/>
  <c r="J43" s="1"/>
  <c r="N16" i="8"/>
  <c r="N15" s="1"/>
  <c r="L27"/>
  <c r="L25"/>
  <c r="J60" i="5"/>
  <c r="A1" i="8"/>
  <c r="G60" i="5"/>
  <c r="G53"/>
  <c r="J53"/>
  <c r="B5"/>
  <c r="B4"/>
  <c r="H38"/>
  <c r="G10"/>
  <c r="J10"/>
  <c r="G9" l="1"/>
  <c r="G37" l="1"/>
  <c r="G42" s="1"/>
  <c r="J9"/>
  <c r="J37" s="1"/>
  <c r="J42" s="1"/>
</calcChain>
</file>

<file path=xl/comments1.xml><?xml version="1.0" encoding="utf-8"?>
<comments xmlns="http://schemas.openxmlformats.org/spreadsheetml/2006/main">
  <authors>
    <author>User</author>
  </authors>
  <commentList>
    <comment ref="G16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eshte ndryshuar sipas akt kontrollit</t>
        </r>
      </text>
    </comment>
  </commentList>
</comments>
</file>

<file path=xl/sharedStrings.xml><?xml version="1.0" encoding="utf-8"?>
<sst xmlns="http://schemas.openxmlformats.org/spreadsheetml/2006/main" count="835" uniqueCount="630">
  <si>
    <t>Viti 2010</t>
  </si>
  <si>
    <t>Kapital aksionar</t>
  </si>
  <si>
    <t xml:space="preserve">Aktive afatgjata materiale </t>
  </si>
  <si>
    <t>Furnitor</t>
  </si>
  <si>
    <t>Detyrime ndaj punonjesve, sigurime etj</t>
  </si>
  <si>
    <t>Aktivet monetare</t>
  </si>
  <si>
    <t>Tvsh e zbritshme</t>
  </si>
  <si>
    <t>Tatim fitimi</t>
  </si>
  <si>
    <t>Aktivet afatgjata jo materiale</t>
  </si>
  <si>
    <t>Detyrime te tjera</t>
  </si>
  <si>
    <t>AKTIVET</t>
  </si>
  <si>
    <t>I</t>
  </si>
  <si>
    <t>AKTIVET AFATSHKURTERA</t>
  </si>
  <si>
    <t xml:space="preserve">Llogari e kerkesa te arktueshme </t>
  </si>
  <si>
    <t>Inventari</t>
  </si>
  <si>
    <t>II</t>
  </si>
  <si>
    <t>AKTIVET AFATGJATA</t>
  </si>
  <si>
    <t>Investimet financiare afatgjata</t>
  </si>
  <si>
    <t>Aktive biologjike afatgjata</t>
  </si>
  <si>
    <t>Aktivet  afatgjata  (ne proces)</t>
  </si>
  <si>
    <t>TOTALI I AKTIVEVE (I + II)</t>
  </si>
  <si>
    <t>DETYRIMET DHE KAPITALI</t>
  </si>
  <si>
    <t>DETYRIME AFATSHKURTERA</t>
  </si>
  <si>
    <t>DETYRIME AFATGJATA</t>
  </si>
  <si>
    <t>Huate afatgjata</t>
  </si>
  <si>
    <t>Huamarrje te tjera afatgjata</t>
  </si>
  <si>
    <t xml:space="preserve">TOTALI I DETYRIMEVE </t>
  </si>
  <si>
    <t>III</t>
  </si>
  <si>
    <t>KAPITALI</t>
  </si>
  <si>
    <t>Kapitali i nenshkruar</t>
  </si>
  <si>
    <t>Kapitali i derdhur</t>
  </si>
  <si>
    <t>Primi I aksionit</t>
  </si>
  <si>
    <t>Rezerva statusore</t>
  </si>
  <si>
    <t>Rezerva ligjore</t>
  </si>
  <si>
    <t>Rezerva te tjera (INVESTIME)</t>
  </si>
  <si>
    <t>TOTALI I KAPITALIT (III)</t>
  </si>
  <si>
    <t>TOTALI I DETYRIMEVE &amp; KAPITALIT (I, II, III)</t>
  </si>
  <si>
    <t>Perfaqesuesi Ligjor</t>
  </si>
  <si>
    <t xml:space="preserve">PASQYRA E TE ARDHURAVE               </t>
  </si>
  <si>
    <t>Formati 1 - Klasifikimi sipas natyres</t>
  </si>
  <si>
    <t>Puna e kryer nga njesia ekonomike raportuese per qellimet e veta dhe e kapitalizuar</t>
  </si>
  <si>
    <t>Shp.te tjera nga veprim.e shfrytezimit (-)</t>
  </si>
  <si>
    <t>Shpenzime te personelit  dhe sig.shoqerore (-)</t>
  </si>
  <si>
    <t>Renia ne vlere(zhvleresimi) dhe amortizimi (-)</t>
  </si>
  <si>
    <t>Fitim (humbja) nga veprim. e shfrytezimit</t>
  </si>
  <si>
    <t>Te ardhurat dhe shpenzimet financiare nga njesite e kontrolluara</t>
  </si>
  <si>
    <t>Fitimi (humbja)para tatimit</t>
  </si>
  <si>
    <t>Fitimi (humbja) neto e vitit financiar</t>
  </si>
  <si>
    <t>Pjesa e fitimit neto per aksioneret e shoq.meme</t>
  </si>
  <si>
    <t>Pjesa e fitimit neto per aksioneret e pakices</t>
  </si>
  <si>
    <t>Nr</t>
  </si>
  <si>
    <t xml:space="preserve">Pershkrimi I elementeve     </t>
  </si>
  <si>
    <t>Fluksi I parave nga veprimtarite e shfrytezimit</t>
  </si>
  <si>
    <t>Paraja neto nga veprimtarite e shfrytezimit</t>
  </si>
  <si>
    <t>Fluksi parave nga veprimtarite investuese</t>
  </si>
  <si>
    <t>Blerjet e kompanise se kontrolluar minus parate e arketuara</t>
  </si>
  <si>
    <t xml:space="preserve">Blerjet e aktiveve afatgjata materiale </t>
  </si>
  <si>
    <t>Paraja neto e perdorur nga veprimtarite investuese</t>
  </si>
  <si>
    <t>Fluksi I parave nga aktivitetet financiare</t>
  </si>
  <si>
    <t>Paraja neto e perdorur nga veprimtarite financiare</t>
  </si>
  <si>
    <t>IV</t>
  </si>
  <si>
    <t>Rritja / (renia) neto e mjeteve monetare</t>
  </si>
  <si>
    <t>Mjete monetare ne fillim te periudhes kontabel</t>
  </si>
  <si>
    <t>V</t>
  </si>
  <si>
    <t>Mjete monetare ne fund te periudhes kontabel</t>
  </si>
  <si>
    <t xml:space="preserve">DEKLARATA ANALITIKE PER </t>
  </si>
  <si>
    <t>Numri i Vendosjes se Dokumentit (NVD)</t>
  </si>
  <si>
    <t>TATIMIN MBI TE ARDHURAT</t>
  </si>
  <si>
    <t>(Vetem per perdorim zyrtar )</t>
  </si>
  <si>
    <t xml:space="preserve">NIPT : </t>
  </si>
  <si>
    <t>Periudha tatimore</t>
  </si>
  <si>
    <t xml:space="preserve">Emri tregtar : </t>
  </si>
  <si>
    <t>Viti</t>
  </si>
  <si>
    <t xml:space="preserve">Adresa : </t>
  </si>
  <si>
    <t>Tirane</t>
  </si>
  <si>
    <t>E M E R T I M I</t>
  </si>
  <si>
    <t xml:space="preserve">   Sipas Bilancit</t>
  </si>
  <si>
    <t xml:space="preserve">       Fiskale</t>
  </si>
  <si>
    <t>Totali i te ardhurave</t>
  </si>
  <si>
    <t>Totali i shpenzimeve</t>
  </si>
  <si>
    <t>Total shpenzimet e pazbritshme sipas ligjit ( neni 21 ) :</t>
  </si>
  <si>
    <t>a) kosto e blerjes dhe e permirsimit te tokes dhe te truallit</t>
  </si>
  <si>
    <t xml:space="preserve">b) kosto e blerjes dhe e permirsimit per aktive objekt amortizimi </t>
  </si>
  <si>
    <t xml:space="preserve">c) zmadhim I kapitalit themeltar te shoqerise ose kontributit te secilit person </t>
  </si>
  <si>
    <t>ne ortakeri</t>
  </si>
  <si>
    <t>ç) vlera e sherbimeve ne natyre</t>
  </si>
  <si>
    <t>d) kontributet vullnetare te pensioneve</t>
  </si>
  <si>
    <t>dh) dividentet e deklaruar dhe ndarja e fitimit</t>
  </si>
  <si>
    <t xml:space="preserve">e) interesat e paguara mbi interesin maksimal te kredise se caktuar nga  </t>
  </si>
  <si>
    <t>Banka e Shqiperise</t>
  </si>
  <si>
    <t>ë) gjobat,  kamat-vonesat dhe kushtet e tjera penale</t>
  </si>
  <si>
    <t>f) krijimi ose rritja e rezervave e fondeve te tjera</t>
  </si>
  <si>
    <t xml:space="preserve">g) tatimi mbi te ardhurat personale, akciza, tatimi mbi fitimin dhe tatimi mbi </t>
  </si>
  <si>
    <t>vleren e shtuar te zbritshme</t>
  </si>
  <si>
    <t>gj) shpenzimet e perfaqsimit, pritje percjellje</t>
  </si>
  <si>
    <t>h) shpenzimet e konsumit personal</t>
  </si>
  <si>
    <t>i) shpenzime te cilat tejkalojne kufijte e percaktuar me ligj</t>
  </si>
  <si>
    <t>j) shpenzime per dhurata</t>
  </si>
  <si>
    <t>k) cdo lloj shpenzimi, masa e te cilit nuk vertetohet me dokumenta</t>
  </si>
  <si>
    <t>l) interesi I paguar kur huaja dhe parapagimet tejkoalojne kater here kapitalin</t>
  </si>
  <si>
    <t>themelor</t>
  </si>
  <si>
    <t>ll) nese baza e amortizimit eshte nje shume negative</t>
  </si>
  <si>
    <t xml:space="preserve">m) shpenzime per sherbime teknike, konsulence, menaxhim te palikujduar </t>
  </si>
  <si>
    <t>brenda periudhes tatimore</t>
  </si>
  <si>
    <t xml:space="preserve">Rezultati i Vitit Ushtrimor : </t>
  </si>
  <si>
    <t xml:space="preserve"> - Humbja</t>
  </si>
  <si>
    <t xml:space="preserve"> - Fitimi</t>
  </si>
  <si>
    <t>Humbja per tu mbartur nga 1 vit me pare</t>
  </si>
  <si>
    <t>Humbja per tu mbartur nga 2 vite me pare</t>
  </si>
  <si>
    <t>Humbja per tu mbartur nga 3 vite me pare</t>
  </si>
  <si>
    <t>Shuma e humbjes per tu mbartur ne vitin ushtrimor</t>
  </si>
  <si>
    <t>Shuma e humbjeve qe nuk barten per efekt fiskal</t>
  </si>
  <si>
    <t>Tatim fitimi i llogaritur</t>
  </si>
  <si>
    <t>Zbritje nga fitimi ( rezervat ligjore )</t>
  </si>
  <si>
    <t>Fitimi neto per tu shperndare nga periudha ushtrimore</t>
  </si>
  <si>
    <t>Fitimi neto per tu shperndare nga vitet e kaluar</t>
  </si>
  <si>
    <t>Shtese kapitali nga fitimi</t>
  </si>
  <si>
    <t>Dividente per tu shperndare</t>
  </si>
  <si>
    <t>Tatimi mbi dividentin e llogaritur</t>
  </si>
  <si>
    <t xml:space="preserve">        Llogaritja e Amortizimit</t>
  </si>
  <si>
    <t>Ne total llogaritja e amortizimit vjetor = ( a+b+c+d )</t>
  </si>
  <si>
    <t>a) Ndertesa e makineri afat gjate</t>
  </si>
  <si>
    <t>b) Aktive te patrupezuara</t>
  </si>
  <si>
    <t>c) Kompjuterat dhe sisteme informacioni</t>
  </si>
  <si>
    <t>d) Te gjitha aktivet e tjera te aktivitetit(paisje zyre)</t>
  </si>
  <si>
    <t>Tatimi i mbajtur ne burim ne zbatim te nenit 33</t>
  </si>
  <si>
    <t>GJENDJA NE CELJE TE USHTRIMIT</t>
  </si>
  <si>
    <t>Shtesa Gjate Ushtrimit</t>
  </si>
  <si>
    <t>Pakesimi gjate ushtrimit</t>
  </si>
  <si>
    <t>GJENDJA NE MBYLLJE TE USHTRIMIT</t>
  </si>
  <si>
    <t>KONTRIBUTE NE KAPITAL</t>
  </si>
  <si>
    <t>BLERE DHE KRIJUAR</t>
  </si>
  <si>
    <t>SHTESA TE TJERA</t>
  </si>
  <si>
    <t>RIVLERESIME</t>
  </si>
  <si>
    <t>GJITHSEJ</t>
  </si>
  <si>
    <t>SHITJE</t>
  </si>
  <si>
    <t>NXJERRE JASHTE PERDORIMIT</t>
  </si>
  <si>
    <t>PAKESIME TE TJERA</t>
  </si>
  <si>
    <t>KORRIGJIMI I VLERES BRUTO</t>
  </si>
  <si>
    <t>I    AKTIVE AFATGJATA JOMATERIALE</t>
  </si>
  <si>
    <t>1- Shpenzime te nisjes dhe zgjerimit</t>
  </si>
  <si>
    <t>2-Shpenzime te kerkimeve te aplikuara dhe zhvillimeve</t>
  </si>
  <si>
    <t>3-Koncesione ,patenta,marka dhe vlera e te drejta te ngjashme</t>
  </si>
  <si>
    <t>4-Fond tregtar</t>
  </si>
  <si>
    <t>6-Ne proces dhe pagesa pjesore</t>
  </si>
  <si>
    <t>II AKTIVE AFATGJATA MATERIALE</t>
  </si>
  <si>
    <t>7-TOKA,TROJE,TERRENE</t>
  </si>
  <si>
    <t>8-Ndertesa</t>
  </si>
  <si>
    <t>9-Ndertime dhe instalime te pergj.</t>
  </si>
  <si>
    <t>10-Instalime teknike,makineri,paisje,vegla,instrumente</t>
  </si>
  <si>
    <t>11-Mjete transporti ( veture leasing )</t>
  </si>
  <si>
    <t>12-Paisje zyre dhe informatike</t>
  </si>
  <si>
    <t>13-Gje e gjalle pune e prodhimi</t>
  </si>
  <si>
    <t>14-Kultura dru-frutore</t>
  </si>
  <si>
    <t>15-Te tjera ne shfrytezim</t>
  </si>
  <si>
    <t>16-Ne proces dhe pagesa pjesore</t>
  </si>
  <si>
    <t xml:space="preserve">                       TOTAL (I+II)</t>
  </si>
  <si>
    <t>Rubrikat dhe postet</t>
  </si>
  <si>
    <t xml:space="preserve">           </t>
  </si>
  <si>
    <t xml:space="preserve">                                                              </t>
  </si>
  <si>
    <t>SHTESA</t>
  </si>
  <si>
    <t>Pakesime</t>
  </si>
  <si>
    <t>Shuma e akumuluar ne mbyllje te ushtrimit</t>
  </si>
  <si>
    <t xml:space="preserve">               Shuma e akumuluar ne celje te ushtrimit</t>
  </si>
  <si>
    <t>Plotesime te lidhura me nje rivleresim</t>
  </si>
  <si>
    <t>Amortizimi vjetor</t>
  </si>
  <si>
    <t>Gjithsej</t>
  </si>
  <si>
    <t>Element  te kaluar ne aktivitet qarkullues</t>
  </si>
  <si>
    <t>Elemente te shitur</t>
  </si>
  <si>
    <t>Elemente te nxjerre jashte perdorimit</t>
  </si>
  <si>
    <t>SHUMA</t>
  </si>
  <si>
    <t>Hemnolina SHORAJ</t>
  </si>
  <si>
    <t>N.000/Leke</t>
  </si>
  <si>
    <t>KATEGORITE</t>
  </si>
  <si>
    <t>NR.I PUNONJESVE</t>
  </si>
  <si>
    <t>FONDI I PAGAVE DHE KONTRIBUTET</t>
  </si>
  <si>
    <t>Nryshime gjate viti (nr.fizik)</t>
  </si>
  <si>
    <t>NR MESATAR VJETOR I PUNONJESVE GJITHSEJ</t>
  </si>
  <si>
    <t>PRANUAR TE RI</t>
  </si>
  <si>
    <t>LARGUAR</t>
  </si>
  <si>
    <t>GJENDJE NE FUND TE VITIT USHTRIMOR</t>
  </si>
  <si>
    <t>FONDI I PAGAVE GJITHSEJ</t>
  </si>
  <si>
    <t>SHPERBLIME SUPLIMENTARE</t>
  </si>
  <si>
    <t>SHPERBLIME TE TJERA</t>
  </si>
  <si>
    <t>NDIHME SHOQERORE TE MENJEHERSHME</t>
  </si>
  <si>
    <t>KONTRIBUTI PER SIGURIMET SHOQERORE DHE PERKRAHJE SPECIALE</t>
  </si>
  <si>
    <t>TATIME MBI TE ARDHURA</t>
  </si>
  <si>
    <t>N.r I punonjesve gjithsej  (1+2+3+4+5)</t>
  </si>
  <si>
    <t>1-DREJTUES,PRONARE</t>
  </si>
  <si>
    <t>2-PUNETOR</t>
  </si>
  <si>
    <t>3-SPECIALIST ME ARSIM TE LARTE</t>
  </si>
  <si>
    <t>4-TEKNIKE</t>
  </si>
  <si>
    <t>5-NENPUNES TE THJESHTE</t>
  </si>
  <si>
    <t>Shenime</t>
  </si>
  <si>
    <t>2. Honorare per anetaret e jashtem te organeve drejtuese ____-____</t>
  </si>
  <si>
    <t xml:space="preserve">Aksione </t>
  </si>
  <si>
    <t>Totali</t>
  </si>
  <si>
    <t>Emetim I kapitalit aksionar</t>
  </si>
  <si>
    <t>Aksione te thesarit te riblera</t>
  </si>
  <si>
    <t>leke</t>
  </si>
  <si>
    <t>Shuma</t>
  </si>
  <si>
    <t xml:space="preserve">              Shuma</t>
  </si>
  <si>
    <t xml:space="preserve">Nipt: </t>
  </si>
  <si>
    <t>Fitimi i tatueshem</t>
  </si>
  <si>
    <t>5-Te tjera ne shfrytezim</t>
  </si>
  <si>
    <t>Fitimi i pashperndare</t>
  </si>
  <si>
    <t xml:space="preserve">Fitimi (humbje) neto per periudhen kontabel </t>
  </si>
  <si>
    <t>Pasqyra e Fluksit te Parase (Metoda indirekte)</t>
  </si>
  <si>
    <t xml:space="preserve">Fitimi (humbja) neto </t>
  </si>
  <si>
    <t>Rregullime:</t>
  </si>
  <si>
    <t>Amortizimi</t>
  </si>
  <si>
    <t>(Rritja) Zbritja Llogari e kerkesa te arktueshme</t>
  </si>
  <si>
    <t>(Rritja) Zbritja Inventari</t>
  </si>
  <si>
    <t>(Rritja) Zbritja TVSH</t>
  </si>
  <si>
    <t>Rritja (Zbritja) Furnitor</t>
  </si>
  <si>
    <t>Rritja (Zbritja) Detyrime ndaj punonjesve, sigurime etj</t>
  </si>
  <si>
    <t>Rritja (Zbritja) Detyrime ndaj shtetit</t>
  </si>
  <si>
    <t>Te ardhurat nga shitja e paisjeve</t>
  </si>
  <si>
    <t>Pagesa te huase afatgjata</t>
  </si>
  <si>
    <t>Dividente te paguar</t>
  </si>
  <si>
    <t xml:space="preserve">(Rritja) Zbritja Llogari e kerkesa te tjera te arktueshme </t>
  </si>
  <si>
    <t>(Rritja) Zbritja Tatim Fitimi</t>
  </si>
  <si>
    <t>Rritja (Zbritja) Detyrime te tjera</t>
  </si>
  <si>
    <t>Rritja (Zbritja) Detyrime ndaj paleve te lidhura</t>
  </si>
  <si>
    <t xml:space="preserve">Blerjet e aktiveve afatgjata jo materiale </t>
  </si>
  <si>
    <t>Kapitali Aksioner (Emetimi i aksioneve)</t>
  </si>
  <si>
    <r>
      <t>Mallrat,lendet e para dhe sherbimet</t>
    </r>
    <r>
      <rPr>
        <sz val="8"/>
        <rFont val="Calibri"/>
        <family val="2"/>
      </rPr>
      <t xml:space="preserve">  (-)</t>
    </r>
  </si>
  <si>
    <t xml:space="preserve">n) amortizim nga rivlersimi I akteve te qendrueshme </t>
  </si>
  <si>
    <r>
      <t>Data dhe Nenshkrimi i personit te tatueshem</t>
    </r>
    <r>
      <rPr>
        <b/>
        <sz val="8"/>
        <rFont val="Calibri"/>
        <family val="2"/>
      </rPr>
      <t>-</t>
    </r>
    <r>
      <rPr>
        <sz val="8"/>
        <rFont val="Calibri"/>
        <family val="2"/>
      </rPr>
      <t>Deklaroj nen pergjegjesine time qe informacioni I mesiperm eshte I plote dhe I sakte</t>
    </r>
  </si>
  <si>
    <t>Nr.</t>
  </si>
  <si>
    <t>Emri</t>
  </si>
  <si>
    <t>Monedha</t>
  </si>
  <si>
    <t>Gjendja</t>
  </si>
  <si>
    <t>Gjendja ne mon.baze lek</t>
  </si>
  <si>
    <t>Total</t>
  </si>
  <si>
    <t>Llogaria Bankare</t>
  </si>
  <si>
    <t xml:space="preserve">Emertimi dhe Forma ligjore </t>
  </si>
  <si>
    <t>NIPT-i</t>
  </si>
  <si>
    <t xml:space="preserve">Adresa e Selise </t>
  </si>
  <si>
    <t>Data e krijimit</t>
  </si>
  <si>
    <t>Nr. Regjistrit Tregetar</t>
  </si>
  <si>
    <t xml:space="preserve">Veprimtaria  Kryesore </t>
  </si>
  <si>
    <t xml:space="preserve">       PASQYRAT   FINANCIARE </t>
  </si>
  <si>
    <t xml:space="preserve">              (Ne zbatim te Standartit Kombetar te Kontabilitetit  Nr. 2 dhe </t>
  </si>
  <si>
    <t xml:space="preserve">         Ligjit  nr. 9228 Date 29.04.2004 Per Kontabilitetin dhe Pasqyrat Financiare)</t>
  </si>
  <si>
    <t xml:space="preserve">Pasqyra Financiare  jane individuale </t>
  </si>
  <si>
    <t>Pasqyra Financiare  jane  te konsoliduara</t>
  </si>
  <si>
    <t xml:space="preserve">Pasqyra Financiare  jane  te shprehura ne </t>
  </si>
  <si>
    <t xml:space="preserve">Pasqyra Financiare  jane  te rrumbullakosura ne </t>
  </si>
  <si>
    <t xml:space="preserve">Periudha Kontabel e Pasqyrave Financiare </t>
  </si>
  <si>
    <t xml:space="preserve">Nga </t>
  </si>
  <si>
    <t xml:space="preserve">Deri </t>
  </si>
  <si>
    <t>Muajt</t>
  </si>
  <si>
    <t>Blerje</t>
  </si>
  <si>
    <t xml:space="preserve">Vlere </t>
  </si>
  <si>
    <t>TVSH e</t>
  </si>
  <si>
    <t>Vlere e</t>
  </si>
  <si>
    <t>TVSH</t>
  </si>
  <si>
    <t>e Tatueshme</t>
  </si>
  <si>
    <t>Llogaritur</t>
  </si>
  <si>
    <t>Tatueshme</t>
  </si>
  <si>
    <t>e paguar</t>
  </si>
  <si>
    <t>Mbartur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</si>
  <si>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</si>
  <si>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</si>
  <si>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</si>
  <si>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</si>
  <si>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</si>
  <si>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</si>
  <si>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</si>
  <si>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</si>
  <si>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</si>
  <si>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</si>
  <si>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</si>
  <si>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</si>
  <si>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Kodi</t>
  </si>
  <si>
    <t>Transport</t>
  </si>
  <si>
    <t>Sherbim doganore</t>
  </si>
  <si>
    <t>Blerje Paisje per shitje (Mallra)</t>
  </si>
  <si>
    <t xml:space="preserve">I- Mallrat,lendet e para dhe sherbimet  (-)             </t>
  </si>
  <si>
    <t xml:space="preserve">Mallra (paisje) </t>
  </si>
  <si>
    <t xml:space="preserve">Totali  Mallrat,lendet e para dhe sherbimet  (-)       </t>
  </si>
  <si>
    <t xml:space="preserve">Totali  Shp.te tjera nga veprim.e shfrytezimit (-)        </t>
  </si>
  <si>
    <t xml:space="preserve">TVSH </t>
  </si>
  <si>
    <t>kreditore</t>
  </si>
  <si>
    <t>Rritja (Zbritja) Depozita Klientesh</t>
  </si>
  <si>
    <t>PASQYRA E LEVIZJES TE KAPITALIT</t>
  </si>
  <si>
    <t>1. Punonjes me kontrate pune te thjeshte (Nr. Mesatar vjetor) _____12_____</t>
  </si>
  <si>
    <t>Viti 2012</t>
  </si>
  <si>
    <r>
      <t xml:space="preserve">Hartuesi I pasqyrave financiare                                </t>
    </r>
    <r>
      <rPr>
        <b/>
        <sz val="10"/>
        <rFont val="Arial"/>
        <family val="2"/>
      </rPr>
      <t xml:space="preserve"> </t>
    </r>
  </si>
  <si>
    <t xml:space="preserve">Data e mbylljes  se Pasqyrave  Financiare </t>
  </si>
  <si>
    <t>Nipt:</t>
  </si>
  <si>
    <t>Shpenzime financiare (-)</t>
  </si>
  <si>
    <t>Pozicioni me 31 dhjetor 2012</t>
  </si>
  <si>
    <t>PASQYRA E AMORTIZIMEVE</t>
  </si>
  <si>
    <t>GJENDJA DHE NDRYSHIMET AKTIVEVE AFATGJATA  ME VLEREN BRUTO</t>
  </si>
  <si>
    <t>Pozicion I rregulluar</t>
  </si>
  <si>
    <t xml:space="preserve">NUMRI I PUNONJESVE DHE FONDI I PAGAVE </t>
  </si>
  <si>
    <t xml:space="preserve">Shp.te tjera nga veprim.e shfrytezimit (-)      </t>
  </si>
  <si>
    <t>Qira</t>
  </si>
  <si>
    <t>SHPENZIME KANCELARIE</t>
  </si>
  <si>
    <t>SHOQERIA "ARTGRES" shpk</t>
  </si>
  <si>
    <t>K61330021P</t>
  </si>
  <si>
    <t>PICAR-VORE TIRANE</t>
  </si>
  <si>
    <t>09.01.2006</t>
  </si>
  <si>
    <t>Tregti import-eksport e te tjera</t>
  </si>
  <si>
    <t>Llogari e kerkesa te tjera te arktueshme (Riv.Tatimore)</t>
  </si>
  <si>
    <t>Paga te paguara teper</t>
  </si>
  <si>
    <t>TVSH Dhjetorit</t>
  </si>
  <si>
    <t>Detyrime ndaj shtetit (T.A.P + Dogane)</t>
  </si>
  <si>
    <t xml:space="preserve">Detyrime ndaj pronarit </t>
  </si>
  <si>
    <t>Kontribute ortaku per investime</t>
  </si>
  <si>
    <t>Provizione afatgjata (Aktive Falas)</t>
  </si>
  <si>
    <t xml:space="preserve">Fitimet e pashperndara </t>
  </si>
  <si>
    <t>Fitimi (humbja)e vitit financiar</t>
  </si>
  <si>
    <t>1- Sipas bilancit       =    816.540 leke</t>
  </si>
  <si>
    <t>2- Paguar gjate vitit = 1.502.472 leke</t>
  </si>
  <si>
    <t xml:space="preserve">                   Teper (+) =     685.932 leke                    Norma e fitimit = 4.1%</t>
  </si>
  <si>
    <t xml:space="preserve"> "ARTGRES" shpk</t>
  </si>
  <si>
    <t>Arti ELEZAJ</t>
  </si>
  <si>
    <t>Shitjet neto (Gjithsej 1 +2+3 )</t>
  </si>
  <si>
    <t>Te ardhura nga veprimtarite e shfrytezimit</t>
  </si>
  <si>
    <t>Ndryshimet ne inventarin e produkteve te gatshme dhe te punes ne proces (pakesimet njihen si shpenzime dhe rritjet si pakesim I shpenzimeve,shpenzime negaitve)</t>
  </si>
  <si>
    <t>Te ardhurat  financiare (+)</t>
  </si>
  <si>
    <t>(Rritja) Zbritja Paga te paguara teper</t>
  </si>
  <si>
    <t>Rritja (Zbritja) Kontribute ortaku per investime</t>
  </si>
  <si>
    <t>Kapitali I derdhur</t>
  </si>
  <si>
    <t>Totali 1 =</t>
  </si>
  <si>
    <t>Totali 2 =</t>
  </si>
  <si>
    <t>Totali (1+2) =</t>
  </si>
  <si>
    <t>Leke</t>
  </si>
  <si>
    <t>euro</t>
  </si>
  <si>
    <t>K003</t>
  </si>
  <si>
    <t>K004</t>
  </si>
  <si>
    <t>K016</t>
  </si>
  <si>
    <t>K019</t>
  </si>
  <si>
    <t>K007</t>
  </si>
  <si>
    <t>K017</t>
  </si>
  <si>
    <t>K018</t>
  </si>
  <si>
    <t>K006</t>
  </si>
  <si>
    <t>K015</t>
  </si>
  <si>
    <t>K011</t>
  </si>
  <si>
    <t>K005</t>
  </si>
  <si>
    <t>K013</t>
  </si>
  <si>
    <t>K014</t>
  </si>
  <si>
    <t>K001</t>
  </si>
  <si>
    <t>K002</t>
  </si>
  <si>
    <t>K010</t>
  </si>
  <si>
    <t>K008</t>
  </si>
  <si>
    <t>K009</t>
  </si>
  <si>
    <t>K012</t>
  </si>
  <si>
    <t>AL-KONSTRUKSION GBI</t>
  </si>
  <si>
    <t>MI &amp; GI</t>
  </si>
  <si>
    <t>LIM-EN</t>
  </si>
  <si>
    <t>ED-KONSTRUKSION</t>
  </si>
  <si>
    <t>A.M.U</t>
  </si>
  <si>
    <t>DAJTI FN</t>
  </si>
  <si>
    <t>AKS</t>
  </si>
  <si>
    <t>CICOGRES</t>
  </si>
  <si>
    <t>RAFASCHIERI GIUSEPPE</t>
  </si>
  <si>
    <t>CERMED</t>
  </si>
  <si>
    <t>YATILES CENTER</t>
  </si>
  <si>
    <t>PLASDECOR</t>
  </si>
  <si>
    <t>MARITMA MALLACH</t>
  </si>
  <si>
    <t>UNITED FEEFER SERVICES</t>
  </si>
  <si>
    <t>KERAKOLL</t>
  </si>
  <si>
    <t>VODAFONE</t>
  </si>
  <si>
    <t>IVA ELEKTRONIK</t>
  </si>
  <si>
    <t>A.S.A</t>
  </si>
  <si>
    <t>GLOBO PYMT</t>
  </si>
  <si>
    <t>F015.</t>
  </si>
  <si>
    <t>F006.</t>
  </si>
  <si>
    <t>F004.</t>
  </si>
  <si>
    <t>F037.</t>
  </si>
  <si>
    <t>Shitje</t>
  </si>
  <si>
    <t>e zbtitshme</t>
  </si>
  <si>
    <t>e perjashtuar</t>
  </si>
  <si>
    <t>ADMINISTRATORI</t>
  </si>
  <si>
    <t>Shenim:</t>
  </si>
  <si>
    <t>VITI 2013</t>
  </si>
  <si>
    <t xml:space="preserve">      01/01/2013</t>
  </si>
  <si>
    <t xml:space="preserve">      31/12/2013</t>
  </si>
  <si>
    <t>Periudha: 01.01.2013 - 31.12.2013</t>
  </si>
  <si>
    <t>Viti 2013</t>
  </si>
  <si>
    <t>Pozicioni me 31 dhjetor 2013</t>
  </si>
  <si>
    <t>Klientet 31.12.2013</t>
  </si>
  <si>
    <t>Gjendje Bankare 31.12.2013</t>
  </si>
  <si>
    <t>Shenime sqaruese per  shpenzimet viti 2013</t>
  </si>
  <si>
    <t>PASQYRA  E  TVSH-SE   2013</t>
  </si>
  <si>
    <t>RUAJTJE OBJEKTI</t>
  </si>
  <si>
    <t>KONSULENCE FINANCIARE</t>
  </si>
  <si>
    <t>LEJE MJEDISORE</t>
  </si>
  <si>
    <t>SHPENZIME TE PANJOHURA</t>
  </si>
  <si>
    <t>Rezerva + Provigjone</t>
  </si>
  <si>
    <t>Llogaritje e Amortizimit per vitin 2013:</t>
  </si>
  <si>
    <t>I- Per AAGJ nga viti 2012:</t>
  </si>
  <si>
    <t xml:space="preserve">1- Vlera e mbetur  = 7.648.181 x 0.2 = </t>
  </si>
  <si>
    <t>II- Per AAGJ gjate vitit 2013:</t>
  </si>
  <si>
    <t>Gjendja ne fillim 01.01.2013 (+)</t>
  </si>
  <si>
    <t>Gjendja ne fund 31.12.2013 (-)</t>
  </si>
  <si>
    <t>TAKSA TE NDRYSHME V 2013</t>
  </si>
  <si>
    <t xml:space="preserve">AUDITIM LIGJOR </t>
  </si>
  <si>
    <t>SHPENZIME POSTARE E TELEKOMUNIKACIONI</t>
  </si>
  <si>
    <t>SHPENZIME TE TJERA</t>
  </si>
  <si>
    <t>KLIENTE TE NDRYSHEM</t>
  </si>
  <si>
    <t xml:space="preserve">SARK </t>
  </si>
  <si>
    <t>SINMAN</t>
  </si>
  <si>
    <t>BASHKIMI 2</t>
  </si>
  <si>
    <t>MARKO 2</t>
  </si>
  <si>
    <t xml:space="preserve">RIVIERA </t>
  </si>
  <si>
    <t xml:space="preserve">HAJDINI </t>
  </si>
  <si>
    <t>SHPETIM SEVAJ</t>
  </si>
  <si>
    <t>VELLEZERIT SALILLARI</t>
  </si>
  <si>
    <t>NJE MAJ</t>
  </si>
  <si>
    <t>ORUCI</t>
  </si>
  <si>
    <t>VELLEZERIT KASTRATI</t>
  </si>
  <si>
    <t>BULLARI 08</t>
  </si>
  <si>
    <t>K021</t>
  </si>
  <si>
    <t>K022</t>
  </si>
  <si>
    <t xml:space="preserve">GJERGJI </t>
  </si>
  <si>
    <t>K023</t>
  </si>
  <si>
    <t>RUCI</t>
  </si>
  <si>
    <t>K024</t>
  </si>
  <si>
    <t>EMILJANO DOCI</t>
  </si>
  <si>
    <t>K028</t>
  </si>
  <si>
    <t>AUTOMOTIV</t>
  </si>
  <si>
    <t>K026</t>
  </si>
  <si>
    <t>TRASHEGIM HAJDINI</t>
  </si>
  <si>
    <t>ALPHA BANK LEKE</t>
  </si>
  <si>
    <t>BIS BANKA (VENETO)</t>
  </si>
  <si>
    <t>RAIFFEISEN BANK LEKE</t>
  </si>
  <si>
    <t>ALPHA BANK EURO</t>
  </si>
  <si>
    <t>RAIFFEISEN BANK EURO</t>
  </si>
  <si>
    <t>BIS BANKA EURO</t>
  </si>
  <si>
    <t>SHOQERIA "ARTGRES" 2013</t>
  </si>
  <si>
    <t>Gjendje artikuj</t>
  </si>
  <si>
    <t>31.12.2013</t>
  </si>
  <si>
    <t>E01</t>
  </si>
  <si>
    <t>EKSPOZITE</t>
  </si>
  <si>
    <t>Pershkrim</t>
  </si>
  <si>
    <t>Njesi</t>
  </si>
  <si>
    <t>Sasi</t>
  </si>
  <si>
    <t>Cmim</t>
  </si>
  <si>
    <t>Vlere</t>
  </si>
  <si>
    <t>E001</t>
  </si>
  <si>
    <t>HIDROSANITARE PER EKSPOZITE</t>
  </si>
  <si>
    <t>LEK</t>
  </si>
  <si>
    <t>E002</t>
  </si>
  <si>
    <t>HIDROSANITARE 2</t>
  </si>
  <si>
    <t>Total E01</t>
  </si>
  <si>
    <t>M01</t>
  </si>
  <si>
    <t>MAGAZINA E MALLRAVE</t>
  </si>
  <si>
    <t>A001</t>
  </si>
  <si>
    <t>PLLAKA GRES</t>
  </si>
  <si>
    <t>M2</t>
  </si>
  <si>
    <t>A002</t>
  </si>
  <si>
    <t>PLLAKA C</t>
  </si>
  <si>
    <t>A003</t>
  </si>
  <si>
    <t>LISTELA B (21...e)</t>
  </si>
  <si>
    <t>A004</t>
  </si>
  <si>
    <t>KOLLE (NGJITES PLLAKASH)</t>
  </si>
  <si>
    <t>KG</t>
  </si>
  <si>
    <t>A005</t>
  </si>
  <si>
    <t>LISTELA  A (0-20e)</t>
  </si>
  <si>
    <t>A006</t>
  </si>
  <si>
    <t>PROFILE</t>
  </si>
  <si>
    <t>COP</t>
  </si>
  <si>
    <t>A007</t>
  </si>
  <si>
    <t>BOJAK PLLAKASH</t>
  </si>
  <si>
    <t>A008</t>
  </si>
  <si>
    <t>BATISKOPE</t>
  </si>
  <si>
    <t>A009</t>
  </si>
  <si>
    <t>PROFILE PVC</t>
  </si>
  <si>
    <t>A010</t>
  </si>
  <si>
    <t>IZOLUES</t>
  </si>
  <si>
    <t>A011</t>
  </si>
  <si>
    <t>KRYQE PVC</t>
  </si>
  <si>
    <t>A012</t>
  </si>
  <si>
    <t>DECOR</t>
  </si>
  <si>
    <t>A013</t>
  </si>
  <si>
    <t>SHIRITA ZBUKURUES</t>
  </si>
  <si>
    <t>A014</t>
  </si>
  <si>
    <t>MIX LVB H=170</t>
  </si>
  <si>
    <t>A015</t>
  </si>
  <si>
    <t>MIX LVB PROLUNG</t>
  </si>
  <si>
    <t>A016</t>
  </si>
  <si>
    <t>MIX BDT C/SCAR</t>
  </si>
  <si>
    <t>A017</t>
  </si>
  <si>
    <t>MIX VSC EST C/SUP IMT C/DOC C/FLEX</t>
  </si>
  <si>
    <t>A018</t>
  </si>
  <si>
    <t>MIX LVB C/SCAR</t>
  </si>
  <si>
    <t>A019</t>
  </si>
  <si>
    <t>A020</t>
  </si>
  <si>
    <t>MIX LVB PROL</t>
  </si>
  <si>
    <t>A021</t>
  </si>
  <si>
    <t>MIX VSC EST C/DOC C/FLEX</t>
  </si>
  <si>
    <t>A022</t>
  </si>
  <si>
    <t>MIS MIX LVB PROL C/SC</t>
  </si>
  <si>
    <t>A023</t>
  </si>
  <si>
    <t>MIS MIX LVB C/SCAR</t>
  </si>
  <si>
    <t>A024</t>
  </si>
  <si>
    <t>MIS MIX BDT</t>
  </si>
  <si>
    <t>A025</t>
  </si>
  <si>
    <t>MIS MIX VSC</t>
  </si>
  <si>
    <t>A026</t>
  </si>
  <si>
    <t>DIGIT MIX LVB</t>
  </si>
  <si>
    <t>A027</t>
  </si>
  <si>
    <t>DIGIT MIX BIDET</t>
  </si>
  <si>
    <t>A028</t>
  </si>
  <si>
    <t>DIGIT MIX VSC</t>
  </si>
  <si>
    <t>A029</t>
  </si>
  <si>
    <t>PIN MIX LAVABO</t>
  </si>
  <si>
    <t>A030</t>
  </si>
  <si>
    <t>PIN MIX LAVABO PROLUNG</t>
  </si>
  <si>
    <t>A031</t>
  </si>
  <si>
    <t>PIN MIX BIDET</t>
  </si>
  <si>
    <t>A032</t>
  </si>
  <si>
    <t>PIN MIX VSC SUPP FISSO + DOC MINI</t>
  </si>
  <si>
    <t>A033</t>
  </si>
  <si>
    <t>FLAP MIX LAVABO</t>
  </si>
  <si>
    <t>A034</t>
  </si>
  <si>
    <t>FLAP MIX BIDET</t>
  </si>
  <si>
    <t>A035</t>
  </si>
  <si>
    <t>FLAP MIX VASCA ESTER</t>
  </si>
  <si>
    <t>A036</t>
  </si>
  <si>
    <t>GEAR MIX LVB</t>
  </si>
  <si>
    <t>A037</t>
  </si>
  <si>
    <t>START RUB MONO</t>
  </si>
  <si>
    <t>A038</t>
  </si>
  <si>
    <t>GOSH COL DOC MIX</t>
  </si>
  <si>
    <t>A039</t>
  </si>
  <si>
    <t>IDROTECH MIX DOC</t>
  </si>
  <si>
    <t>A040</t>
  </si>
  <si>
    <t>KUBIK MIX DOC</t>
  </si>
  <si>
    <t>A041</t>
  </si>
  <si>
    <t>MIS LVL B.CA GIREV</t>
  </si>
  <si>
    <t>A042</t>
  </si>
  <si>
    <t>DIGIT MIX MON LVL</t>
  </si>
  <si>
    <t>A043</t>
  </si>
  <si>
    <t>CUBE MIX MON LVL</t>
  </si>
  <si>
    <t>A044</t>
  </si>
  <si>
    <t>IDROTECH LVL MON</t>
  </si>
  <si>
    <t>A045</t>
  </si>
  <si>
    <t>LITOPLAST</t>
  </si>
  <si>
    <t>A046</t>
  </si>
  <si>
    <t>LITOCEM</t>
  </si>
  <si>
    <t>A047</t>
  </si>
  <si>
    <t>HIDROCOL</t>
  </si>
  <si>
    <t>A048</t>
  </si>
  <si>
    <t>ELASTOCEM</t>
  </si>
  <si>
    <t>A049</t>
  </si>
  <si>
    <t>NASTRO</t>
  </si>
  <si>
    <t>MTR</t>
  </si>
  <si>
    <t>A050</t>
  </si>
  <si>
    <t>RRJETE FIBRASH XHAMI</t>
  </si>
  <si>
    <t>A051</t>
  </si>
  <si>
    <t>LITOPLUS BIANCO</t>
  </si>
  <si>
    <t>A052</t>
  </si>
  <si>
    <t>HIDROFLEX</t>
  </si>
  <si>
    <t>A053</t>
  </si>
  <si>
    <t>PLLAKA QELQI (MOZAIK) PER PISHINE</t>
  </si>
  <si>
    <t>Total M01</t>
  </si>
  <si>
    <t>Total E01 + M01</t>
  </si>
  <si>
    <t>ARTI ELEZAJ</t>
  </si>
  <si>
    <t>F012.</t>
  </si>
  <si>
    <t>F028.</t>
  </si>
  <si>
    <t>F019.</t>
  </si>
  <si>
    <t>F023.</t>
  </si>
  <si>
    <t>F017.</t>
  </si>
  <si>
    <t>F018.</t>
  </si>
  <si>
    <t>F027.</t>
  </si>
  <si>
    <t>VIDREPUR</t>
  </si>
  <si>
    <t>F021.</t>
  </si>
  <si>
    <t>MOIDECAR</t>
  </si>
  <si>
    <t>F016.</t>
  </si>
  <si>
    <t>F022.</t>
  </si>
  <si>
    <t>EL BARCO</t>
  </si>
  <si>
    <t>F007.</t>
  </si>
  <si>
    <t>LITOKOL</t>
  </si>
  <si>
    <t>F024.</t>
  </si>
  <si>
    <t>GRANITO FORTE</t>
  </si>
  <si>
    <t>F013.</t>
  </si>
  <si>
    <t>KERABEN</t>
  </si>
  <si>
    <t>QANI KAJO</t>
  </si>
  <si>
    <t>F011.</t>
  </si>
  <si>
    <t>F014.</t>
  </si>
  <si>
    <t>KERAMIKOS</t>
  </si>
  <si>
    <t>F025.</t>
  </si>
  <si>
    <t>PALAZZANI RUBINETTERIE</t>
  </si>
  <si>
    <t>MOBITEL W.COMMUNIC</t>
  </si>
  <si>
    <t>F029.</t>
  </si>
  <si>
    <t>F020.</t>
  </si>
  <si>
    <t>DESOEXSA MEDITERRANERO</t>
  </si>
  <si>
    <t>F026.</t>
  </si>
  <si>
    <t>F009.</t>
  </si>
  <si>
    <t>M.S.D LEVANT SHIPPING</t>
  </si>
  <si>
    <t>F008.EUR</t>
  </si>
  <si>
    <t>ARGENTA CERAMICA</t>
  </si>
  <si>
    <t>Furnitoret 31.12.2013</t>
  </si>
  <si>
    <t>Prof. Dr. Agim Binaj</t>
  </si>
  <si>
    <t xml:space="preserve">      06/03/2014</t>
  </si>
  <si>
    <r>
      <t>Shpenzimet e tatimit mbi fitimin</t>
    </r>
    <r>
      <rPr>
        <sz val="10"/>
        <rFont val="Calibri"/>
        <family val="2"/>
      </rPr>
      <t xml:space="preserve"> (10%) (+34,213)</t>
    </r>
  </si>
  <si>
    <t xml:space="preserve">   Sipas bilancit = 234,293 leke</t>
  </si>
  <si>
    <r>
      <rPr>
        <b/>
        <sz val="10"/>
        <rFont val="Calibri"/>
        <family val="2"/>
      </rPr>
      <t>1</t>
    </r>
    <r>
      <rPr>
        <sz val="10"/>
        <rFont val="Calibri"/>
        <family val="2"/>
      </rPr>
      <t>-Ne rezultatin e ushtrimit jane shtuar dhe shpenzime te panjohura = 342,131 leke per te cilat eshte llogaritur Tatim Fitimi 10%</t>
    </r>
  </si>
  <si>
    <r>
      <rPr>
        <b/>
        <sz val="10"/>
        <rFont val="Calibri"/>
        <family val="2"/>
      </rPr>
      <t>2</t>
    </r>
    <r>
      <rPr>
        <sz val="10"/>
        <rFont val="Calibri"/>
        <family val="2"/>
      </rPr>
      <t>-Detyrimi Tatimor per vitin 2013</t>
    </r>
  </si>
  <si>
    <t xml:space="preserve">             Teper      = 214,423 leke</t>
  </si>
  <si>
    <t xml:space="preserve">   Derdhur           =  448,716 leke</t>
  </si>
  <si>
    <t>1- Mobilje (04.02.2013) 15.750/12 x 11 x 0.2 =</t>
  </si>
  <si>
    <t>2- Pajisje  (17.04.2013) 40.150/12 x 8 x 0.2 =</t>
  </si>
  <si>
    <t>3- Pajisje (13.04.2013)   8.000/12 x 8 x 0.2 =</t>
  </si>
  <si>
    <t>Per pagesen e Dividenteve</t>
  </si>
  <si>
    <t>TOTALI</t>
  </si>
  <si>
    <t>27/08/2013</t>
  </si>
  <si>
    <t>20/07/2013</t>
  </si>
  <si>
    <t>19/07/2013</t>
  </si>
  <si>
    <t>14/05/2013</t>
  </si>
  <si>
    <t>27/03/2013</t>
  </si>
  <si>
    <t>25/03/2013</t>
  </si>
  <si>
    <t>tatueshme</t>
  </si>
  <si>
    <t>DATE</t>
  </si>
  <si>
    <t>NR</t>
  </si>
  <si>
    <t>M / T</t>
  </si>
  <si>
    <t>AKCIZA</t>
  </si>
  <si>
    <t>Vlera e</t>
  </si>
  <si>
    <t>TAKSE DOGANORE</t>
  </si>
  <si>
    <t>VLEFTA E DOGANES</t>
  </si>
  <si>
    <t>VLEFTA E FATURES</t>
  </si>
  <si>
    <t>DOKUMENTI</t>
  </si>
  <si>
    <t>PASQYRA PERMBLEDHESE E ZHDOGANIMEVE E VITIT 2013</t>
  </si>
  <si>
    <t>FIRMA: "ARTGRES" SHPK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</si>
</sst>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#,##0.00;\-#,##0.00"/>
    <numFmt numFmtId="167" formatCode="#,##0.000"/>
  </numFmts>
  <fonts count="99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sz val="8"/>
      <name val="Calibri"/>
      <family val="2"/>
    </font>
    <font>
      <b/>
      <i/>
      <sz val="10"/>
      <name val="Calibri"/>
      <family val="2"/>
    </font>
    <font>
      <i/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7"/>
      <name val="Calibri"/>
      <family val="2"/>
    </font>
    <font>
      <b/>
      <sz val="8"/>
      <name val="Calibri"/>
      <family val="2"/>
    </font>
    <font>
      <b/>
      <sz val="6"/>
      <name val="Calibri"/>
      <family val="2"/>
    </font>
    <font>
      <b/>
      <u/>
      <sz val="10"/>
      <name val="Calibri"/>
      <family val="2"/>
    </font>
    <font>
      <sz val="10"/>
      <color indexed="8"/>
      <name val="Calibri"/>
      <family val="2"/>
    </font>
    <font>
      <sz val="11"/>
      <name val="Calibri"/>
      <family val="2"/>
    </font>
    <font>
      <u/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sz val="12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b/>
      <sz val="12"/>
      <name val="Arial"/>
      <family val="2"/>
    </font>
    <font>
      <sz val="8"/>
      <color indexed="9"/>
      <name val="Arial"/>
      <family val="2"/>
    </font>
    <font>
      <b/>
      <sz val="8"/>
      <name val="Calibri"/>
      <family val="2"/>
    </font>
    <font>
      <b/>
      <sz val="10"/>
      <color indexed="9"/>
      <name val="Arial"/>
      <family val="2"/>
    </font>
    <font>
      <b/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i/>
      <sz val="10"/>
      <name val="Calibri"/>
      <family val="2"/>
    </font>
    <font>
      <i/>
      <u/>
      <sz val="10"/>
      <name val="Calibri"/>
      <family val="2"/>
    </font>
    <font>
      <b/>
      <i/>
      <u/>
      <sz val="11"/>
      <name val="Calibri"/>
      <family val="2"/>
    </font>
    <font>
      <b/>
      <i/>
      <sz val="11"/>
      <name val="Calibri"/>
      <family val="2"/>
    </font>
    <font>
      <i/>
      <sz val="11"/>
      <name val="Calibri"/>
      <family val="2"/>
    </font>
    <font>
      <sz val="10"/>
      <name val="Calibri"/>
      <family val="2"/>
    </font>
    <font>
      <b/>
      <sz val="10"/>
      <name val="Arial"/>
      <family val="2"/>
    </font>
    <font>
      <b/>
      <i/>
      <sz val="11"/>
      <name val="Calibri"/>
      <family val="2"/>
    </font>
    <font>
      <sz val="11"/>
      <color indexed="9"/>
      <name val="Calibri"/>
      <family val="2"/>
    </font>
    <font>
      <sz val="11"/>
      <color indexed="47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7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4"/>
      <name val="Book Antiqua"/>
      <family val="1"/>
    </font>
    <font>
      <b/>
      <sz val="13"/>
      <name val="Arial"/>
      <family val="2"/>
    </font>
    <font>
      <b/>
      <sz val="13"/>
      <name val="Book Antiqua"/>
      <family val="1"/>
    </font>
    <font>
      <b/>
      <sz val="12"/>
      <name val="Book Antiqua"/>
      <family val="1"/>
    </font>
    <font>
      <b/>
      <i/>
      <sz val="13"/>
      <name val="Book Antiqua"/>
      <family val="1"/>
    </font>
    <font>
      <sz val="13"/>
      <name val="Book Antiqua"/>
      <family val="1"/>
    </font>
    <font>
      <sz val="14"/>
      <name val="Arial"/>
      <family val="2"/>
    </font>
    <font>
      <sz val="10"/>
      <name val="Arial"/>
    </font>
    <font>
      <b/>
      <sz val="9"/>
      <name val="Arial"/>
      <family val="2"/>
    </font>
    <font>
      <sz val="12"/>
      <color theme="0"/>
      <name val="Calibri"/>
      <family val="2"/>
    </font>
    <font>
      <sz val="10"/>
      <color theme="0"/>
      <name val="Calibri"/>
      <family val="2"/>
    </font>
    <font>
      <sz val="11"/>
      <color theme="0"/>
      <name val="Calibri"/>
      <family val="2"/>
    </font>
    <font>
      <sz val="8"/>
      <color indexed="8"/>
      <name val="Arial"/>
      <charset val="1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8"/>
      <color theme="1" tint="0.249977111117893"/>
      <name val="Arial"/>
      <family val="2"/>
    </font>
    <font>
      <sz val="8"/>
      <color indexed="12"/>
      <name val="Arial"/>
      <family val="2"/>
    </font>
    <font>
      <sz val="14"/>
      <color indexed="8"/>
      <name val="Arial"/>
      <family val="2"/>
    </font>
    <font>
      <b/>
      <sz val="12"/>
      <color indexed="10"/>
      <name val="Times New Roman"/>
      <family val="1"/>
    </font>
    <font>
      <b/>
      <sz val="11"/>
      <color indexed="8"/>
      <name val="Calibri"/>
      <family val="2"/>
    </font>
    <font>
      <b/>
      <sz val="11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</font>
    <font>
      <b/>
      <sz val="11"/>
      <color theme="1" tint="0.249977111117893"/>
      <name val="Calibri"/>
      <family val="2"/>
    </font>
    <font>
      <sz val="7"/>
      <color theme="1" tint="0.249977111117893"/>
      <name val="Arial"/>
      <family val="2"/>
    </font>
    <font>
      <sz val="11"/>
      <color theme="1" tint="0.249977111117893"/>
      <name val="Calibri"/>
      <family val="2"/>
      <scheme val="minor"/>
    </font>
    <font>
      <b/>
      <sz val="10"/>
      <color theme="1" tint="0.249977111117893"/>
      <name val="Arial"/>
      <family val="2"/>
    </font>
    <font>
      <b/>
      <sz val="8"/>
      <color indexed="11"/>
      <name val="Arial"/>
      <family val="2"/>
    </font>
    <font>
      <sz val="12"/>
      <name val="Book Antiqua"/>
      <family val="1"/>
    </font>
    <font>
      <sz val="14"/>
      <name val="Book Antiqua"/>
      <family val="1"/>
    </font>
    <font>
      <sz val="12"/>
      <name val="Arial"/>
    </font>
  </fonts>
  <fills count="2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8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medium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</borders>
  <cellStyleXfs count="55">
    <xf numFmtId="0" fontId="0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7" fillId="3" borderId="0" applyNumberFormat="0" applyBorder="0" applyAlignment="0" applyProtection="0"/>
    <xf numFmtId="0" fontId="47" fillId="4" borderId="0" applyNumberFormat="0" applyBorder="0" applyAlignment="0" applyProtection="0"/>
    <xf numFmtId="0" fontId="47" fillId="2" borderId="0" applyNumberFormat="0" applyBorder="0" applyAlignment="0" applyProtection="0"/>
    <xf numFmtId="0" fontId="47" fillId="5" borderId="0" applyNumberFormat="0" applyBorder="0" applyAlignment="0" applyProtection="0"/>
    <xf numFmtId="0" fontId="47" fillId="4" borderId="0" applyNumberFormat="0" applyBorder="0" applyAlignment="0" applyProtection="0"/>
    <xf numFmtId="0" fontId="47" fillId="6" borderId="0" applyNumberFormat="0" applyBorder="0" applyAlignment="0" applyProtection="0"/>
    <xf numFmtId="0" fontId="47" fillId="3" borderId="0" applyNumberFormat="0" applyBorder="0" applyAlignment="0" applyProtection="0"/>
    <xf numFmtId="0" fontId="47" fillId="7" borderId="0" applyNumberFormat="0" applyBorder="0" applyAlignment="0" applyProtection="0"/>
    <xf numFmtId="0" fontId="47" fillId="6" borderId="0" applyNumberFormat="0" applyBorder="0" applyAlignment="0" applyProtection="0"/>
    <xf numFmtId="0" fontId="47" fillId="8" borderId="0" applyNumberFormat="0" applyBorder="0" applyAlignment="0" applyProtection="0"/>
    <xf numFmtId="0" fontId="47" fillId="7" borderId="0" applyNumberFormat="0" applyBorder="0" applyAlignment="0" applyProtection="0"/>
    <xf numFmtId="0" fontId="48" fillId="9" borderId="0" applyNumberFormat="0" applyBorder="0" applyAlignment="0" applyProtection="0"/>
    <xf numFmtId="0" fontId="48" fillId="3" borderId="0" applyNumberFormat="0" applyBorder="0" applyAlignment="0" applyProtection="0"/>
    <xf numFmtId="0" fontId="48" fillId="7" borderId="0" applyNumberFormat="0" applyBorder="0" applyAlignment="0" applyProtection="0"/>
    <xf numFmtId="0" fontId="48" fillId="6" borderId="0" applyNumberFormat="0" applyBorder="0" applyAlignment="0" applyProtection="0"/>
    <xf numFmtId="0" fontId="48" fillId="9" borderId="0" applyNumberFormat="0" applyBorder="0" applyAlignment="0" applyProtection="0"/>
    <xf numFmtId="0" fontId="48" fillId="3" borderId="0" applyNumberFormat="0" applyBorder="0" applyAlignment="0" applyProtection="0"/>
    <xf numFmtId="0" fontId="48" fillId="9" borderId="0" applyNumberFormat="0" applyBorder="0" applyAlignment="0" applyProtection="0"/>
    <xf numFmtId="0" fontId="48" fillId="10" borderId="0" applyNumberFormat="0" applyBorder="0" applyAlignment="0" applyProtection="0"/>
    <xf numFmtId="0" fontId="48" fillId="11" borderId="0" applyNumberFormat="0" applyBorder="0" applyAlignment="0" applyProtection="0"/>
    <xf numFmtId="0" fontId="48" fillId="12" borderId="0" applyNumberFormat="0" applyBorder="0" applyAlignment="0" applyProtection="0"/>
    <xf numFmtId="0" fontId="48" fillId="9" borderId="0" applyNumberFormat="0" applyBorder="0" applyAlignment="0" applyProtection="0"/>
    <xf numFmtId="0" fontId="48" fillId="13" borderId="0" applyNumberFormat="0" applyBorder="0" applyAlignment="0" applyProtection="0"/>
    <xf numFmtId="0" fontId="49" fillId="14" borderId="0" applyNumberFormat="0" applyBorder="0" applyAlignment="0" applyProtection="0"/>
    <xf numFmtId="0" fontId="50" fillId="2" borderId="1" applyNumberFormat="0" applyAlignment="0" applyProtection="0"/>
    <xf numFmtId="0" fontId="51" fillId="15" borderId="2" applyNumberFormat="0" applyAlignment="0" applyProtection="0"/>
    <xf numFmtId="43" fontId="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73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3" fillId="16" borderId="0" applyNumberFormat="0" applyBorder="0" applyAlignment="0" applyProtection="0"/>
    <xf numFmtId="0" fontId="54" fillId="0" borderId="3" applyNumberFormat="0" applyFill="0" applyAlignment="0" applyProtection="0"/>
    <xf numFmtId="0" fontId="55" fillId="0" borderId="4" applyNumberFormat="0" applyFill="0" applyAlignment="0" applyProtection="0"/>
    <xf numFmtId="0" fontId="56" fillId="0" borderId="5" applyNumberFormat="0" applyFill="0" applyAlignment="0" applyProtection="0"/>
    <xf numFmtId="0" fontId="56" fillId="0" borderId="0" applyNumberFormat="0" applyFill="0" applyBorder="0" applyAlignment="0" applyProtection="0"/>
    <xf numFmtId="0" fontId="57" fillId="7" borderId="1" applyNumberFormat="0" applyAlignment="0" applyProtection="0"/>
    <xf numFmtId="0" fontId="58" fillId="0" borderId="6" applyNumberFormat="0" applyFill="0" applyAlignment="0" applyProtection="0"/>
    <xf numFmtId="0" fontId="59" fillId="7" borderId="0" applyNumberFormat="0" applyBorder="0" applyAlignment="0" applyProtection="0"/>
    <xf numFmtId="0" fontId="27" fillId="0" borderId="0">
      <alignment vertical="top"/>
    </xf>
    <xf numFmtId="0" fontId="5" fillId="0" borderId="0"/>
    <xf numFmtId="0" fontId="73" fillId="0" borderId="0"/>
    <xf numFmtId="0" fontId="5" fillId="0" borderId="0"/>
    <xf numFmtId="0" fontId="65" fillId="0" borderId="0"/>
    <xf numFmtId="0" fontId="5" fillId="0" borderId="0"/>
    <xf numFmtId="0" fontId="5" fillId="0" borderId="0"/>
    <xf numFmtId="0" fontId="64" fillId="4" borderId="7" applyNumberFormat="0" applyFont="0" applyAlignment="0" applyProtection="0"/>
    <xf numFmtId="0" fontId="60" fillId="2" borderId="8" applyNumberFormat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63" fillId="0" borderId="0" applyNumberFormat="0" applyFill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82" fillId="21" borderId="0" applyNumberFormat="0" applyBorder="0" applyAlignment="0" applyProtection="0"/>
  </cellStyleXfs>
  <cellXfs count="703">
    <xf numFmtId="0" fontId="0" fillId="0" borderId="0" xfId="0"/>
    <xf numFmtId="0" fontId="3" fillId="0" borderId="0" xfId="0" applyFont="1"/>
    <xf numFmtId="2" fontId="2" fillId="0" borderId="0" xfId="0" applyNumberFormat="1" applyFont="1"/>
    <xf numFmtId="2" fontId="0" fillId="0" borderId="0" xfId="0" applyNumberFormat="1"/>
    <xf numFmtId="0" fontId="7" fillId="0" borderId="0" xfId="46" applyFont="1" applyAlignment="1">
      <alignment horizontal="left"/>
    </xf>
    <xf numFmtId="0" fontId="8" fillId="0" borderId="0" xfId="46" applyFont="1" applyAlignment="1">
      <alignment horizontal="left"/>
    </xf>
    <xf numFmtId="0" fontId="8" fillId="0" borderId="0" xfId="46" applyFont="1"/>
    <xf numFmtId="0" fontId="9" fillId="0" borderId="0" xfId="46" applyFont="1"/>
    <xf numFmtId="0" fontId="7" fillId="0" borderId="0" xfId="46" applyFont="1" applyBorder="1" applyAlignment="1"/>
    <xf numFmtId="0" fontId="11" fillId="17" borderId="10" xfId="46" applyFont="1" applyFill="1" applyBorder="1"/>
    <xf numFmtId="164" fontId="9" fillId="0" borderId="11" xfId="28" applyNumberFormat="1" applyFont="1" applyBorder="1"/>
    <xf numFmtId="0" fontId="9" fillId="0" borderId="12" xfId="46" applyFont="1" applyBorder="1"/>
    <xf numFmtId="164" fontId="9" fillId="0" borderId="12" xfId="28" applyNumberFormat="1" applyFont="1" applyBorder="1"/>
    <xf numFmtId="164" fontId="9" fillId="0" borderId="12" xfId="28" applyNumberFormat="1" applyFont="1" applyBorder="1" applyAlignment="1">
      <alignment horizontal="right"/>
    </xf>
    <xf numFmtId="0" fontId="12" fillId="17" borderId="13" xfId="46" applyFont="1" applyFill="1" applyBorder="1"/>
    <xf numFmtId="164" fontId="12" fillId="17" borderId="14" xfId="28" applyNumberFormat="1" applyFont="1" applyFill="1" applyBorder="1" applyAlignment="1">
      <alignment horizontal="right"/>
    </xf>
    <xf numFmtId="0" fontId="12" fillId="17" borderId="14" xfId="46" applyFont="1" applyFill="1" applyBorder="1"/>
    <xf numFmtId="0" fontId="12" fillId="17" borderId="10" xfId="46" applyFont="1" applyFill="1" applyBorder="1"/>
    <xf numFmtId="0" fontId="9" fillId="0" borderId="0" xfId="46" applyFont="1" applyAlignment="1">
      <alignment horizontal="right"/>
    </xf>
    <xf numFmtId="0" fontId="13" fillId="0" borderId="0" xfId="46" applyFont="1" applyAlignment="1">
      <alignment horizontal="center"/>
    </xf>
    <xf numFmtId="0" fontId="11" fillId="0" borderId="0" xfId="46" applyFont="1"/>
    <xf numFmtId="0" fontId="10" fillId="0" borderId="0" xfId="46" applyFont="1"/>
    <xf numFmtId="0" fontId="12" fillId="0" borderId="0" xfId="46" applyFont="1"/>
    <xf numFmtId="0" fontId="9" fillId="0" borderId="0" xfId="46" applyFont="1" applyAlignment="1">
      <alignment wrapText="1"/>
    </xf>
    <xf numFmtId="3" fontId="9" fillId="0" borderId="0" xfId="46" applyNumberFormat="1" applyFont="1" applyAlignment="1">
      <alignment wrapText="1"/>
    </xf>
    <xf numFmtId="0" fontId="9" fillId="0" borderId="0" xfId="46" applyFont="1" applyFill="1"/>
    <xf numFmtId="164" fontId="9" fillId="0" borderId="15" xfId="28" applyNumberFormat="1" applyFont="1" applyBorder="1"/>
    <xf numFmtId="164" fontId="9" fillId="0" borderId="16" xfId="28" applyNumberFormat="1" applyFont="1" applyBorder="1"/>
    <xf numFmtId="0" fontId="8" fillId="0" borderId="0" xfId="46" applyFont="1" applyBorder="1"/>
    <xf numFmtId="3" fontId="8" fillId="0" borderId="0" xfId="46" applyNumberFormat="1" applyFont="1" applyBorder="1"/>
    <xf numFmtId="0" fontId="12" fillId="0" borderId="0" xfId="46" applyFont="1" applyAlignment="1">
      <alignment horizontal="center"/>
    </xf>
    <xf numFmtId="3" fontId="9" fillId="0" borderId="0" xfId="46" applyNumberFormat="1" applyFont="1" applyAlignment="1">
      <alignment horizontal="center"/>
    </xf>
    <xf numFmtId="0" fontId="7" fillId="0" borderId="0" xfId="46" applyFont="1"/>
    <xf numFmtId="0" fontId="12" fillId="0" borderId="0" xfId="46" applyFont="1" applyAlignment="1">
      <alignment horizontal="right"/>
    </xf>
    <xf numFmtId="0" fontId="7" fillId="0" borderId="0" xfId="46" applyFont="1" applyAlignment="1">
      <alignment horizontal="justify"/>
    </xf>
    <xf numFmtId="0" fontId="12" fillId="17" borderId="14" xfId="46" applyFont="1" applyFill="1" applyBorder="1" applyAlignment="1">
      <alignment horizontal="center"/>
    </xf>
    <xf numFmtId="0" fontId="12" fillId="17" borderId="12" xfId="46" applyFont="1" applyFill="1" applyBorder="1" applyAlignment="1">
      <alignment wrapText="1"/>
    </xf>
    <xf numFmtId="164" fontId="12" fillId="17" borderId="12" xfId="28" applyNumberFormat="1" applyFont="1" applyFill="1" applyBorder="1"/>
    <xf numFmtId="0" fontId="9" fillId="0" borderId="12" xfId="46" applyFont="1" applyBorder="1" applyAlignment="1">
      <alignment wrapText="1"/>
    </xf>
    <xf numFmtId="0" fontId="9" fillId="0" borderId="17" xfId="46" applyFont="1" applyBorder="1" applyAlignment="1">
      <alignment wrapText="1"/>
    </xf>
    <xf numFmtId="0" fontId="12" fillId="17" borderId="14" xfId="46" applyFont="1" applyFill="1" applyBorder="1" applyAlignment="1">
      <alignment wrapText="1"/>
    </xf>
    <xf numFmtId="0" fontId="9" fillId="0" borderId="18" xfId="46" applyFont="1" applyBorder="1"/>
    <xf numFmtId="3" fontId="9" fillId="0" borderId="18" xfId="46" applyNumberFormat="1" applyFont="1" applyBorder="1"/>
    <xf numFmtId="3" fontId="9" fillId="0" borderId="18" xfId="46" applyNumberFormat="1" applyFont="1" applyBorder="1" applyAlignment="1">
      <alignment horizontal="right"/>
    </xf>
    <xf numFmtId="3" fontId="9" fillId="0" borderId="14" xfId="46" applyNumberFormat="1" applyFont="1" applyBorder="1"/>
    <xf numFmtId="0" fontId="7" fillId="0" borderId="0" xfId="46" applyFont="1" applyAlignment="1">
      <alignment horizontal="center"/>
    </xf>
    <xf numFmtId="0" fontId="9" fillId="0" borderId="0" xfId="46" applyFont="1" applyAlignment="1">
      <alignment horizontal="center"/>
    </xf>
    <xf numFmtId="0" fontId="9" fillId="0" borderId="0" xfId="45" applyFont="1"/>
    <xf numFmtId="0" fontId="8" fillId="0" borderId="0" xfId="45" applyFont="1"/>
    <xf numFmtId="0" fontId="12" fillId="0" borderId="19" xfId="45" applyFont="1" applyBorder="1" applyAlignment="1">
      <alignment wrapText="1"/>
    </xf>
    <xf numFmtId="0" fontId="12" fillId="0" borderId="20" xfId="45" applyFont="1" applyBorder="1" applyAlignment="1">
      <alignment wrapText="1"/>
    </xf>
    <xf numFmtId="0" fontId="12" fillId="0" borderId="21" xfId="45" applyFont="1" applyBorder="1" applyAlignment="1">
      <alignment horizontal="center" wrapText="1"/>
    </xf>
    <xf numFmtId="0" fontId="9" fillId="0" borderId="22" xfId="45" applyFont="1" applyBorder="1"/>
    <xf numFmtId="0" fontId="9" fillId="0" borderId="23" xfId="45" applyFont="1" applyBorder="1"/>
    <xf numFmtId="0" fontId="9" fillId="0" borderId="15" xfId="45" applyFont="1" applyBorder="1"/>
    <xf numFmtId="0" fontId="9" fillId="0" borderId="24" xfId="45" applyFont="1" applyBorder="1"/>
    <xf numFmtId="0" fontId="16" fillId="17" borderId="25" xfId="45" applyFont="1" applyFill="1" applyBorder="1"/>
    <xf numFmtId="0" fontId="15" fillId="17" borderId="26" xfId="45" applyFont="1" applyFill="1" applyBorder="1"/>
    <xf numFmtId="164" fontId="12" fillId="17" borderId="27" xfId="45" applyNumberFormat="1" applyFont="1" applyFill="1" applyBorder="1"/>
    <xf numFmtId="0" fontId="9" fillId="0" borderId="28" xfId="45" applyFont="1" applyBorder="1"/>
    <xf numFmtId="0" fontId="9" fillId="0" borderId="0" xfId="45" applyFont="1" applyBorder="1"/>
    <xf numFmtId="43" fontId="9" fillId="0" borderId="15" xfId="28" applyFont="1" applyBorder="1"/>
    <xf numFmtId="0" fontId="9" fillId="0" borderId="22" xfId="45" applyFont="1" applyFill="1" applyBorder="1"/>
    <xf numFmtId="0" fontId="9" fillId="0" borderId="29" xfId="45" applyFont="1" applyFill="1" applyBorder="1"/>
    <xf numFmtId="0" fontId="15" fillId="0" borderId="0" xfId="45" applyFont="1" applyBorder="1"/>
    <xf numFmtId="164" fontId="9" fillId="0" borderId="0" xfId="28" applyNumberFormat="1" applyFont="1" applyBorder="1"/>
    <xf numFmtId="3" fontId="9" fillId="0" borderId="0" xfId="45" applyNumberFormat="1" applyFont="1"/>
    <xf numFmtId="0" fontId="9" fillId="0" borderId="0" xfId="46" applyFont="1" applyBorder="1"/>
    <xf numFmtId="0" fontId="9" fillId="0" borderId="31" xfId="46" applyFont="1" applyBorder="1"/>
    <xf numFmtId="0" fontId="9" fillId="0" borderId="32" xfId="46" applyFont="1" applyBorder="1"/>
    <xf numFmtId="0" fontId="9" fillId="0" borderId="33" xfId="46" applyFont="1" applyBorder="1"/>
    <xf numFmtId="0" fontId="9" fillId="0" borderId="28" xfId="46" applyFont="1" applyBorder="1"/>
    <xf numFmtId="0" fontId="9" fillId="0" borderId="34" xfId="46" applyFont="1" applyBorder="1"/>
    <xf numFmtId="0" fontId="9" fillId="0" borderId="35" xfId="46" applyFont="1" applyBorder="1"/>
    <xf numFmtId="0" fontId="9" fillId="0" borderId="36" xfId="46" applyFont="1" applyBorder="1"/>
    <xf numFmtId="0" fontId="9" fillId="0" borderId="37" xfId="46" applyFont="1" applyBorder="1"/>
    <xf numFmtId="0" fontId="17" fillId="0" borderId="31" xfId="46" applyFont="1" applyBorder="1"/>
    <xf numFmtId="0" fontId="12" fillId="0" borderId="38" xfId="46" applyFont="1" applyBorder="1"/>
    <xf numFmtId="0" fontId="9" fillId="0" borderId="38" xfId="46" applyFont="1" applyBorder="1"/>
    <xf numFmtId="0" fontId="17" fillId="0" borderId="28" xfId="46" applyFont="1" applyBorder="1"/>
    <xf numFmtId="0" fontId="9" fillId="0" borderId="16" xfId="46" applyFont="1" applyBorder="1"/>
    <xf numFmtId="0" fontId="12" fillId="0" borderId="28" xfId="46" applyFont="1" applyBorder="1" applyAlignment="1">
      <alignment horizontal="center"/>
    </xf>
    <xf numFmtId="0" fontId="9" fillId="0" borderId="39" xfId="46" applyFont="1" applyBorder="1" applyAlignment="1">
      <alignment horizontal="center"/>
    </xf>
    <xf numFmtId="0" fontId="17" fillId="0" borderId="35" xfId="46" applyFont="1" applyBorder="1"/>
    <xf numFmtId="0" fontId="12" fillId="0" borderId="40" xfId="46" applyFont="1" applyBorder="1"/>
    <xf numFmtId="0" fontId="9" fillId="0" borderId="40" xfId="46" applyFont="1" applyBorder="1"/>
    <xf numFmtId="0" fontId="12" fillId="0" borderId="35" xfId="46" applyFont="1" applyBorder="1" applyAlignment="1">
      <alignment horizontal="center"/>
    </xf>
    <xf numFmtId="0" fontId="9" fillId="0" borderId="0" xfId="46" applyFont="1" applyAlignment="1">
      <alignment vertical="center"/>
    </xf>
    <xf numFmtId="0" fontId="17" fillId="0" borderId="0" xfId="46" applyFont="1" applyAlignment="1">
      <alignment vertical="center"/>
    </xf>
    <xf numFmtId="0" fontId="9" fillId="0" borderId="16" xfId="46" applyFont="1" applyBorder="1" applyAlignment="1">
      <alignment vertical="center"/>
    </xf>
    <xf numFmtId="0" fontId="12" fillId="0" borderId="41" xfId="46" applyFont="1" applyBorder="1" applyAlignment="1">
      <alignment vertical="center"/>
    </xf>
    <xf numFmtId="3" fontId="9" fillId="0" borderId="16" xfId="28" applyNumberFormat="1" applyFont="1" applyBorder="1" applyAlignment="1">
      <alignment vertical="center"/>
    </xf>
    <xf numFmtId="164" fontId="9" fillId="0" borderId="41" xfId="28" applyNumberFormat="1" applyFont="1" applyBorder="1" applyAlignment="1">
      <alignment horizontal="right"/>
    </xf>
    <xf numFmtId="0" fontId="18" fillId="0" borderId="0" xfId="46" applyFont="1"/>
    <xf numFmtId="0" fontId="18" fillId="18" borderId="16" xfId="46" applyFont="1" applyFill="1" applyBorder="1"/>
    <xf numFmtId="0" fontId="18" fillId="0" borderId="23" xfId="46" applyFont="1" applyBorder="1" applyAlignment="1">
      <alignment horizontal="center"/>
    </xf>
    <xf numFmtId="43" fontId="9" fillId="0" borderId="41" xfId="28" applyFont="1" applyBorder="1" applyAlignment="1">
      <alignment horizontal="right"/>
    </xf>
    <xf numFmtId="0" fontId="14" fillId="0" borderId="0" xfId="46" applyFont="1"/>
    <xf numFmtId="3" fontId="9" fillId="0" borderId="41" xfId="28" applyNumberFormat="1" applyFont="1" applyBorder="1" applyAlignment="1">
      <alignment horizontal="right"/>
    </xf>
    <xf numFmtId="0" fontId="18" fillId="18" borderId="42" xfId="46" applyFont="1" applyFill="1" applyBorder="1"/>
    <xf numFmtId="0" fontId="18" fillId="18" borderId="39" xfId="46" applyFont="1" applyFill="1" applyBorder="1"/>
    <xf numFmtId="0" fontId="18" fillId="18" borderId="0" xfId="46" applyFont="1" applyFill="1" applyBorder="1"/>
    <xf numFmtId="3" fontId="9" fillId="0" borderId="43" xfId="28" applyNumberFormat="1" applyFont="1" applyBorder="1" applyAlignment="1">
      <alignment horizontal="right"/>
    </xf>
    <xf numFmtId="3" fontId="9" fillId="0" borderId="44" xfId="28" applyNumberFormat="1" applyFont="1" applyBorder="1" applyAlignment="1">
      <alignment horizontal="right"/>
    </xf>
    <xf numFmtId="3" fontId="9" fillId="0" borderId="41" xfId="46" applyNumberFormat="1" applyFont="1" applyBorder="1" applyAlignment="1">
      <alignment horizontal="right"/>
    </xf>
    <xf numFmtId="0" fontId="12" fillId="0" borderId="0" xfId="46" applyFont="1" applyAlignment="1">
      <alignment vertical="center"/>
    </xf>
    <xf numFmtId="0" fontId="18" fillId="0" borderId="0" xfId="46" applyFont="1" applyBorder="1" applyAlignment="1">
      <alignment horizontal="center" vertical="center"/>
    </xf>
    <xf numFmtId="0" fontId="18" fillId="0" borderId="0" xfId="46" applyFont="1" applyBorder="1" applyAlignment="1">
      <alignment vertical="center"/>
    </xf>
    <xf numFmtId="0" fontId="18" fillId="0" borderId="23" xfId="46" applyFont="1" applyBorder="1" applyAlignment="1">
      <alignment horizontal="center" vertical="center"/>
    </xf>
    <xf numFmtId="3" fontId="9" fillId="0" borderId="0" xfId="46" applyNumberFormat="1" applyFont="1" applyBorder="1" applyAlignment="1">
      <alignment horizontal="right" vertical="center"/>
    </xf>
    <xf numFmtId="0" fontId="18" fillId="18" borderId="0" xfId="46" applyFont="1" applyFill="1"/>
    <xf numFmtId="0" fontId="18" fillId="18" borderId="0" xfId="46" applyFont="1" applyFill="1" applyAlignment="1">
      <alignment horizontal="center"/>
    </xf>
    <xf numFmtId="0" fontId="18" fillId="0" borderId="16" xfId="46" applyFont="1" applyBorder="1"/>
    <xf numFmtId="165" fontId="9" fillId="0" borderId="41" xfId="28" applyNumberFormat="1" applyFont="1" applyBorder="1" applyAlignment="1">
      <alignment horizontal="right"/>
    </xf>
    <xf numFmtId="165" fontId="9" fillId="0" borderId="43" xfId="28" applyNumberFormat="1" applyFont="1" applyBorder="1" applyAlignment="1">
      <alignment horizontal="right"/>
    </xf>
    <xf numFmtId="0" fontId="18" fillId="0" borderId="0" xfId="46" applyFont="1" applyAlignment="1">
      <alignment horizontal="center"/>
    </xf>
    <xf numFmtId="0" fontId="13" fillId="0" borderId="0" xfId="46" applyFont="1" applyAlignment="1">
      <alignment vertical="center"/>
    </xf>
    <xf numFmtId="0" fontId="18" fillId="0" borderId="16" xfId="46" applyFont="1" applyBorder="1" applyAlignment="1">
      <alignment horizontal="center" vertical="center"/>
    </xf>
    <xf numFmtId="0" fontId="9" fillId="0" borderId="39" xfId="46" applyFont="1" applyBorder="1"/>
    <xf numFmtId="165" fontId="9" fillId="0" borderId="44" xfId="28" applyNumberFormat="1" applyFont="1" applyBorder="1" applyAlignment="1">
      <alignment horizontal="right"/>
    </xf>
    <xf numFmtId="0" fontId="9" fillId="18" borderId="39" xfId="46" applyFont="1" applyFill="1" applyBorder="1"/>
    <xf numFmtId="43" fontId="9" fillId="0" borderId="44" xfId="28" applyFont="1" applyBorder="1" applyAlignment="1">
      <alignment horizontal="right"/>
    </xf>
    <xf numFmtId="0" fontId="19" fillId="0" borderId="0" xfId="46" applyFont="1"/>
    <xf numFmtId="0" fontId="12" fillId="0" borderId="39" xfId="46" applyFont="1" applyBorder="1"/>
    <xf numFmtId="43" fontId="12" fillId="0" borderId="39" xfId="28" applyFont="1" applyBorder="1"/>
    <xf numFmtId="0" fontId="8" fillId="0" borderId="0" xfId="46" applyFont="1" applyAlignment="1">
      <alignment horizontal="right"/>
    </xf>
    <xf numFmtId="0" fontId="12" fillId="0" borderId="0" xfId="46" applyFont="1" applyAlignment="1">
      <alignment horizontal="left"/>
    </xf>
    <xf numFmtId="0" fontId="9" fillId="17" borderId="45" xfId="46" applyFont="1" applyFill="1" applyBorder="1" applyAlignment="1">
      <alignment horizontal="center"/>
    </xf>
    <xf numFmtId="0" fontId="11" fillId="17" borderId="46" xfId="46" applyFont="1" applyFill="1" applyBorder="1"/>
    <xf numFmtId="0" fontId="11" fillId="17" borderId="31" xfId="46" applyFont="1" applyFill="1" applyBorder="1"/>
    <xf numFmtId="0" fontId="12" fillId="17" borderId="32" xfId="46" applyFont="1" applyFill="1" applyBorder="1"/>
    <xf numFmtId="0" fontId="9" fillId="17" borderId="47" xfId="46" applyFont="1" applyFill="1" applyBorder="1"/>
    <xf numFmtId="0" fontId="21" fillId="17" borderId="25" xfId="46" applyFont="1" applyFill="1" applyBorder="1" applyAlignment="1">
      <alignment wrapText="1"/>
    </xf>
    <xf numFmtId="0" fontId="20" fillId="17" borderId="26" xfId="46" applyFont="1" applyFill="1" applyBorder="1" applyAlignment="1">
      <alignment wrapText="1"/>
    </xf>
    <xf numFmtId="0" fontId="19" fillId="17" borderId="27" xfId="46" applyFont="1" applyFill="1" applyBorder="1" applyAlignment="1">
      <alignment wrapText="1"/>
    </xf>
    <xf numFmtId="0" fontId="20" fillId="17" borderId="19" xfId="46" applyFont="1" applyFill="1" applyBorder="1"/>
    <xf numFmtId="0" fontId="21" fillId="17" borderId="20" xfId="46" applyFont="1" applyFill="1" applyBorder="1" applyAlignment="1">
      <alignment wrapText="1"/>
    </xf>
    <xf numFmtId="0" fontId="20" fillId="17" borderId="20" xfId="46" applyFont="1" applyFill="1" applyBorder="1" applyAlignment="1">
      <alignment wrapText="1"/>
    </xf>
    <xf numFmtId="0" fontId="19" fillId="17" borderId="20" xfId="46" applyFont="1" applyFill="1" applyBorder="1" applyAlignment="1">
      <alignment wrapText="1"/>
    </xf>
    <xf numFmtId="0" fontId="21" fillId="17" borderId="21" xfId="46" applyFont="1" applyFill="1" applyBorder="1" applyAlignment="1">
      <alignment textRotation="90" wrapText="1"/>
    </xf>
    <xf numFmtId="164" fontId="12" fillId="17" borderId="25" xfId="28" applyNumberFormat="1" applyFont="1" applyFill="1" applyBorder="1"/>
    <xf numFmtId="164" fontId="12" fillId="17" borderId="26" xfId="28" applyNumberFormat="1" applyFont="1" applyFill="1" applyBorder="1"/>
    <xf numFmtId="164" fontId="12" fillId="17" borderId="27" xfId="28" applyNumberFormat="1" applyFont="1" applyFill="1" applyBorder="1"/>
    <xf numFmtId="164" fontId="12" fillId="17" borderId="10" xfId="28" applyNumberFormat="1" applyFont="1" applyFill="1" applyBorder="1" applyAlignment="1">
      <alignment horizontal="center"/>
    </xf>
    <xf numFmtId="3" fontId="9" fillId="0" borderId="0" xfId="46" applyNumberFormat="1" applyFont="1"/>
    <xf numFmtId="0" fontId="14" fillId="0" borderId="11" xfId="46" applyFont="1" applyBorder="1"/>
    <xf numFmtId="164" fontId="9" fillId="0" borderId="48" xfId="28" applyNumberFormat="1" applyFont="1" applyBorder="1"/>
    <xf numFmtId="164" fontId="9" fillId="0" borderId="49" xfId="28" applyNumberFormat="1" applyFont="1" applyBorder="1"/>
    <xf numFmtId="164" fontId="9" fillId="0" borderId="50" xfId="28" applyNumberFormat="1" applyFont="1" applyBorder="1"/>
    <xf numFmtId="164" fontId="9" fillId="0" borderId="51" xfId="28" applyNumberFormat="1" applyFont="1" applyBorder="1"/>
    <xf numFmtId="0" fontId="14" fillId="0" borderId="12" xfId="46" applyFont="1" applyBorder="1" applyAlignment="1">
      <alignment wrapText="1"/>
    </xf>
    <xf numFmtId="164" fontId="9" fillId="0" borderId="22" xfId="28" applyNumberFormat="1" applyFont="1" applyBorder="1"/>
    <xf numFmtId="164" fontId="9" fillId="0" borderId="23" xfId="28" applyNumberFormat="1" applyFont="1" applyBorder="1"/>
    <xf numFmtId="0" fontId="14" fillId="0" borderId="12" xfId="46" applyFont="1" applyBorder="1"/>
    <xf numFmtId="0" fontId="14" fillId="0" borderId="17" xfId="46" applyFont="1" applyBorder="1"/>
    <xf numFmtId="164" fontId="9" fillId="0" borderId="17" xfId="28" applyNumberFormat="1" applyFont="1" applyBorder="1"/>
    <xf numFmtId="164" fontId="9" fillId="0" borderId="29" xfId="28" applyNumberFormat="1" applyFont="1" applyBorder="1"/>
    <xf numFmtId="164" fontId="9" fillId="0" borderId="24" xfId="28" applyNumberFormat="1" applyFont="1" applyBorder="1"/>
    <xf numFmtId="164" fontId="9" fillId="0" borderId="30" xfId="28" applyNumberFormat="1" applyFont="1" applyBorder="1"/>
    <xf numFmtId="0" fontId="12" fillId="17" borderId="14" xfId="46" applyFont="1" applyFill="1" applyBorder="1" applyAlignment="1">
      <alignment horizontal="left"/>
    </xf>
    <xf numFmtId="164" fontId="12" fillId="17" borderId="14" xfId="28" applyNumberFormat="1" applyFont="1" applyFill="1" applyBorder="1"/>
    <xf numFmtId="164" fontId="12" fillId="17" borderId="19" xfId="28" applyNumberFormat="1" applyFont="1" applyFill="1" applyBorder="1"/>
    <xf numFmtId="164" fontId="12" fillId="17" borderId="20" xfId="28" applyNumberFormat="1" applyFont="1" applyFill="1" applyBorder="1"/>
    <xf numFmtId="164" fontId="12" fillId="17" borderId="10" xfId="28" applyNumberFormat="1" applyFont="1" applyFill="1" applyBorder="1"/>
    <xf numFmtId="164" fontId="9" fillId="0" borderId="52" xfId="28" applyNumberFormat="1" applyFont="1" applyBorder="1"/>
    <xf numFmtId="164" fontId="9" fillId="0" borderId="53" xfId="28" applyNumberFormat="1" applyFont="1" applyBorder="1"/>
    <xf numFmtId="164" fontId="9" fillId="0" borderId="54" xfId="28" applyNumberFormat="1" applyFont="1" applyBorder="1"/>
    <xf numFmtId="164" fontId="9" fillId="0" borderId="44" xfId="28" applyNumberFormat="1" applyFont="1" applyBorder="1"/>
    <xf numFmtId="164" fontId="9" fillId="0" borderId="55" xfId="28" applyNumberFormat="1" applyFont="1" applyBorder="1"/>
    <xf numFmtId="164" fontId="9" fillId="0" borderId="56" xfId="28" applyNumberFormat="1" applyFont="1" applyBorder="1"/>
    <xf numFmtId="164" fontId="9" fillId="0" borderId="57" xfId="28" applyNumberFormat="1" applyFont="1" applyBorder="1"/>
    <xf numFmtId="164" fontId="9" fillId="0" borderId="58" xfId="28" applyNumberFormat="1" applyFont="1" applyBorder="1"/>
    <xf numFmtId="164" fontId="9" fillId="0" borderId="59" xfId="28" applyNumberFormat="1" applyFont="1" applyBorder="1"/>
    <xf numFmtId="164" fontId="9" fillId="0" borderId="60" xfId="28" applyNumberFormat="1" applyFont="1" applyBorder="1"/>
    <xf numFmtId="164" fontId="12" fillId="17" borderId="61" xfId="28" applyNumberFormat="1" applyFont="1" applyFill="1" applyBorder="1"/>
    <xf numFmtId="164" fontId="12" fillId="17" borderId="62" xfId="28" applyNumberFormat="1" applyFont="1" applyFill="1" applyBorder="1"/>
    <xf numFmtId="164" fontId="12" fillId="17" borderId="63" xfId="28" applyNumberFormat="1" applyFont="1" applyFill="1" applyBorder="1"/>
    <xf numFmtId="164" fontId="9" fillId="17" borderId="25" xfId="28" applyNumberFormat="1" applyFont="1" applyFill="1" applyBorder="1"/>
    <xf numFmtId="164" fontId="9" fillId="0" borderId="0" xfId="46" applyNumberFormat="1" applyFont="1"/>
    <xf numFmtId="0" fontId="12" fillId="17" borderId="45" xfId="46" applyFont="1" applyFill="1" applyBorder="1" applyAlignment="1">
      <alignment wrapText="1"/>
    </xf>
    <xf numFmtId="0" fontId="12" fillId="17" borderId="46" xfId="46" applyFont="1" applyFill="1" applyBorder="1" applyAlignment="1">
      <alignment wrapText="1"/>
    </xf>
    <xf numFmtId="0" fontId="12" fillId="17" borderId="46" xfId="46" applyFont="1" applyFill="1" applyBorder="1"/>
    <xf numFmtId="0" fontId="12" fillId="17" borderId="33" xfId="46" applyFont="1" applyFill="1" applyBorder="1"/>
    <xf numFmtId="0" fontId="12" fillId="17" borderId="47" xfId="46" applyFont="1" applyFill="1" applyBorder="1" applyAlignment="1">
      <alignment wrapText="1"/>
    </xf>
    <xf numFmtId="0" fontId="12" fillId="17" borderId="45" xfId="46" applyFont="1" applyFill="1" applyBorder="1"/>
    <xf numFmtId="164" fontId="12" fillId="0" borderId="12" xfId="28" applyNumberFormat="1" applyFont="1" applyBorder="1"/>
    <xf numFmtId="164" fontId="9" fillId="0" borderId="42" xfId="28" applyNumberFormat="1" applyFont="1" applyBorder="1"/>
    <xf numFmtId="164" fontId="9" fillId="0" borderId="64" xfId="28" applyNumberFormat="1" applyFont="1" applyBorder="1"/>
    <xf numFmtId="3" fontId="12" fillId="17" borderId="18" xfId="46" applyNumberFormat="1" applyFont="1" applyFill="1" applyBorder="1" applyAlignment="1">
      <alignment horizontal="center"/>
    </xf>
    <xf numFmtId="164" fontId="12" fillId="17" borderId="18" xfId="28" applyNumberFormat="1" applyFont="1" applyFill="1" applyBorder="1"/>
    <xf numFmtId="3" fontId="12" fillId="0" borderId="0" xfId="46" applyNumberFormat="1" applyFont="1" applyBorder="1" applyAlignment="1">
      <alignment horizontal="center"/>
    </xf>
    <xf numFmtId="3" fontId="12" fillId="0" borderId="0" xfId="46" applyNumberFormat="1" applyFont="1" applyBorder="1"/>
    <xf numFmtId="0" fontId="23" fillId="0" borderId="0" xfId="0" applyFont="1"/>
    <xf numFmtId="0" fontId="7" fillId="0" borderId="0" xfId="0" applyFont="1" applyAlignment="1">
      <alignment horizontal="centerContinuous"/>
    </xf>
    <xf numFmtId="0" fontId="24" fillId="0" borderId="0" xfId="0" applyFont="1"/>
    <xf numFmtId="0" fontId="7" fillId="0" borderId="0" xfId="0" applyFont="1" applyAlignment="1">
      <alignment horizontal="center"/>
    </xf>
    <xf numFmtId="164" fontId="12" fillId="17" borderId="35" xfId="28" applyNumberFormat="1" applyFont="1" applyFill="1" applyBorder="1"/>
    <xf numFmtId="164" fontId="9" fillId="0" borderId="12" xfId="28" applyNumberFormat="1" applyFont="1" applyBorder="1" applyAlignment="1">
      <alignment wrapText="1"/>
    </xf>
    <xf numFmtId="0" fontId="12" fillId="17" borderId="32" xfId="46" applyFont="1" applyFill="1" applyBorder="1" applyAlignment="1">
      <alignment wrapText="1"/>
    </xf>
    <xf numFmtId="164" fontId="9" fillId="0" borderId="16" xfId="28" applyNumberFormat="1" applyFont="1" applyBorder="1" applyAlignment="1">
      <alignment wrapText="1"/>
    </xf>
    <xf numFmtId="164" fontId="9" fillId="0" borderId="40" xfId="28" applyNumberFormat="1" applyFont="1" applyBorder="1"/>
    <xf numFmtId="164" fontId="9" fillId="0" borderId="18" xfId="28" applyNumberFormat="1" applyFont="1" applyBorder="1"/>
    <xf numFmtId="164" fontId="9" fillId="0" borderId="17" xfId="28" applyNumberFormat="1" applyFont="1" applyBorder="1" applyAlignment="1"/>
    <xf numFmtId="0" fontId="12" fillId="17" borderId="46" xfId="46" applyFont="1" applyFill="1" applyBorder="1" applyAlignment="1">
      <alignment horizontal="center" wrapText="1"/>
    </xf>
    <xf numFmtId="164" fontId="12" fillId="0" borderId="12" xfId="28" applyNumberFormat="1" applyFont="1" applyBorder="1" applyAlignment="1">
      <alignment wrapText="1"/>
    </xf>
    <xf numFmtId="164" fontId="12" fillId="0" borderId="17" xfId="28" applyNumberFormat="1" applyFont="1" applyBorder="1" applyAlignment="1"/>
    <xf numFmtId="164" fontId="12" fillId="0" borderId="17" xfId="28" applyNumberFormat="1" applyFont="1" applyBorder="1"/>
    <xf numFmtId="164" fontId="12" fillId="0" borderId="12" xfId="28" applyNumberFormat="1" applyFont="1" applyBorder="1" applyAlignment="1"/>
    <xf numFmtId="164" fontId="22" fillId="0" borderId="12" xfId="28" applyNumberFormat="1" applyFont="1" applyBorder="1"/>
    <xf numFmtId="164" fontId="22" fillId="0" borderId="17" xfId="28" applyNumberFormat="1" applyFont="1" applyBorder="1"/>
    <xf numFmtId="164" fontId="12" fillId="0" borderId="17" xfId="28" applyNumberFormat="1" applyFont="1" applyBorder="1" applyAlignment="1">
      <alignment wrapText="1"/>
    </xf>
    <xf numFmtId="0" fontId="12" fillId="17" borderId="47" xfId="46" applyFont="1" applyFill="1" applyBorder="1"/>
    <xf numFmtId="0" fontId="12" fillId="17" borderId="0" xfId="46" applyFont="1" applyFill="1" applyBorder="1"/>
    <xf numFmtId="0" fontId="12" fillId="17" borderId="34" xfId="46" applyFont="1" applyFill="1" applyBorder="1"/>
    <xf numFmtId="0" fontId="20" fillId="17" borderId="47" xfId="46" applyFont="1" applyFill="1" applyBorder="1" applyAlignment="1">
      <alignment wrapText="1"/>
    </xf>
    <xf numFmtId="0" fontId="19" fillId="17" borderId="47" xfId="46" applyFont="1" applyFill="1" applyBorder="1" applyAlignment="1">
      <alignment textRotation="90" wrapText="1"/>
    </xf>
    <xf numFmtId="0" fontId="19" fillId="17" borderId="34" xfId="46" applyFont="1" applyFill="1" applyBorder="1" applyAlignment="1">
      <alignment wrapText="1"/>
    </xf>
    <xf numFmtId="0" fontId="19" fillId="17" borderId="14" xfId="46" applyFont="1" applyFill="1" applyBorder="1" applyAlignment="1">
      <alignment wrapText="1"/>
    </xf>
    <xf numFmtId="0" fontId="19" fillId="17" borderId="0" xfId="46" applyFont="1" applyFill="1" applyBorder="1" applyAlignment="1">
      <alignment wrapText="1"/>
    </xf>
    <xf numFmtId="0" fontId="19" fillId="17" borderId="47" xfId="46" applyFont="1" applyFill="1" applyBorder="1" applyAlignment="1">
      <alignment wrapText="1"/>
    </xf>
    <xf numFmtId="0" fontId="20" fillId="17" borderId="0" xfId="46" applyFont="1" applyFill="1" applyBorder="1" applyAlignment="1">
      <alignment wrapText="1"/>
    </xf>
    <xf numFmtId="0" fontId="20" fillId="17" borderId="34" xfId="46" applyFont="1" applyFill="1" applyBorder="1" applyAlignment="1">
      <alignment wrapText="1"/>
    </xf>
    <xf numFmtId="0" fontId="9" fillId="0" borderId="13" xfId="46" applyFont="1" applyBorder="1"/>
    <xf numFmtId="0" fontId="9" fillId="0" borderId="46" xfId="46" applyFont="1" applyBorder="1"/>
    <xf numFmtId="0" fontId="9" fillId="0" borderId="10" xfId="46" applyFont="1" applyBorder="1"/>
    <xf numFmtId="0" fontId="9" fillId="0" borderId="14" xfId="46" applyFont="1" applyBorder="1"/>
    <xf numFmtId="0" fontId="8" fillId="0" borderId="13" xfId="46" applyFont="1" applyBorder="1" applyAlignment="1"/>
    <xf numFmtId="0" fontId="9" fillId="17" borderId="46" xfId="46" applyFont="1" applyFill="1" applyBorder="1" applyAlignment="1">
      <alignment wrapText="1"/>
    </xf>
    <xf numFmtId="3" fontId="12" fillId="17" borderId="14" xfId="46" applyNumberFormat="1" applyFont="1" applyFill="1" applyBorder="1"/>
    <xf numFmtId="3" fontId="12" fillId="0" borderId="0" xfId="46" applyNumberFormat="1" applyFont="1"/>
    <xf numFmtId="0" fontId="9" fillId="0" borderId="0" xfId="46" applyFont="1" applyBorder="1" applyAlignment="1"/>
    <xf numFmtId="0" fontId="9" fillId="0" borderId="0" xfId="46" applyFont="1" applyBorder="1" applyAlignment="1">
      <alignment wrapText="1"/>
    </xf>
    <xf numFmtId="0" fontId="8" fillId="0" borderId="36" xfId="43" applyFont="1" applyBorder="1"/>
    <xf numFmtId="0" fontId="8" fillId="0" borderId="0" xfId="43" applyFont="1"/>
    <xf numFmtId="0" fontId="8" fillId="0" borderId="31" xfId="43" applyFont="1" applyBorder="1"/>
    <xf numFmtId="0" fontId="8" fillId="0" borderId="32" xfId="43" applyFont="1" applyBorder="1"/>
    <xf numFmtId="0" fontId="8" fillId="0" borderId="33" xfId="43" applyFont="1" applyBorder="1"/>
    <xf numFmtId="0" fontId="8" fillId="0" borderId="0" xfId="43" applyFont="1" applyBorder="1"/>
    <xf numFmtId="0" fontId="7" fillId="0" borderId="0" xfId="43" applyFont="1" applyBorder="1"/>
    <xf numFmtId="0" fontId="8" fillId="0" borderId="39" xfId="43" applyFont="1" applyBorder="1"/>
    <xf numFmtId="0" fontId="8" fillId="0" borderId="51" xfId="43" applyFont="1" applyBorder="1"/>
    <xf numFmtId="0" fontId="8" fillId="0" borderId="16" xfId="43" applyFont="1" applyBorder="1"/>
    <xf numFmtId="0" fontId="8" fillId="0" borderId="56" xfId="43" applyFont="1" applyBorder="1"/>
    <xf numFmtId="0" fontId="8" fillId="0" borderId="16" xfId="43" applyFont="1" applyFill="1" applyBorder="1"/>
    <xf numFmtId="0" fontId="25" fillId="0" borderId="16" xfId="43" applyFont="1" applyBorder="1"/>
    <xf numFmtId="0" fontId="8" fillId="0" borderId="28" xfId="43" applyFont="1" applyBorder="1"/>
    <xf numFmtId="0" fontId="7" fillId="0" borderId="0" xfId="43" applyFont="1"/>
    <xf numFmtId="0" fontId="8" fillId="0" borderId="34" xfId="43" applyFont="1" applyBorder="1"/>
    <xf numFmtId="0" fontId="8" fillId="0" borderId="28" xfId="43" applyFont="1" applyBorder="1" applyAlignment="1"/>
    <xf numFmtId="0" fontId="8" fillId="0" borderId="0" xfId="43" applyFont="1" applyBorder="1" applyAlignment="1"/>
    <xf numFmtId="0" fontId="7" fillId="0" borderId="0" xfId="43" applyFont="1" applyBorder="1" applyAlignment="1"/>
    <xf numFmtId="0" fontId="8" fillId="0" borderId="34" xfId="43" applyFont="1" applyBorder="1" applyAlignment="1"/>
    <xf numFmtId="0" fontId="8" fillId="0" borderId="0" xfId="43" applyFont="1" applyBorder="1" applyAlignment="1">
      <alignment horizontal="left"/>
    </xf>
    <xf numFmtId="0" fontId="8" fillId="0" borderId="35" xfId="43" applyFont="1" applyBorder="1"/>
    <xf numFmtId="0" fontId="8" fillId="0" borderId="37" xfId="43" applyFont="1" applyBorder="1"/>
    <xf numFmtId="0" fontId="27" fillId="0" borderId="0" xfId="0" applyFont="1"/>
    <xf numFmtId="0" fontId="13" fillId="0" borderId="0" xfId="0" applyFont="1" applyAlignment="1">
      <alignment horizontal="centerContinuous"/>
    </xf>
    <xf numFmtId="0" fontId="2" fillId="0" borderId="0" xfId="0" applyFont="1"/>
    <xf numFmtId="164" fontId="27" fillId="0" borderId="0" xfId="0" applyNumberFormat="1" applyFont="1"/>
    <xf numFmtId="0" fontId="28" fillId="0" borderId="0" xfId="46" applyFont="1" applyFill="1" applyBorder="1"/>
    <xf numFmtId="0" fontId="28" fillId="0" borderId="0" xfId="46" applyFont="1" applyBorder="1"/>
    <xf numFmtId="0" fontId="8" fillId="0" borderId="0" xfId="46" applyFont="1" applyBorder="1" applyAlignment="1">
      <alignment wrapText="1"/>
    </xf>
    <xf numFmtId="0" fontId="7" fillId="17" borderId="0" xfId="46" applyFont="1" applyFill="1" applyBorder="1"/>
    <xf numFmtId="0" fontId="30" fillId="0" borderId="0" xfId="46" applyFont="1" applyBorder="1"/>
    <xf numFmtId="0" fontId="30" fillId="17" borderId="0" xfId="46" applyFont="1" applyFill="1" applyBorder="1"/>
    <xf numFmtId="0" fontId="30" fillId="0" borderId="0" xfId="46" applyFont="1" applyFill="1" applyBorder="1"/>
    <xf numFmtId="0" fontId="29" fillId="0" borderId="0" xfId="46" applyFont="1"/>
    <xf numFmtId="0" fontId="32" fillId="0" borderId="0" xfId="0" applyFont="1"/>
    <xf numFmtId="0" fontId="14" fillId="0" borderId="39" xfId="46" applyFont="1" applyBorder="1"/>
    <xf numFmtId="3" fontId="14" fillId="0" borderId="39" xfId="46" applyNumberFormat="1" applyFont="1" applyBorder="1"/>
    <xf numFmtId="0" fontId="14" fillId="0" borderId="39" xfId="46" applyFont="1" applyBorder="1" applyAlignment="1">
      <alignment horizontal="center"/>
    </xf>
    <xf numFmtId="3" fontId="14" fillId="0" borderId="0" xfId="46" applyNumberFormat="1" applyFont="1"/>
    <xf numFmtId="0" fontId="14" fillId="0" borderId="16" xfId="46" applyFont="1" applyBorder="1"/>
    <xf numFmtId="0" fontId="20" fillId="0" borderId="16" xfId="46" applyFont="1" applyBorder="1" applyAlignment="1">
      <alignment horizontal="center"/>
    </xf>
    <xf numFmtId="3" fontId="20" fillId="0" borderId="0" xfId="46" applyNumberFormat="1" applyFont="1"/>
    <xf numFmtId="0" fontId="20" fillId="0" borderId="0" xfId="46" applyFont="1"/>
    <xf numFmtId="0" fontId="20" fillId="0" borderId="0" xfId="46" applyFont="1" applyBorder="1" applyAlignment="1">
      <alignment horizontal="center"/>
    </xf>
    <xf numFmtId="0" fontId="20" fillId="0" borderId="39" xfId="46" applyFont="1" applyBorder="1" applyAlignment="1">
      <alignment horizontal="center"/>
    </xf>
    <xf numFmtId="4" fontId="14" fillId="0" borderId="0" xfId="46" applyNumberFormat="1" applyFont="1"/>
    <xf numFmtId="0" fontId="14" fillId="0" borderId="0" xfId="46" applyFont="1" applyAlignment="1">
      <alignment horizontal="right"/>
    </xf>
    <xf numFmtId="0" fontId="20" fillId="0" borderId="0" xfId="46" applyFont="1" applyBorder="1" applyAlignment="1">
      <alignment horizontal="right"/>
    </xf>
    <xf numFmtId="0" fontId="33" fillId="0" borderId="0" xfId="46" applyFont="1"/>
    <xf numFmtId="164" fontId="33" fillId="0" borderId="0" xfId="28" applyNumberFormat="1" applyFont="1"/>
    <xf numFmtId="164" fontId="29" fillId="0" borderId="0" xfId="46" applyNumberFormat="1" applyFont="1"/>
    <xf numFmtId="0" fontId="34" fillId="0" borderId="0" xfId="0" applyFont="1"/>
    <xf numFmtId="0" fontId="23" fillId="0" borderId="48" xfId="0" applyFont="1" applyBorder="1" applyAlignment="1">
      <alignment horizontal="center"/>
    </xf>
    <xf numFmtId="0" fontId="23" fillId="0" borderId="49" xfId="0" applyFont="1" applyBorder="1" applyAlignment="1">
      <alignment horizontal="left"/>
    </xf>
    <xf numFmtId="0" fontId="23" fillId="0" borderId="49" xfId="0" applyFont="1" applyBorder="1" applyAlignment="1">
      <alignment horizontal="center"/>
    </xf>
    <xf numFmtId="164" fontId="23" fillId="0" borderId="23" xfId="28" applyNumberFormat="1" applyFont="1" applyBorder="1" applyAlignment="1">
      <alignment horizontal="right"/>
    </xf>
    <xf numFmtId="164" fontId="35" fillId="17" borderId="62" xfId="28" applyNumberFormat="1" applyFont="1" applyFill="1" applyBorder="1" applyAlignment="1">
      <alignment horizontal="right"/>
    </xf>
    <xf numFmtId="2" fontId="37" fillId="0" borderId="0" xfId="0" applyNumberFormat="1" applyFont="1"/>
    <xf numFmtId="0" fontId="23" fillId="0" borderId="22" xfId="0" applyFont="1" applyBorder="1" applyAlignment="1">
      <alignment horizontal="center"/>
    </xf>
    <xf numFmtId="0" fontId="23" fillId="0" borderId="23" xfId="0" applyFont="1" applyBorder="1" applyAlignment="1">
      <alignment horizontal="left"/>
    </xf>
    <xf numFmtId="0" fontId="23" fillId="0" borderId="23" xfId="0" applyFont="1" applyBorder="1" applyAlignment="1">
      <alignment horizontal="center"/>
    </xf>
    <xf numFmtId="164" fontId="23" fillId="0" borderId="15" xfId="28" applyNumberFormat="1" applyFont="1" applyBorder="1" applyAlignment="1">
      <alignment horizontal="right"/>
    </xf>
    <xf numFmtId="0" fontId="12" fillId="17" borderId="35" xfId="0" applyFont="1" applyFill="1" applyBorder="1" applyAlignment="1">
      <alignment horizontal="left"/>
    </xf>
    <xf numFmtId="0" fontId="12" fillId="17" borderId="65" xfId="0" applyFont="1" applyFill="1" applyBorder="1" applyAlignment="1">
      <alignment horizontal="left"/>
    </xf>
    <xf numFmtId="0" fontId="23" fillId="17" borderId="62" xfId="0" applyFont="1" applyFill="1" applyBorder="1"/>
    <xf numFmtId="164" fontId="36" fillId="17" borderId="62" xfId="28" applyNumberFormat="1" applyFont="1" applyFill="1" applyBorder="1" applyAlignment="1">
      <alignment horizontal="right"/>
    </xf>
    <xf numFmtId="164" fontId="36" fillId="17" borderId="63" xfId="28" applyNumberFormat="1" applyFont="1" applyFill="1" applyBorder="1" applyAlignment="1">
      <alignment horizontal="right"/>
    </xf>
    <xf numFmtId="0" fontId="23" fillId="0" borderId="23" xfId="0" applyFont="1" applyBorder="1"/>
    <xf numFmtId="43" fontId="23" fillId="17" borderId="62" xfId="0" applyNumberFormat="1" applyFont="1" applyFill="1" applyBorder="1"/>
    <xf numFmtId="2" fontId="23" fillId="0" borderId="0" xfId="0" applyNumberFormat="1" applyFont="1"/>
    <xf numFmtId="49" fontId="23" fillId="0" borderId="23" xfId="0" applyNumberFormat="1" applyFont="1" applyBorder="1" applyAlignment="1">
      <alignment horizontal="left"/>
    </xf>
    <xf numFmtId="0" fontId="23" fillId="0" borderId="53" xfId="0" applyFont="1" applyBorder="1" applyAlignment="1">
      <alignment horizontal="center"/>
    </xf>
    <xf numFmtId="0" fontId="23" fillId="0" borderId="54" xfId="0" applyFont="1" applyBorder="1" applyAlignment="1">
      <alignment horizontal="left"/>
    </xf>
    <xf numFmtId="0" fontId="23" fillId="0" borderId="54" xfId="0" applyFont="1" applyBorder="1" applyAlignment="1">
      <alignment horizontal="center"/>
    </xf>
    <xf numFmtId="164" fontId="23" fillId="0" borderId="54" xfId="28" applyNumberFormat="1" applyFont="1" applyBorder="1" applyAlignment="1">
      <alignment horizontal="right"/>
    </xf>
    <xf numFmtId="164" fontId="23" fillId="0" borderId="66" xfId="28" applyNumberFormat="1" applyFont="1" applyBorder="1" applyAlignment="1">
      <alignment horizontal="right"/>
    </xf>
    <xf numFmtId="164" fontId="23" fillId="0" borderId="50" xfId="28" applyNumberFormat="1" applyFont="1" applyBorder="1" applyAlignment="1">
      <alignment horizontal="right"/>
    </xf>
    <xf numFmtId="0" fontId="35" fillId="17" borderId="19" xfId="0" applyFont="1" applyFill="1" applyBorder="1" applyAlignment="1">
      <alignment horizontal="center"/>
    </xf>
    <xf numFmtId="0" fontId="35" fillId="17" borderId="20" xfId="0" applyFont="1" applyFill="1" applyBorder="1" applyAlignment="1">
      <alignment horizontal="center"/>
    </xf>
    <xf numFmtId="0" fontId="35" fillId="17" borderId="21" xfId="0" applyFont="1" applyFill="1" applyBorder="1" applyAlignment="1">
      <alignment horizontal="center"/>
    </xf>
    <xf numFmtId="0" fontId="36" fillId="17" borderId="19" xfId="0" applyFont="1" applyFill="1" applyBorder="1" applyAlignment="1">
      <alignment horizontal="center"/>
    </xf>
    <xf numFmtId="0" fontId="36" fillId="17" borderId="20" xfId="0" applyFont="1" applyFill="1" applyBorder="1" applyAlignment="1">
      <alignment horizontal="center"/>
    </xf>
    <xf numFmtId="0" fontId="36" fillId="17" borderId="21" xfId="0" applyFont="1" applyFill="1" applyBorder="1" applyAlignment="1">
      <alignment horizontal="center"/>
    </xf>
    <xf numFmtId="0" fontId="23" fillId="0" borderId="54" xfId="0" applyFont="1" applyBorder="1"/>
    <xf numFmtId="2" fontId="23" fillId="0" borderId="54" xfId="0" applyNumberFormat="1" applyFont="1" applyBorder="1"/>
    <xf numFmtId="0" fontId="9" fillId="0" borderId="0" xfId="46" applyFont="1" applyAlignment="1"/>
    <xf numFmtId="3" fontId="29" fillId="0" borderId="0" xfId="46" applyNumberFormat="1" applyFont="1" applyBorder="1" applyAlignment="1">
      <alignment horizontal="center"/>
    </xf>
    <xf numFmtId="0" fontId="8" fillId="0" borderId="16" xfId="43" applyFont="1" applyBorder="1" applyAlignment="1">
      <alignment horizontal="right"/>
    </xf>
    <xf numFmtId="3" fontId="12" fillId="0" borderId="12" xfId="46" applyNumberFormat="1" applyFont="1" applyBorder="1" applyAlignment="1"/>
    <xf numFmtId="0" fontId="9" fillId="0" borderId="11" xfId="46" applyFont="1" applyBorder="1"/>
    <xf numFmtId="0" fontId="9" fillId="0" borderId="17" xfId="46" applyFont="1" applyBorder="1"/>
    <xf numFmtId="0" fontId="9" fillId="0" borderId="64" xfId="46" applyFont="1" applyBorder="1"/>
    <xf numFmtId="0" fontId="13" fillId="0" borderId="0" xfId="0" applyFont="1" applyAlignment="1">
      <alignment horizontal="center"/>
    </xf>
    <xf numFmtId="0" fontId="36" fillId="17" borderId="25" xfId="0" applyFont="1" applyFill="1" applyBorder="1"/>
    <xf numFmtId="0" fontId="36" fillId="17" borderId="26" xfId="0" applyFont="1" applyFill="1" applyBorder="1"/>
    <xf numFmtId="0" fontId="36" fillId="17" borderId="27" xfId="0" applyFont="1" applyFill="1" applyBorder="1"/>
    <xf numFmtId="0" fontId="40" fillId="0" borderId="0" xfId="46" applyFont="1"/>
    <xf numFmtId="0" fontId="22" fillId="0" borderId="0" xfId="46" applyFont="1"/>
    <xf numFmtId="0" fontId="24" fillId="0" borderId="0" xfId="46" applyFont="1"/>
    <xf numFmtId="164" fontId="9" fillId="0" borderId="41" xfId="28" applyNumberFormat="1" applyFont="1" applyBorder="1" applyAlignment="1">
      <alignment horizontal="right" vertical="center"/>
    </xf>
    <xf numFmtId="0" fontId="12" fillId="0" borderId="16" xfId="46" applyFont="1" applyBorder="1" applyAlignment="1">
      <alignment vertical="center"/>
    </xf>
    <xf numFmtId="164" fontId="9" fillId="0" borderId="16" xfId="28" applyNumberFormat="1" applyFont="1" applyBorder="1" applyAlignment="1">
      <alignment horizontal="right" vertical="center"/>
    </xf>
    <xf numFmtId="164" fontId="9" fillId="0" borderId="16" xfId="28" applyNumberFormat="1" applyFont="1" applyBorder="1" applyAlignment="1">
      <alignment horizontal="right"/>
    </xf>
    <xf numFmtId="0" fontId="18" fillId="18" borderId="16" xfId="46" applyFont="1" applyFill="1" applyBorder="1" applyAlignment="1">
      <alignment horizontal="center"/>
    </xf>
    <xf numFmtId="0" fontId="18" fillId="18" borderId="42" xfId="46" applyFont="1" applyFill="1" applyBorder="1" applyAlignment="1">
      <alignment horizontal="center"/>
    </xf>
    <xf numFmtId="0" fontId="18" fillId="18" borderId="39" xfId="46" applyFont="1" applyFill="1" applyBorder="1" applyAlignment="1">
      <alignment horizontal="center"/>
    </xf>
    <xf numFmtId="0" fontId="18" fillId="18" borderId="0" xfId="46" applyFont="1" applyFill="1" applyBorder="1" applyAlignment="1">
      <alignment horizontal="center"/>
    </xf>
    <xf numFmtId="164" fontId="9" fillId="0" borderId="16" xfId="46" applyNumberFormat="1" applyFont="1" applyBorder="1" applyAlignment="1">
      <alignment horizontal="center"/>
    </xf>
    <xf numFmtId="164" fontId="18" fillId="0" borderId="16" xfId="28" applyNumberFormat="1" applyFont="1" applyBorder="1" applyAlignment="1">
      <alignment horizontal="center"/>
    </xf>
    <xf numFmtId="165" fontId="9" fillId="0" borderId="16" xfId="28" applyNumberFormat="1" applyFont="1" applyBorder="1" applyAlignment="1">
      <alignment horizontal="center"/>
    </xf>
    <xf numFmtId="165" fontId="9" fillId="0" borderId="39" xfId="28" applyNumberFormat="1" applyFont="1" applyBorder="1" applyAlignment="1">
      <alignment horizontal="center"/>
    </xf>
    <xf numFmtId="0" fontId="9" fillId="18" borderId="39" xfId="46" applyFont="1" applyFill="1" applyBorder="1" applyAlignment="1">
      <alignment horizontal="center"/>
    </xf>
    <xf numFmtId="0" fontId="18" fillId="0" borderId="0" xfId="46" applyFont="1" applyBorder="1"/>
    <xf numFmtId="0" fontId="18" fillId="0" borderId="23" xfId="46" applyFont="1" applyBorder="1" applyAlignment="1">
      <alignment vertical="center"/>
    </xf>
    <xf numFmtId="0" fontId="18" fillId="0" borderId="23" xfId="46" applyFont="1" applyBorder="1"/>
    <xf numFmtId="0" fontId="18" fillId="0" borderId="39" xfId="46" applyFont="1" applyBorder="1"/>
    <xf numFmtId="0" fontId="18" fillId="0" borderId="32" xfId="46" applyFont="1" applyBorder="1" applyAlignment="1">
      <alignment horizontal="center"/>
    </xf>
    <xf numFmtId="0" fontId="18" fillId="0" borderId="0" xfId="46" applyFont="1" applyBorder="1" applyAlignment="1">
      <alignment horizontal="center"/>
    </xf>
    <xf numFmtId="0" fontId="18" fillId="0" borderId="36" xfId="46" applyFont="1" applyBorder="1" applyAlignment="1">
      <alignment horizontal="center"/>
    </xf>
    <xf numFmtId="0" fontId="18" fillId="0" borderId="34" xfId="46" applyFont="1" applyBorder="1" applyAlignment="1">
      <alignment horizontal="center"/>
    </xf>
    <xf numFmtId="0" fontId="18" fillId="0" borderId="37" xfId="46" applyFont="1" applyBorder="1" applyAlignment="1">
      <alignment horizontal="center"/>
    </xf>
    <xf numFmtId="0" fontId="18" fillId="0" borderId="67" xfId="46" applyFont="1" applyBorder="1" applyAlignment="1">
      <alignment horizontal="center" vertical="center"/>
    </xf>
    <xf numFmtId="3" fontId="18" fillId="0" borderId="23" xfId="46" applyNumberFormat="1" applyFont="1" applyBorder="1" applyAlignment="1">
      <alignment horizontal="center" vertical="center"/>
    </xf>
    <xf numFmtId="164" fontId="18" fillId="0" borderId="23" xfId="28" applyNumberFormat="1" applyFont="1" applyBorder="1" applyAlignment="1">
      <alignment horizontal="center"/>
    </xf>
    <xf numFmtId="0" fontId="17" fillId="0" borderId="0" xfId="46" applyFont="1" applyAlignment="1">
      <alignment horizontal="center"/>
    </xf>
    <xf numFmtId="0" fontId="39" fillId="17" borderId="25" xfId="45" applyFont="1" applyFill="1" applyBorder="1"/>
    <xf numFmtId="164" fontId="18" fillId="0" borderId="16" xfId="46" applyNumberFormat="1" applyFont="1" applyBorder="1" applyAlignment="1">
      <alignment horizontal="center"/>
    </xf>
    <xf numFmtId="0" fontId="41" fillId="0" borderId="0" xfId="46" applyFont="1"/>
    <xf numFmtId="3" fontId="44" fillId="0" borderId="14" xfId="46" applyNumberFormat="1" applyFont="1" applyBorder="1"/>
    <xf numFmtId="14" fontId="8" fillId="0" borderId="16" xfId="43" applyNumberFormat="1" applyFont="1" applyFill="1" applyBorder="1" applyAlignment="1">
      <alignment horizontal="left"/>
    </xf>
    <xf numFmtId="0" fontId="7" fillId="0" borderId="0" xfId="45" applyFont="1"/>
    <xf numFmtId="0" fontId="75" fillId="0" borderId="0" xfId="46" applyFont="1"/>
    <xf numFmtId="0" fontId="76" fillId="0" borderId="0" xfId="46" applyFont="1"/>
    <xf numFmtId="39" fontId="76" fillId="0" borderId="0" xfId="28" applyNumberFormat="1" applyFont="1" applyAlignment="1">
      <alignment horizontal="right"/>
    </xf>
    <xf numFmtId="3" fontId="76" fillId="0" borderId="18" xfId="46" applyNumberFormat="1" applyFont="1" applyBorder="1"/>
    <xf numFmtId="0" fontId="9" fillId="0" borderId="48" xfId="45" applyFont="1" applyBorder="1"/>
    <xf numFmtId="0" fontId="9" fillId="0" borderId="49" xfId="45" applyFont="1" applyBorder="1"/>
    <xf numFmtId="0" fontId="15" fillId="0" borderId="13" xfId="45" applyFont="1" applyBorder="1"/>
    <xf numFmtId="0" fontId="9" fillId="0" borderId="10" xfId="45" applyFont="1" applyBorder="1"/>
    <xf numFmtId="43" fontId="9" fillId="0" borderId="50" xfId="28" applyFont="1" applyBorder="1"/>
    <xf numFmtId="0" fontId="9" fillId="0" borderId="48" xfId="45" applyFont="1" applyFill="1" applyBorder="1"/>
    <xf numFmtId="3" fontId="76" fillId="0" borderId="0" xfId="45" applyNumberFormat="1" applyFont="1"/>
    <xf numFmtId="0" fontId="8" fillId="0" borderId="0" xfId="44" applyFont="1"/>
    <xf numFmtId="0" fontId="8" fillId="0" borderId="0" xfId="44" applyFont="1" applyBorder="1"/>
    <xf numFmtId="0" fontId="7" fillId="0" borderId="28" xfId="44" applyFont="1" applyBorder="1"/>
    <xf numFmtId="0" fontId="7" fillId="0" borderId="0" xfId="44" applyFont="1" applyBorder="1"/>
    <xf numFmtId="0" fontId="8" fillId="0" borderId="39" xfId="44" applyFont="1" applyBorder="1"/>
    <xf numFmtId="0" fontId="8" fillId="0" borderId="16" xfId="44" applyFont="1" applyBorder="1"/>
    <xf numFmtId="0" fontId="8" fillId="0" borderId="16" xfId="44" applyFont="1" applyFill="1" applyBorder="1"/>
    <xf numFmtId="0" fontId="8" fillId="0" borderId="0" xfId="0" applyFont="1"/>
    <xf numFmtId="0" fontId="8" fillId="0" borderId="0" xfId="0" applyFont="1" applyAlignment="1">
      <alignment horizontal="left"/>
    </xf>
    <xf numFmtId="0" fontId="8" fillId="17" borderId="14" xfId="46" applyFont="1" applyFill="1" applyBorder="1"/>
    <xf numFmtId="0" fontId="8" fillId="17" borderId="45" xfId="46" applyFont="1" applyFill="1" applyBorder="1"/>
    <xf numFmtId="0" fontId="7" fillId="17" borderId="14" xfId="46" applyFont="1" applyFill="1" applyBorder="1"/>
    <xf numFmtId="0" fontId="7" fillId="0" borderId="68" xfId="46" applyFont="1" applyBorder="1"/>
    <xf numFmtId="0" fontId="7" fillId="0" borderId="45" xfId="46" applyFont="1" applyBorder="1"/>
    <xf numFmtId="0" fontId="7" fillId="0" borderId="12" xfId="46" applyFont="1" applyBorder="1"/>
    <xf numFmtId="0" fontId="8" fillId="0" borderId="12" xfId="46" applyFont="1" applyBorder="1" applyAlignment="1">
      <alignment wrapText="1"/>
    </xf>
    <xf numFmtId="0" fontId="8" fillId="0" borderId="12" xfId="46" applyFont="1" applyBorder="1"/>
    <xf numFmtId="0" fontId="8" fillId="0" borderId="17" xfId="46" applyFont="1" applyBorder="1"/>
    <xf numFmtId="0" fontId="8" fillId="0" borderId="45" xfId="46" applyFont="1" applyBorder="1"/>
    <xf numFmtId="0" fontId="8" fillId="0" borderId="69" xfId="46" applyFont="1" applyBorder="1"/>
    <xf numFmtId="0" fontId="8" fillId="0" borderId="68" xfId="46" applyFont="1" applyBorder="1" applyAlignment="1">
      <alignment wrapText="1"/>
    </xf>
    <xf numFmtId="0" fontId="8" fillId="0" borderId="52" xfId="46" applyFont="1" applyBorder="1"/>
    <xf numFmtId="0" fontId="8" fillId="0" borderId="70" xfId="46" applyFont="1" applyBorder="1"/>
    <xf numFmtId="0" fontId="8" fillId="0" borderId="64" xfId="46" applyFont="1" applyBorder="1"/>
    <xf numFmtId="0" fontId="8" fillId="17" borderId="18" xfId="46" applyFont="1" applyFill="1" applyBorder="1"/>
    <xf numFmtId="0" fontId="7" fillId="17" borderId="18" xfId="46" applyFont="1" applyFill="1" applyBorder="1"/>
    <xf numFmtId="0" fontId="8" fillId="0" borderId="14" xfId="46" applyFont="1" applyBorder="1"/>
    <xf numFmtId="0" fontId="7" fillId="17" borderId="14" xfId="46" applyFont="1" applyFill="1" applyBorder="1" applyAlignment="1">
      <alignment horizontal="right"/>
    </xf>
    <xf numFmtId="0" fontId="7" fillId="17" borderId="46" xfId="46" applyFont="1" applyFill="1" applyBorder="1" applyAlignment="1">
      <alignment horizontal="right"/>
    </xf>
    <xf numFmtId="164" fontId="7" fillId="17" borderId="14" xfId="28" applyNumberFormat="1" applyFont="1" applyFill="1" applyBorder="1" applyAlignment="1">
      <alignment horizontal="right"/>
    </xf>
    <xf numFmtId="164" fontId="7" fillId="17" borderId="46" xfId="28" applyNumberFormat="1" applyFont="1" applyFill="1" applyBorder="1" applyAlignment="1">
      <alignment horizontal="right"/>
    </xf>
    <xf numFmtId="164" fontId="8" fillId="0" borderId="45" xfId="28" applyNumberFormat="1" applyFont="1" applyBorder="1" applyAlignment="1">
      <alignment horizontal="right"/>
    </xf>
    <xf numFmtId="164" fontId="8" fillId="0" borderId="12" xfId="28" applyNumberFormat="1" applyFont="1" applyBorder="1" applyAlignment="1">
      <alignment horizontal="right"/>
    </xf>
    <xf numFmtId="164" fontId="8" fillId="0" borderId="16" xfId="28" applyNumberFormat="1" applyFont="1" applyBorder="1"/>
    <xf numFmtId="164" fontId="8" fillId="0" borderId="12" xfId="28" applyNumberFormat="1" applyFont="1" applyBorder="1"/>
    <xf numFmtId="164" fontId="8" fillId="0" borderId="64" xfId="28" applyNumberFormat="1" applyFont="1" applyBorder="1" applyAlignment="1">
      <alignment horizontal="right"/>
    </xf>
    <xf numFmtId="164" fontId="8" fillId="0" borderId="45" xfId="28" applyNumberFormat="1" applyFont="1" applyBorder="1"/>
    <xf numFmtId="164" fontId="8" fillId="0" borderId="32" xfId="28" applyNumberFormat="1" applyFont="1" applyBorder="1"/>
    <xf numFmtId="164" fontId="8" fillId="0" borderId="68" xfId="28" applyNumberFormat="1" applyFont="1" applyBorder="1"/>
    <xf numFmtId="164" fontId="8" fillId="0" borderId="38" xfId="28" applyNumberFormat="1" applyFont="1" applyBorder="1"/>
    <xf numFmtId="164" fontId="8" fillId="0" borderId="64" xfId="28" applyNumberFormat="1" applyFont="1" applyBorder="1"/>
    <xf numFmtId="164" fontId="7" fillId="17" borderId="18" xfId="28" applyNumberFormat="1" applyFont="1" applyFill="1" applyBorder="1" applyAlignment="1">
      <alignment horizontal="right"/>
    </xf>
    <xf numFmtId="164" fontId="8" fillId="0" borderId="14" xfId="28" applyNumberFormat="1" applyFont="1" applyBorder="1" applyAlignment="1">
      <alignment horizontal="right"/>
    </xf>
    <xf numFmtId="164" fontId="7" fillId="17" borderId="36" xfId="28" applyNumberFormat="1" applyFont="1" applyFill="1" applyBorder="1" applyAlignment="1">
      <alignment horizontal="right"/>
    </xf>
    <xf numFmtId="164" fontId="8" fillId="0" borderId="14" xfId="28" applyNumberFormat="1" applyFont="1" applyBorder="1"/>
    <xf numFmtId="164" fontId="8" fillId="0" borderId="46" xfId="28" applyNumberFormat="1" applyFont="1" applyBorder="1"/>
    <xf numFmtId="3" fontId="75" fillId="0" borderId="0" xfId="46" applyNumberFormat="1" applyFont="1" applyBorder="1"/>
    <xf numFmtId="164" fontId="76" fillId="0" borderId="0" xfId="46" applyNumberFormat="1" applyFont="1"/>
    <xf numFmtId="49" fontId="12" fillId="0" borderId="0" xfId="46" applyNumberFormat="1" applyFont="1"/>
    <xf numFmtId="49" fontId="12" fillId="0" borderId="0" xfId="46" applyNumberFormat="1" applyFont="1" applyAlignment="1">
      <alignment horizontal="right"/>
    </xf>
    <xf numFmtId="49" fontId="9" fillId="0" borderId="0" xfId="46" applyNumberFormat="1" applyFont="1"/>
    <xf numFmtId="165" fontId="76" fillId="0" borderId="0" xfId="0" applyNumberFormat="1" applyFont="1"/>
    <xf numFmtId="164" fontId="77" fillId="0" borderId="0" xfId="0" applyNumberFormat="1" applyFont="1"/>
    <xf numFmtId="43" fontId="9" fillId="0" borderId="0" xfId="46" applyNumberFormat="1" applyFont="1"/>
    <xf numFmtId="0" fontId="66" fillId="0" borderId="0" xfId="41" applyFont="1"/>
    <xf numFmtId="0" fontId="72" fillId="0" borderId="0" xfId="41" applyFont="1"/>
    <xf numFmtId="0" fontId="5" fillId="0" borderId="0" xfId="41"/>
    <xf numFmtId="43" fontId="5" fillId="0" borderId="0" xfId="41" applyNumberFormat="1"/>
    <xf numFmtId="0" fontId="38" fillId="0" borderId="0" xfId="41" applyFont="1"/>
    <xf numFmtId="164" fontId="5" fillId="0" borderId="0" xfId="41" applyNumberFormat="1"/>
    <xf numFmtId="3" fontId="76" fillId="0" borderId="0" xfId="45" applyNumberFormat="1" applyFont="1" applyFill="1"/>
    <xf numFmtId="0" fontId="9" fillId="0" borderId="23" xfId="46" applyFont="1" applyBorder="1"/>
    <xf numFmtId="3" fontId="9" fillId="0" borderId="23" xfId="46" applyNumberFormat="1" applyFont="1" applyBorder="1"/>
    <xf numFmtId="164" fontId="8" fillId="0" borderId="11" xfId="28" applyNumberFormat="1" applyFont="1" applyBorder="1" applyAlignment="1">
      <alignment horizontal="right"/>
    </xf>
    <xf numFmtId="164" fontId="9" fillId="0" borderId="0" xfId="46" applyNumberFormat="1" applyFont="1" applyAlignment="1">
      <alignment horizontal="right"/>
    </xf>
    <xf numFmtId="0" fontId="8" fillId="0" borderId="14" xfId="46" applyFont="1" applyFill="1" applyBorder="1"/>
    <xf numFmtId="0" fontId="74" fillId="0" borderId="0" xfId="46" applyFont="1" applyBorder="1"/>
    <xf numFmtId="0" fontId="7" fillId="0" borderId="0" xfId="46" applyFont="1" applyBorder="1" applyAlignment="1"/>
    <xf numFmtId="166" fontId="78" fillId="0" borderId="0" xfId="0" applyNumberFormat="1" applyFont="1" applyAlignment="1">
      <alignment vertical="top"/>
    </xf>
    <xf numFmtId="0" fontId="71" fillId="0" borderId="53" xfId="40" applyFont="1" applyBorder="1" applyAlignment="1"/>
    <xf numFmtId="164" fontId="71" fillId="0" borderId="54" xfId="29" applyNumberFormat="1" applyFont="1" applyBorder="1" applyAlignment="1">
      <alignment horizontal="center"/>
    </xf>
    <xf numFmtId="164" fontId="71" fillId="0" borderId="54" xfId="29" applyNumberFormat="1" applyFont="1" applyBorder="1"/>
    <xf numFmtId="164" fontId="71" fillId="0" borderId="66" xfId="29" applyNumberFormat="1" applyFont="1" applyBorder="1"/>
    <xf numFmtId="0" fontId="71" fillId="0" borderId="22" xfId="40" applyFont="1" applyBorder="1" applyAlignment="1"/>
    <xf numFmtId="164" fontId="71" fillId="0" borderId="23" xfId="29" applyNumberFormat="1" applyFont="1" applyBorder="1"/>
    <xf numFmtId="164" fontId="71" fillId="0" borderId="23" xfId="29" applyNumberFormat="1" applyFont="1" applyBorder="1" applyAlignment="1">
      <alignment horizontal="center"/>
    </xf>
    <xf numFmtId="164" fontId="71" fillId="0" borderId="15" xfId="29" applyNumberFormat="1" applyFont="1" applyBorder="1"/>
    <xf numFmtId="0" fontId="71" fillId="0" borderId="58" xfId="40" applyFont="1" applyBorder="1" applyAlignment="1"/>
    <xf numFmtId="164" fontId="71" fillId="0" borderId="59" xfId="29" applyNumberFormat="1" applyFont="1" applyBorder="1"/>
    <xf numFmtId="164" fontId="71" fillId="0" borderId="59" xfId="29" applyNumberFormat="1" applyFont="1" applyBorder="1" applyAlignment="1">
      <alignment horizontal="center"/>
    </xf>
    <xf numFmtId="164" fontId="71" fillId="0" borderId="60" xfId="29" applyNumberFormat="1" applyFont="1" applyBorder="1"/>
    <xf numFmtId="164" fontId="83" fillId="0" borderId="0" xfId="41" applyNumberFormat="1" applyFont="1"/>
    <xf numFmtId="166" fontId="78" fillId="0" borderId="0" xfId="0" applyNumberFormat="1" applyFont="1" applyFill="1" applyAlignment="1">
      <alignment vertical="top"/>
    </xf>
    <xf numFmtId="0" fontId="2" fillId="0" borderId="0" xfId="41" applyNumberFormat="1" applyFont="1" applyAlignment="1">
      <alignment vertical="top"/>
    </xf>
    <xf numFmtId="4" fontId="84" fillId="0" borderId="0" xfId="41" applyNumberFormat="1" applyFont="1" applyAlignment="1">
      <alignment vertical="top"/>
    </xf>
    <xf numFmtId="0" fontId="27" fillId="0" borderId="0" xfId="41" applyFont="1" applyAlignment="1" applyProtection="1">
      <alignment vertical="top"/>
      <protection locked="0"/>
    </xf>
    <xf numFmtId="4" fontId="85" fillId="0" borderId="0" xfId="41" applyNumberFormat="1" applyFont="1" applyAlignment="1">
      <alignment vertical="top"/>
    </xf>
    <xf numFmtId="4" fontId="2" fillId="0" borderId="0" xfId="41" applyNumberFormat="1" applyFont="1" applyAlignment="1">
      <alignment vertical="top"/>
    </xf>
    <xf numFmtId="164" fontId="23" fillId="0" borderId="23" xfId="28" applyNumberFormat="1" applyFont="1" applyBorder="1"/>
    <xf numFmtId="0" fontId="27" fillId="0" borderId="0" xfId="40" applyProtection="1">
      <alignment vertical="top"/>
      <protection locked="0"/>
    </xf>
    <xf numFmtId="0" fontId="27" fillId="0" borderId="0" xfId="40" applyAlignment="1" applyProtection="1">
      <alignment horizontal="center" vertical="top"/>
      <protection locked="0"/>
    </xf>
    <xf numFmtId="0" fontId="89" fillId="21" borderId="13" xfId="54" applyNumberFormat="1" applyFont="1" applyBorder="1" applyAlignment="1">
      <alignment horizontal="left" vertical="top"/>
    </xf>
    <xf numFmtId="0" fontId="91" fillId="0" borderId="14" xfId="40" applyFont="1" applyBorder="1" applyProtection="1">
      <alignment vertical="top"/>
      <protection locked="0"/>
    </xf>
    <xf numFmtId="0" fontId="84" fillId="0" borderId="48" xfId="40" applyNumberFormat="1" applyFont="1" applyBorder="1" applyAlignment="1">
      <alignment horizontal="left" vertical="top"/>
    </xf>
    <xf numFmtId="0" fontId="92" fillId="0" borderId="49" xfId="40" applyNumberFormat="1" applyFont="1" applyBorder="1" applyAlignment="1">
      <alignment horizontal="left" vertical="top"/>
    </xf>
    <xf numFmtId="0" fontId="84" fillId="0" borderId="29" xfId="40" applyNumberFormat="1" applyFont="1" applyBorder="1" applyAlignment="1">
      <alignment horizontal="left" vertical="top"/>
    </xf>
    <xf numFmtId="0" fontId="92" fillId="0" borderId="24" xfId="40" applyNumberFormat="1" applyFont="1" applyBorder="1" applyAlignment="1">
      <alignment horizontal="left" vertical="top"/>
    </xf>
    <xf numFmtId="0" fontId="90" fillId="0" borderId="0" xfId="40" applyFont="1" applyProtection="1">
      <alignment vertical="top"/>
      <protection locked="0"/>
    </xf>
    <xf numFmtId="0" fontId="84" fillId="0" borderId="22" xfId="40" applyNumberFormat="1" applyFont="1" applyBorder="1" applyAlignment="1">
      <alignment horizontal="left" vertical="top"/>
    </xf>
    <xf numFmtId="0" fontId="92" fillId="0" borderId="23" xfId="40" applyNumberFormat="1" applyFont="1" applyBorder="1" applyAlignment="1">
      <alignment horizontal="left" vertical="top"/>
    </xf>
    <xf numFmtId="4" fontId="2" fillId="0" borderId="0" xfId="41" applyNumberFormat="1" applyFont="1" applyAlignment="1">
      <alignment horizontal="right" vertical="top"/>
    </xf>
    <xf numFmtId="0" fontId="35" fillId="17" borderId="75" xfId="0" applyFont="1" applyFill="1" applyBorder="1" applyAlignment="1">
      <alignment horizontal="center"/>
    </xf>
    <xf numFmtId="0" fontId="9" fillId="0" borderId="23" xfId="45" applyFont="1" applyFill="1" applyBorder="1"/>
    <xf numFmtId="164" fontId="9" fillId="0" borderId="15" xfId="28" applyNumberFormat="1" applyFont="1" applyFill="1" applyBorder="1"/>
    <xf numFmtId="164" fontId="2" fillId="0" borderId="0" xfId="41" applyNumberFormat="1" applyFont="1" applyAlignment="1">
      <alignment vertical="top"/>
    </xf>
    <xf numFmtId="164" fontId="23" fillId="0" borderId="66" xfId="28" applyNumberFormat="1" applyFont="1" applyFill="1" applyBorder="1"/>
    <xf numFmtId="164" fontId="23" fillId="0" borderId="15" xfId="28" applyNumberFormat="1" applyFont="1" applyFill="1" applyBorder="1"/>
    <xf numFmtId="164" fontId="23" fillId="17" borderId="62" xfId="0" applyNumberFormat="1" applyFont="1" applyFill="1" applyBorder="1"/>
    <xf numFmtId="164" fontId="9" fillId="0" borderId="11" xfId="28" applyNumberFormat="1" applyFont="1" applyFill="1" applyBorder="1"/>
    <xf numFmtId="49" fontId="9" fillId="0" borderId="0" xfId="46" applyNumberFormat="1" applyFont="1" applyFill="1"/>
    <xf numFmtId="3" fontId="9" fillId="0" borderId="0" xfId="46" applyNumberFormat="1" applyFont="1" applyFill="1" applyAlignment="1">
      <alignment horizontal="right"/>
    </xf>
    <xf numFmtId="3" fontId="9" fillId="0" borderId="0" xfId="46" applyNumberFormat="1" applyFont="1" applyFill="1" applyBorder="1"/>
    <xf numFmtId="0" fontId="9" fillId="0" borderId="24" xfId="45" applyFont="1" applyFill="1" applyBorder="1"/>
    <xf numFmtId="164" fontId="9" fillId="0" borderId="30" xfId="28" applyNumberFormat="1" applyFont="1" applyFill="1" applyBorder="1"/>
    <xf numFmtId="43" fontId="9" fillId="0" borderId="30" xfId="28" applyFont="1" applyFill="1" applyBorder="1"/>
    <xf numFmtId="0" fontId="68" fillId="22" borderId="45" xfId="40" applyFont="1" applyFill="1" applyBorder="1" applyAlignment="1">
      <alignment horizontal="center"/>
    </xf>
    <xf numFmtId="0" fontId="69" fillId="22" borderId="45" xfId="40" applyFont="1" applyFill="1" applyBorder="1" applyAlignment="1">
      <alignment horizontal="center"/>
    </xf>
    <xf numFmtId="0" fontId="69" fillId="22" borderId="47" xfId="40" applyFont="1" applyFill="1" applyBorder="1" applyAlignment="1">
      <alignment horizontal="center"/>
    </xf>
    <xf numFmtId="0" fontId="69" fillId="22" borderId="18" xfId="40" applyFont="1" applyFill="1" applyBorder="1" applyAlignment="1">
      <alignment horizontal="center"/>
    </xf>
    <xf numFmtId="0" fontId="70" fillId="22" borderId="45" xfId="40" applyFont="1" applyFill="1" applyBorder="1" applyAlignment="1"/>
    <xf numFmtId="164" fontId="71" fillId="22" borderId="19" xfId="29" applyNumberFormat="1" applyFont="1" applyFill="1" applyBorder="1" applyAlignment="1">
      <alignment horizontal="center"/>
    </xf>
    <xf numFmtId="164" fontId="71" fillId="22" borderId="21" xfId="29" applyNumberFormat="1" applyFont="1" applyFill="1" applyBorder="1"/>
    <xf numFmtId="164" fontId="71" fillId="22" borderId="33" xfId="29" applyNumberFormat="1" applyFont="1" applyFill="1" applyBorder="1" applyAlignment="1">
      <alignment horizontal="center"/>
    </xf>
    <xf numFmtId="164" fontId="71" fillId="22" borderId="45" xfId="29" applyNumberFormat="1" applyFont="1" applyFill="1" applyBorder="1" applyAlignment="1">
      <alignment horizontal="center"/>
    </xf>
    <xf numFmtId="164" fontId="68" fillId="22" borderId="45" xfId="29" applyNumberFormat="1" applyFont="1" applyFill="1" applyBorder="1" applyAlignment="1">
      <alignment horizontal="center"/>
    </xf>
    <xf numFmtId="164" fontId="71" fillId="22" borderId="45" xfId="29" applyNumberFormat="1" applyFont="1" applyFill="1" applyBorder="1"/>
    <xf numFmtId="0" fontId="68" fillId="22" borderId="13" xfId="40" applyFont="1" applyFill="1" applyBorder="1" applyAlignment="1"/>
    <xf numFmtId="164" fontId="67" fillId="22" borderId="25" xfId="40" applyNumberFormat="1" applyFont="1" applyFill="1" applyBorder="1" applyAlignment="1"/>
    <xf numFmtId="164" fontId="67" fillId="22" borderId="27" xfId="40" applyNumberFormat="1" applyFont="1" applyFill="1" applyBorder="1" applyAlignment="1"/>
    <xf numFmtId="0" fontId="9" fillId="0" borderId="23" xfId="46" applyFont="1" applyFill="1" applyBorder="1"/>
    <xf numFmtId="0" fontId="12" fillId="0" borderId="23" xfId="46" applyFont="1" applyFill="1" applyBorder="1"/>
    <xf numFmtId="164" fontId="12" fillId="0" borderId="23" xfId="28" applyNumberFormat="1" applyFont="1" applyFill="1" applyBorder="1" applyAlignment="1">
      <alignment horizontal="right"/>
    </xf>
    <xf numFmtId="3" fontId="29" fillId="0" borderId="23" xfId="46" applyNumberFormat="1" applyFont="1" applyBorder="1" applyAlignment="1">
      <alignment horizontal="center"/>
    </xf>
    <xf numFmtId="164" fontId="9" fillId="0" borderId="23" xfId="28" applyNumberFormat="1" applyFont="1" applyFill="1" applyBorder="1" applyAlignment="1">
      <alignment horizontal="right"/>
    </xf>
    <xf numFmtId="164" fontId="9" fillId="0" borderId="23" xfId="28" applyNumberFormat="1" applyFont="1" applyBorder="1" applyAlignment="1">
      <alignment horizontal="right"/>
    </xf>
    <xf numFmtId="0" fontId="12" fillId="0" borderId="23" xfId="46" applyFont="1" applyFill="1" applyBorder="1" applyAlignment="1">
      <alignment horizontal="center"/>
    </xf>
    <xf numFmtId="0" fontId="9" fillId="0" borderId="24" xfId="46" applyFont="1" applyBorder="1"/>
    <xf numFmtId="164" fontId="9" fillId="0" borderId="24" xfId="28" applyNumberFormat="1" applyFont="1" applyBorder="1" applyAlignment="1">
      <alignment horizontal="right"/>
    </xf>
    <xf numFmtId="0" fontId="12" fillId="0" borderId="49" xfId="46" applyFont="1" applyFill="1" applyBorder="1"/>
    <xf numFmtId="0" fontId="7" fillId="0" borderId="49" xfId="46" applyFont="1" applyFill="1" applyBorder="1"/>
    <xf numFmtId="164" fontId="12" fillId="0" borderId="49" xfId="28" applyNumberFormat="1" applyFont="1" applyFill="1" applyBorder="1" applyAlignment="1">
      <alignment horizontal="right"/>
    </xf>
    <xf numFmtId="0" fontId="12" fillId="17" borderId="25" xfId="46" applyFont="1" applyFill="1" applyBorder="1"/>
    <xf numFmtId="0" fontId="7" fillId="17" borderId="26" xfId="46" applyFont="1" applyFill="1" applyBorder="1"/>
    <xf numFmtId="164" fontId="12" fillId="17" borderId="26" xfId="28" applyNumberFormat="1" applyFont="1" applyFill="1" applyBorder="1" applyAlignment="1">
      <alignment horizontal="right"/>
    </xf>
    <xf numFmtId="164" fontId="12" fillId="17" borderId="27" xfId="28" applyNumberFormat="1" applyFont="1" applyFill="1" applyBorder="1" applyAlignment="1">
      <alignment horizontal="right"/>
    </xf>
    <xf numFmtId="0" fontId="7" fillId="0" borderId="24" xfId="46" applyFont="1" applyFill="1" applyBorder="1"/>
    <xf numFmtId="164" fontId="12" fillId="0" borderId="24" xfId="28" applyNumberFormat="1" applyFont="1" applyFill="1" applyBorder="1" applyAlignment="1">
      <alignment horizontal="right"/>
    </xf>
    <xf numFmtId="0" fontId="12" fillId="0" borderId="49" xfId="46" applyFont="1" applyFill="1" applyBorder="1" applyAlignment="1">
      <alignment horizontal="center"/>
    </xf>
    <xf numFmtId="0" fontId="9" fillId="17" borderId="25" xfId="46" applyFont="1" applyFill="1" applyBorder="1"/>
    <xf numFmtId="0" fontId="8" fillId="17" borderId="25" xfId="46" applyFont="1" applyFill="1" applyBorder="1"/>
    <xf numFmtId="0" fontId="7" fillId="17" borderId="26" xfId="46" applyFont="1" applyFill="1" applyBorder="1" applyAlignment="1">
      <alignment horizontal="center"/>
    </xf>
    <xf numFmtId="0" fontId="7" fillId="17" borderId="27" xfId="46" applyFont="1" applyFill="1" applyBorder="1" applyAlignment="1">
      <alignment horizontal="center"/>
    </xf>
    <xf numFmtId="0" fontId="12" fillId="17" borderId="26" xfId="46" applyFont="1" applyFill="1" applyBorder="1" applyAlignment="1">
      <alignment horizontal="center"/>
    </xf>
    <xf numFmtId="0" fontId="12" fillId="0" borderId="76" xfId="46" applyFont="1" applyFill="1" applyBorder="1" applyAlignment="1">
      <alignment horizontal="center"/>
    </xf>
    <xf numFmtId="164" fontId="12" fillId="0" borderId="76" xfId="28" applyNumberFormat="1" applyFont="1" applyFill="1" applyBorder="1" applyAlignment="1">
      <alignment horizontal="right"/>
    </xf>
    <xf numFmtId="0" fontId="9" fillId="0" borderId="49" xfId="46" applyFont="1" applyBorder="1"/>
    <xf numFmtId="164" fontId="9" fillId="0" borderId="49" xfId="28" applyNumberFormat="1" applyFont="1" applyBorder="1" applyAlignment="1">
      <alignment horizontal="right"/>
    </xf>
    <xf numFmtId="0" fontId="12" fillId="17" borderId="26" xfId="46" applyFont="1" applyFill="1" applyBorder="1"/>
    <xf numFmtId="0" fontId="12" fillId="0" borderId="76" xfId="46" applyFont="1" applyFill="1" applyBorder="1"/>
    <xf numFmtId="0" fontId="9" fillId="17" borderId="26" xfId="46" applyFont="1" applyFill="1" applyBorder="1" applyAlignment="1"/>
    <xf numFmtId="0" fontId="9" fillId="0" borderId="48" xfId="46" applyFont="1" applyFill="1" applyBorder="1"/>
    <xf numFmtId="164" fontId="12" fillId="0" borderId="50" xfId="28" applyNumberFormat="1" applyFont="1" applyFill="1" applyBorder="1" applyAlignment="1">
      <alignment horizontal="right"/>
    </xf>
    <xf numFmtId="0" fontId="9" fillId="0" borderId="22" xfId="46" applyFont="1" applyBorder="1"/>
    <xf numFmtId="0" fontId="12" fillId="0" borderId="22" xfId="46" applyFont="1" applyFill="1" applyBorder="1"/>
    <xf numFmtId="164" fontId="12" fillId="0" borderId="15" xfId="28" applyNumberFormat="1" applyFont="1" applyFill="1" applyBorder="1" applyAlignment="1">
      <alignment horizontal="right"/>
    </xf>
    <xf numFmtId="0" fontId="9" fillId="0" borderId="22" xfId="46" applyFont="1" applyFill="1" applyBorder="1"/>
    <xf numFmtId="0" fontId="9" fillId="0" borderId="29" xfId="46" applyFont="1" applyFill="1" applyBorder="1"/>
    <xf numFmtId="0" fontId="12" fillId="0" borderId="48" xfId="46" applyFont="1" applyFill="1" applyBorder="1"/>
    <xf numFmtId="0" fontId="12" fillId="0" borderId="29" xfId="46" applyFont="1" applyFill="1" applyBorder="1"/>
    <xf numFmtId="164" fontId="12" fillId="0" borderId="30" xfId="28" applyNumberFormat="1" applyFont="1" applyFill="1" applyBorder="1" applyAlignment="1">
      <alignment horizontal="right"/>
    </xf>
    <xf numFmtId="0" fontId="12" fillId="0" borderId="77" xfId="46" applyFont="1" applyFill="1" applyBorder="1" applyAlignment="1">
      <alignment horizontal="center"/>
    </xf>
    <xf numFmtId="164" fontId="12" fillId="0" borderId="78" xfId="28" applyNumberFormat="1" applyFont="1" applyFill="1" applyBorder="1" applyAlignment="1">
      <alignment horizontal="right"/>
    </xf>
    <xf numFmtId="0" fontId="12" fillId="0" borderId="77" xfId="46" applyFont="1" applyFill="1" applyBorder="1"/>
    <xf numFmtId="0" fontId="73" fillId="0" borderId="0" xfId="42"/>
    <xf numFmtId="0" fontId="69" fillId="0" borderId="0" xfId="42" applyFont="1"/>
    <xf numFmtId="0" fontId="96" fillId="0" borderId="0" xfId="42" applyFont="1"/>
    <xf numFmtId="0" fontId="73" fillId="0" borderId="0" xfId="42" applyBorder="1"/>
    <xf numFmtId="3" fontId="66" fillId="0" borderId="0" xfId="30" applyNumberFormat="1" applyFont="1" applyBorder="1" applyAlignment="1">
      <alignment horizontal="right"/>
    </xf>
    <xf numFmtId="3" fontId="97" fillId="0" borderId="0" xfId="42" applyNumberFormat="1" applyFont="1" applyBorder="1" applyAlignment="1">
      <alignment horizontal="right" vertical="center"/>
    </xf>
    <xf numFmtId="0" fontId="68" fillId="0" borderId="0" xfId="42" applyFont="1" applyBorder="1" applyAlignment="1">
      <alignment horizontal="center"/>
    </xf>
    <xf numFmtId="0" fontId="97" fillId="0" borderId="0" xfId="42" applyFont="1" applyBorder="1" applyAlignment="1">
      <alignment horizontal="center" vertical="center"/>
    </xf>
    <xf numFmtId="3" fontId="66" fillId="0" borderId="79" xfId="30" applyNumberFormat="1" applyFont="1" applyBorder="1" applyAlignment="1">
      <alignment horizontal="right"/>
    </xf>
    <xf numFmtId="0" fontId="73" fillId="0" borderId="30" xfId="42" applyBorder="1"/>
    <xf numFmtId="3" fontId="97" fillId="0" borderId="24" xfId="42" applyNumberFormat="1" applyFont="1" applyBorder="1" applyAlignment="1">
      <alignment horizontal="right" vertical="center"/>
    </xf>
    <xf numFmtId="0" fontId="73" fillId="0" borderId="24" xfId="42" applyBorder="1"/>
    <xf numFmtId="3" fontId="97" fillId="0" borderId="24" xfId="42" applyNumberFormat="1" applyFont="1" applyBorder="1" applyAlignment="1">
      <alignment horizontal="right" vertical="center" wrapText="1"/>
    </xf>
    <xf numFmtId="3" fontId="73" fillId="0" borderId="24" xfId="42" applyNumberFormat="1" applyBorder="1"/>
    <xf numFmtId="0" fontId="69" fillId="0" borderId="29" xfId="42" applyFont="1" applyBorder="1" applyAlignment="1">
      <alignment horizontal="center"/>
    </xf>
    <xf numFmtId="0" fontId="73" fillId="0" borderId="15" xfId="42" applyBorder="1"/>
    <xf numFmtId="3" fontId="97" fillId="0" borderId="23" xfId="42" applyNumberFormat="1" applyFont="1" applyBorder="1" applyAlignment="1">
      <alignment horizontal="right" vertical="center"/>
    </xf>
    <xf numFmtId="0" fontId="73" fillId="0" borderId="23" xfId="42" applyBorder="1"/>
    <xf numFmtId="3" fontId="97" fillId="0" borderId="23" xfId="42" applyNumberFormat="1" applyFont="1" applyBorder="1" applyAlignment="1">
      <alignment horizontal="right" vertical="center" wrapText="1"/>
    </xf>
    <xf numFmtId="3" fontId="73" fillId="0" borderId="23" xfId="42" applyNumberFormat="1" applyBorder="1"/>
    <xf numFmtId="0" fontId="69" fillId="0" borderId="22" xfId="42" applyFont="1" applyBorder="1" applyAlignment="1">
      <alignment horizontal="center"/>
    </xf>
    <xf numFmtId="0" fontId="73" fillId="0" borderId="50" xfId="42" applyBorder="1"/>
    <xf numFmtId="3" fontId="97" fillId="0" borderId="49" xfId="42" applyNumberFormat="1" applyFont="1" applyBorder="1" applyAlignment="1">
      <alignment horizontal="right" vertical="center"/>
    </xf>
    <xf numFmtId="0" fontId="73" fillId="0" borderId="49" xfId="42" applyBorder="1"/>
    <xf numFmtId="3" fontId="73" fillId="0" borderId="49" xfId="42" applyNumberFormat="1" applyBorder="1"/>
    <xf numFmtId="3" fontId="97" fillId="0" borderId="49" xfId="42" applyNumberFormat="1" applyFont="1" applyBorder="1" applyAlignment="1">
      <alignment horizontal="right" vertical="center" wrapText="1"/>
    </xf>
    <xf numFmtId="0" fontId="69" fillId="0" borderId="48" xfId="42" applyFont="1" applyBorder="1" applyAlignment="1">
      <alignment horizontal="center"/>
    </xf>
    <xf numFmtId="0" fontId="98" fillId="0" borderId="0" xfId="42" applyFont="1"/>
    <xf numFmtId="3" fontId="98" fillId="0" borderId="0" xfId="42" applyNumberFormat="1" applyFont="1"/>
    <xf numFmtId="3" fontId="69" fillId="0" borderId="80" xfId="42" applyNumberFormat="1" applyFont="1" applyBorder="1" applyAlignment="1">
      <alignment horizontal="center" vertical="center"/>
    </xf>
    <xf numFmtId="3" fontId="96" fillId="0" borderId="49" xfId="42" applyNumberFormat="1" applyFont="1" applyBorder="1" applyAlignment="1">
      <alignment horizontal="right" vertical="center"/>
    </xf>
    <xf numFmtId="3" fontId="96" fillId="0" borderId="23" xfId="42" applyNumberFormat="1" applyFont="1" applyBorder="1" applyAlignment="1">
      <alignment horizontal="right" vertical="center"/>
    </xf>
    <xf numFmtId="3" fontId="96" fillId="0" borderId="23" xfId="42" applyNumberFormat="1" applyFont="1" applyBorder="1" applyAlignment="1">
      <alignment horizontal="right" vertical="center" wrapText="1"/>
    </xf>
    <xf numFmtId="14" fontId="96" fillId="0" borderId="23" xfId="42" applyNumberFormat="1" applyFont="1" applyBorder="1" applyAlignment="1">
      <alignment horizontal="center" vertical="center"/>
    </xf>
    <xf numFmtId="0" fontId="96" fillId="0" borderId="41" xfId="42" applyFont="1" applyBorder="1" applyAlignment="1">
      <alignment horizontal="center" vertical="center"/>
    </xf>
    <xf numFmtId="0" fontId="69" fillId="0" borderId="81" xfId="42" applyFont="1" applyBorder="1" applyAlignment="1">
      <alignment horizontal="center"/>
    </xf>
    <xf numFmtId="3" fontId="96" fillId="0" borderId="76" xfId="42" applyNumberFormat="1" applyFont="1" applyFill="1" applyBorder="1" applyAlignment="1">
      <alignment horizontal="right" vertical="center" wrapText="1"/>
    </xf>
    <xf numFmtId="3" fontId="69" fillId="0" borderId="82" xfId="42" applyNumberFormat="1" applyFont="1" applyBorder="1" applyAlignment="1">
      <alignment horizontal="center" vertical="center"/>
    </xf>
    <xf numFmtId="3" fontId="96" fillId="0" borderId="49" xfId="42" applyNumberFormat="1" applyFont="1" applyBorder="1" applyAlignment="1">
      <alignment horizontal="right" vertical="center" wrapText="1"/>
    </xf>
    <xf numFmtId="14" fontId="96" fillId="0" borderId="49" xfId="42" applyNumberFormat="1" applyFont="1" applyBorder="1" applyAlignment="1">
      <alignment horizontal="center" vertical="center"/>
    </xf>
    <xf numFmtId="0" fontId="96" fillId="0" borderId="44" xfId="42" applyFont="1" applyBorder="1" applyAlignment="1">
      <alignment horizontal="center" vertical="center"/>
    </xf>
    <xf numFmtId="0" fontId="69" fillId="0" borderId="83" xfId="42" applyFont="1" applyBorder="1" applyAlignment="1">
      <alignment horizontal="center"/>
    </xf>
    <xf numFmtId="0" fontId="68" fillId="0" borderId="84" xfId="42" applyFont="1" applyBorder="1" applyAlignment="1">
      <alignment horizontal="center" vertical="center" wrapText="1"/>
    </xf>
    <xf numFmtId="0" fontId="68" fillId="0" borderId="85" xfId="42" applyFont="1" applyBorder="1" applyAlignment="1">
      <alignment horizontal="center" vertical="center"/>
    </xf>
    <xf numFmtId="0" fontId="68" fillId="0" borderId="86" xfId="42" applyFont="1" applyBorder="1" applyAlignment="1">
      <alignment horizontal="center" vertical="center"/>
    </xf>
    <xf numFmtId="0" fontId="68" fillId="0" borderId="14" xfId="42" applyFont="1" applyBorder="1" applyAlignment="1">
      <alignment horizontal="center" vertical="center" wrapText="1"/>
    </xf>
    <xf numFmtId="0" fontId="26" fillId="0" borderId="28" xfId="43" applyFont="1" applyBorder="1" applyAlignment="1">
      <alignment horizontal="center"/>
    </xf>
    <xf numFmtId="0" fontId="26" fillId="0" borderId="0" xfId="43" applyFont="1" applyBorder="1" applyAlignment="1">
      <alignment horizontal="center"/>
    </xf>
    <xf numFmtId="0" fontId="26" fillId="0" borderId="34" xfId="43" applyFont="1" applyBorder="1" applyAlignment="1">
      <alignment horizontal="center"/>
    </xf>
    <xf numFmtId="0" fontId="7" fillId="17" borderId="25" xfId="46" applyFont="1" applyFill="1" applyBorder="1" applyAlignment="1">
      <alignment wrapText="1"/>
    </xf>
    <xf numFmtId="0" fontId="9" fillId="17" borderId="26" xfId="46" applyFont="1" applyFill="1" applyBorder="1" applyAlignment="1"/>
    <xf numFmtId="0" fontId="12" fillId="17" borderId="25" xfId="46" applyFont="1" applyFill="1" applyBorder="1" applyAlignment="1">
      <alignment horizontal="center"/>
    </xf>
    <xf numFmtId="0" fontId="12" fillId="17" borderId="26" xfId="46" applyFont="1" applyFill="1" applyBorder="1" applyAlignment="1">
      <alignment horizontal="center"/>
    </xf>
    <xf numFmtId="0" fontId="15" fillId="0" borderId="46" xfId="45" applyFont="1" applyBorder="1" applyAlignment="1">
      <alignment horizontal="center"/>
    </xf>
    <xf numFmtId="0" fontId="30" fillId="0" borderId="0" xfId="45" applyFont="1" applyAlignment="1">
      <alignment horizontal="center"/>
    </xf>
    <xf numFmtId="0" fontId="7" fillId="0" borderId="0" xfId="46" applyFont="1" applyAlignment="1">
      <alignment horizontal="center"/>
    </xf>
    <xf numFmtId="0" fontId="8" fillId="0" borderId="0" xfId="46" applyFont="1" applyAlignment="1">
      <alignment horizontal="center"/>
    </xf>
    <xf numFmtId="3" fontId="9" fillId="0" borderId="24" xfId="28" applyNumberFormat="1" applyFont="1" applyBorder="1" applyAlignment="1">
      <alignment horizontal="center"/>
    </xf>
    <xf numFmtId="3" fontId="9" fillId="0" borderId="49" xfId="28" applyNumberFormat="1" applyFont="1" applyBorder="1" applyAlignment="1">
      <alignment horizontal="center"/>
    </xf>
    <xf numFmtId="3" fontId="9" fillId="0" borderId="24" xfId="46" applyNumberFormat="1" applyFont="1" applyBorder="1" applyAlignment="1">
      <alignment horizontal="center"/>
    </xf>
    <xf numFmtId="3" fontId="9" fillId="0" borderId="49" xfId="46" applyNumberFormat="1" applyFont="1" applyBorder="1" applyAlignment="1">
      <alignment horizontal="center"/>
    </xf>
    <xf numFmtId="0" fontId="18" fillId="0" borderId="24" xfId="46" applyFont="1" applyBorder="1" applyAlignment="1">
      <alignment horizontal="center"/>
    </xf>
    <xf numFmtId="0" fontId="18" fillId="0" borderId="49" xfId="46" applyFont="1" applyBorder="1" applyAlignment="1">
      <alignment horizontal="center"/>
    </xf>
    <xf numFmtId="0" fontId="9" fillId="0" borderId="31" xfId="46" applyFont="1" applyBorder="1" applyAlignment="1">
      <alignment horizontal="center"/>
    </xf>
    <xf numFmtId="0" fontId="9" fillId="0" borderId="32" xfId="46" applyFont="1" applyBorder="1" applyAlignment="1">
      <alignment horizontal="center"/>
    </xf>
    <xf numFmtId="0" fontId="9" fillId="0" borderId="33" xfId="46" applyFont="1" applyBorder="1" applyAlignment="1">
      <alignment horizontal="center"/>
    </xf>
    <xf numFmtId="0" fontId="20" fillId="17" borderId="45" xfId="46" applyFont="1" applyFill="1" applyBorder="1" applyAlignment="1">
      <alignment wrapText="1"/>
    </xf>
    <xf numFmtId="0" fontId="12" fillId="17" borderId="18" xfId="46" applyFont="1" applyFill="1" applyBorder="1" applyAlignment="1"/>
    <xf numFmtId="0" fontId="20" fillId="17" borderId="66" xfId="46" applyFont="1" applyFill="1" applyBorder="1" applyAlignment="1">
      <alignment wrapText="1"/>
    </xf>
    <xf numFmtId="0" fontId="12" fillId="17" borderId="72" xfId="46" applyFont="1" applyFill="1" applyBorder="1" applyAlignment="1"/>
    <xf numFmtId="0" fontId="7" fillId="0" borderId="0" xfId="46" applyFont="1" applyBorder="1" applyAlignment="1"/>
    <xf numFmtId="0" fontId="9" fillId="0" borderId="0" xfId="46" applyFont="1" applyAlignment="1"/>
    <xf numFmtId="0" fontId="46" fillId="0" borderId="0" xfId="46" applyFont="1" applyAlignment="1">
      <alignment horizontal="left"/>
    </xf>
    <xf numFmtId="0" fontId="42" fillId="0" borderId="0" xfId="46" applyFont="1" applyAlignment="1">
      <alignment horizontal="left"/>
    </xf>
    <xf numFmtId="0" fontId="12" fillId="17" borderId="45" xfId="46" applyFont="1" applyFill="1" applyBorder="1" applyAlignment="1">
      <alignment horizontal="center" wrapText="1"/>
    </xf>
    <xf numFmtId="0" fontId="12" fillId="17" borderId="47" xfId="46" applyFont="1" applyFill="1" applyBorder="1" applyAlignment="1">
      <alignment horizontal="center" wrapText="1"/>
    </xf>
    <xf numFmtId="0" fontId="12" fillId="17" borderId="73" xfId="46" applyFont="1" applyFill="1" applyBorder="1" applyAlignment="1">
      <alignment horizontal="center"/>
    </xf>
    <xf numFmtId="0" fontId="12" fillId="17" borderId="74" xfId="46" applyFont="1" applyFill="1" applyBorder="1" applyAlignment="1">
      <alignment horizontal="center"/>
    </xf>
    <xf numFmtId="0" fontId="41" fillId="0" borderId="0" xfId="46" applyFont="1" applyAlignment="1">
      <alignment horizontal="left"/>
    </xf>
    <xf numFmtId="0" fontId="12" fillId="17" borderId="31" xfId="46" applyFont="1" applyFill="1" applyBorder="1" applyAlignment="1">
      <alignment horizontal="center"/>
    </xf>
    <xf numFmtId="0" fontId="12" fillId="17" borderId="32" xfId="46" applyFont="1" applyFill="1" applyBorder="1" applyAlignment="1">
      <alignment horizontal="center"/>
    </xf>
    <xf numFmtId="0" fontId="12" fillId="17" borderId="33" xfId="46" applyFont="1" applyFill="1" applyBorder="1" applyAlignment="1">
      <alignment horizontal="center"/>
    </xf>
    <xf numFmtId="0" fontId="12" fillId="17" borderId="28" xfId="46" applyFont="1" applyFill="1" applyBorder="1" applyAlignment="1">
      <alignment horizontal="center"/>
    </xf>
    <xf numFmtId="0" fontId="12" fillId="17" borderId="0" xfId="46" applyFont="1" applyFill="1" applyBorder="1" applyAlignment="1">
      <alignment horizontal="center"/>
    </xf>
    <xf numFmtId="0" fontId="12" fillId="17" borderId="34" xfId="46" applyFont="1" applyFill="1" applyBorder="1" applyAlignment="1">
      <alignment horizontal="center"/>
    </xf>
    <xf numFmtId="0" fontId="12" fillId="17" borderId="35" xfId="46" applyFont="1" applyFill="1" applyBorder="1" applyAlignment="1">
      <alignment horizontal="center"/>
    </xf>
    <xf numFmtId="0" fontId="12" fillId="17" borderId="36" xfId="46" applyFont="1" applyFill="1" applyBorder="1" applyAlignment="1">
      <alignment horizontal="center"/>
    </xf>
    <xf numFmtId="0" fontId="12" fillId="17" borderId="37" xfId="46" applyFont="1" applyFill="1" applyBorder="1" applyAlignment="1">
      <alignment horizontal="center"/>
    </xf>
    <xf numFmtId="0" fontId="43" fillId="0" borderId="0" xfId="46" applyFont="1" applyAlignment="1">
      <alignment horizontal="left"/>
    </xf>
    <xf numFmtId="0" fontId="88" fillId="0" borderId="0" xfId="40" applyFont="1" applyAlignment="1" applyProtection="1">
      <alignment horizontal="center" vertical="top"/>
      <protection locked="0"/>
    </xf>
    <xf numFmtId="0" fontId="90" fillId="0" borderId="28" xfId="40" applyFont="1" applyBorder="1" applyAlignment="1" applyProtection="1">
      <alignment horizontal="center" vertical="top"/>
      <protection locked="0"/>
    </xf>
    <xf numFmtId="0" fontId="90" fillId="0" borderId="0" xfId="40" applyFont="1" applyBorder="1" applyAlignment="1" applyProtection="1">
      <alignment horizontal="center" vertical="top"/>
      <protection locked="0"/>
    </xf>
    <xf numFmtId="0" fontId="90" fillId="0" borderId="34" xfId="40" applyFont="1" applyBorder="1" applyAlignment="1" applyProtection="1">
      <alignment horizontal="center" vertical="top"/>
      <protection locked="0"/>
    </xf>
    <xf numFmtId="0" fontId="81" fillId="20" borderId="13" xfId="53" applyFont="1" applyBorder="1" applyAlignment="1" applyProtection="1">
      <alignment horizontal="center" vertical="top"/>
      <protection locked="0"/>
    </xf>
    <xf numFmtId="0" fontId="81" fillId="20" borderId="46" xfId="53" applyFont="1" applyBorder="1" applyAlignment="1" applyProtection="1">
      <alignment horizontal="center" vertical="top"/>
      <protection locked="0"/>
    </xf>
    <xf numFmtId="0" fontId="81" fillId="20" borderId="71" xfId="53" applyFont="1" applyBorder="1" applyAlignment="1" applyProtection="1">
      <alignment horizontal="center" vertical="top"/>
      <protection locked="0"/>
    </xf>
    <xf numFmtId="0" fontId="81" fillId="20" borderId="26" xfId="53" applyFont="1" applyBorder="1" applyAlignment="1" applyProtection="1">
      <alignment horizontal="right" vertical="top"/>
      <protection locked="0"/>
    </xf>
    <xf numFmtId="3" fontId="81" fillId="20" borderId="26" xfId="53" applyNumberFormat="1" applyFont="1" applyBorder="1" applyAlignment="1" applyProtection="1">
      <alignment horizontal="right" vertical="top"/>
      <protection locked="0"/>
    </xf>
    <xf numFmtId="0" fontId="81" fillId="20" borderId="27" xfId="53" applyFont="1" applyBorder="1" applyAlignment="1" applyProtection="1">
      <alignment horizontal="right" vertical="top"/>
      <protection locked="0"/>
    </xf>
    <xf numFmtId="4" fontId="95" fillId="0" borderId="0" xfId="40" applyNumberFormat="1" applyFont="1" applyAlignment="1">
      <alignment horizontal="right" vertical="top"/>
    </xf>
    <xf numFmtId="0" fontId="84" fillId="0" borderId="24" xfId="40" applyNumberFormat="1" applyFont="1" applyBorder="1" applyAlignment="1">
      <alignment horizontal="left" vertical="top"/>
    </xf>
    <xf numFmtId="4" fontId="84" fillId="0" borderId="24" xfId="40" applyNumberFormat="1" applyFont="1" applyBorder="1" applyAlignment="1">
      <alignment horizontal="right" vertical="top"/>
    </xf>
    <xf numFmtId="3" fontId="84" fillId="0" borderId="24" xfId="40" applyNumberFormat="1" applyFont="1" applyBorder="1" applyAlignment="1">
      <alignment horizontal="right" vertical="top"/>
    </xf>
    <xf numFmtId="3" fontId="84" fillId="0" borderId="49" xfId="40" applyNumberFormat="1" applyFont="1" applyBorder="1" applyAlignment="1">
      <alignment horizontal="right" vertical="top"/>
    </xf>
    <xf numFmtId="3" fontId="84" fillId="0" borderId="50" xfId="40" applyNumberFormat="1" applyFont="1" applyBorder="1" applyAlignment="1">
      <alignment horizontal="right" vertical="top"/>
    </xf>
    <xf numFmtId="0" fontId="89" fillId="20" borderId="13" xfId="53" applyNumberFormat="1" applyFont="1" applyBorder="1" applyAlignment="1">
      <alignment horizontal="center" vertical="top"/>
    </xf>
    <xf numFmtId="0" fontId="89" fillId="20" borderId="46" xfId="53" applyNumberFormat="1" applyFont="1" applyBorder="1" applyAlignment="1">
      <alignment horizontal="center" vertical="top"/>
    </xf>
    <xf numFmtId="0" fontId="89" fillId="20" borderId="71" xfId="53" applyNumberFormat="1" applyFont="1" applyBorder="1" applyAlignment="1">
      <alignment horizontal="center" vertical="top"/>
    </xf>
    <xf numFmtId="167" fontId="89" fillId="20" borderId="26" xfId="53" applyNumberFormat="1" applyFont="1" applyBorder="1" applyAlignment="1">
      <alignment horizontal="right" vertical="top"/>
    </xf>
    <xf numFmtId="3" fontId="89" fillId="20" borderId="26" xfId="53" applyNumberFormat="1" applyFont="1" applyBorder="1" applyAlignment="1">
      <alignment horizontal="right" vertical="top"/>
    </xf>
    <xf numFmtId="3" fontId="89" fillId="20" borderId="27" xfId="53" applyNumberFormat="1" applyFont="1" applyBorder="1" applyAlignment="1">
      <alignment horizontal="right" vertical="top"/>
    </xf>
    <xf numFmtId="0" fontId="84" fillId="0" borderId="23" xfId="40" applyNumberFormat="1" applyFont="1" applyBorder="1" applyAlignment="1">
      <alignment horizontal="left" vertical="top"/>
    </xf>
    <xf numFmtId="4" fontId="84" fillId="0" borderId="23" xfId="40" applyNumberFormat="1" applyFont="1" applyBorder="1" applyAlignment="1">
      <alignment horizontal="right" vertical="top"/>
    </xf>
    <xf numFmtId="3" fontId="84" fillId="0" borderId="23" xfId="40" applyNumberFormat="1" applyFont="1" applyBorder="1" applyAlignment="1">
      <alignment horizontal="right" vertical="top"/>
    </xf>
    <xf numFmtId="0" fontId="84" fillId="0" borderId="49" xfId="40" applyNumberFormat="1" applyFont="1" applyBorder="1" applyAlignment="1">
      <alignment horizontal="left" vertical="top"/>
    </xf>
    <xf numFmtId="4" fontId="84" fillId="0" borderId="49" xfId="40" applyNumberFormat="1" applyFont="1" applyBorder="1" applyAlignment="1">
      <alignment horizontal="right" vertical="top"/>
    </xf>
    <xf numFmtId="0" fontId="93" fillId="19" borderId="13" xfId="52" applyFont="1" applyBorder="1" applyAlignment="1" applyProtection="1">
      <alignment horizontal="center" vertical="top"/>
      <protection locked="0"/>
    </xf>
    <xf numFmtId="0" fontId="93" fillId="19" borderId="46" xfId="52" applyFont="1" applyBorder="1" applyAlignment="1" applyProtection="1">
      <alignment horizontal="center" vertical="top"/>
      <protection locked="0"/>
    </xf>
    <xf numFmtId="0" fontId="93" fillId="19" borderId="71" xfId="52" applyFont="1" applyBorder="1" applyAlignment="1" applyProtection="1">
      <alignment horizontal="center" vertical="top"/>
      <protection locked="0"/>
    </xf>
    <xf numFmtId="0" fontId="89" fillId="19" borderId="26" xfId="52" applyFont="1" applyBorder="1" applyAlignment="1" applyProtection="1">
      <alignment horizontal="right"/>
      <protection locked="0"/>
    </xf>
    <xf numFmtId="3" fontId="89" fillId="19" borderId="26" xfId="52" applyNumberFormat="1" applyFont="1" applyBorder="1" applyAlignment="1">
      <alignment horizontal="right"/>
    </xf>
    <xf numFmtId="3" fontId="89" fillId="19" borderId="27" xfId="52" applyNumberFormat="1" applyFont="1" applyBorder="1" applyAlignment="1">
      <alignment horizontal="right"/>
    </xf>
    <xf numFmtId="0" fontId="89" fillId="21" borderId="46" xfId="54" applyNumberFormat="1" applyFont="1" applyBorder="1" applyAlignment="1">
      <alignment horizontal="center" vertical="top"/>
    </xf>
    <xf numFmtId="0" fontId="89" fillId="21" borderId="10" xfId="54" applyNumberFormat="1" applyFont="1" applyBorder="1" applyAlignment="1">
      <alignment horizontal="center" vertical="top"/>
    </xf>
    <xf numFmtId="0" fontId="94" fillId="0" borderId="13" xfId="40" applyNumberFormat="1" applyFont="1" applyBorder="1" applyAlignment="1">
      <alignment horizontal="center" vertical="top"/>
    </xf>
    <xf numFmtId="0" fontId="94" fillId="0" borderId="46" xfId="40" applyNumberFormat="1" applyFont="1" applyBorder="1" applyAlignment="1">
      <alignment horizontal="center" vertical="top"/>
    </xf>
    <xf numFmtId="0" fontId="94" fillId="0" borderId="10" xfId="40" applyNumberFormat="1" applyFont="1" applyBorder="1" applyAlignment="1">
      <alignment horizontal="center" vertical="top"/>
    </xf>
    <xf numFmtId="0" fontId="91" fillId="0" borderId="14" xfId="40" applyFont="1" applyBorder="1" applyAlignment="1" applyProtection="1">
      <alignment horizontal="center" vertical="top"/>
      <protection locked="0"/>
    </xf>
    <xf numFmtId="167" fontId="84" fillId="0" borderId="49" xfId="40" applyNumberFormat="1" applyFont="1" applyBorder="1" applyAlignment="1">
      <alignment horizontal="right" vertical="top"/>
    </xf>
    <xf numFmtId="167" fontId="84" fillId="0" borderId="24" xfId="40" applyNumberFormat="1" applyFont="1" applyBorder="1" applyAlignment="1">
      <alignment horizontal="right" vertical="top"/>
    </xf>
    <xf numFmtId="3" fontId="84" fillId="0" borderId="30" xfId="40" applyNumberFormat="1" applyFont="1" applyBorder="1" applyAlignment="1">
      <alignment horizontal="right" vertical="top"/>
    </xf>
    <xf numFmtId="0" fontId="86" fillId="0" borderId="0" xfId="40" applyNumberFormat="1" applyFont="1" applyAlignment="1">
      <alignment horizontal="center" vertical="top"/>
    </xf>
    <xf numFmtId="0" fontId="87" fillId="0" borderId="0" xfId="40" applyNumberFormat="1" applyFont="1" applyAlignment="1">
      <alignment horizontal="center" vertical="top"/>
    </xf>
    <xf numFmtId="0" fontId="20" fillId="0" borderId="42" xfId="46" applyFont="1" applyBorder="1" applyAlignment="1">
      <alignment horizontal="right"/>
    </xf>
    <xf numFmtId="0" fontId="20" fillId="0" borderId="0" xfId="46" applyFont="1" applyBorder="1" applyAlignment="1">
      <alignment horizontal="right"/>
    </xf>
    <xf numFmtId="0" fontId="68" fillId="0" borderId="14" xfId="42" applyFont="1" applyBorder="1" applyAlignment="1">
      <alignment horizontal="center" vertical="center"/>
    </xf>
    <xf numFmtId="0" fontId="68" fillId="0" borderId="84" xfId="42" applyFont="1" applyBorder="1" applyAlignment="1">
      <alignment horizontal="center" vertical="center"/>
    </xf>
    <xf numFmtId="0" fontId="69" fillId="0" borderId="0" xfId="42" applyFont="1" applyAlignment="1">
      <alignment horizontal="center"/>
    </xf>
    <xf numFmtId="0" fontId="68" fillId="0" borderId="79" xfId="42" applyNumberFormat="1" applyFont="1" applyBorder="1" applyAlignment="1">
      <alignment horizontal="center"/>
    </xf>
    <xf numFmtId="0" fontId="66" fillId="0" borderId="0" xfId="42" applyFont="1" applyAlignment="1">
      <alignment horizontal="center"/>
    </xf>
    <xf numFmtId="0" fontId="67" fillId="0" borderId="0" xfId="42" applyFont="1" applyAlignment="1">
      <alignment horizontal="center"/>
    </xf>
    <xf numFmtId="0" fontId="68" fillId="0" borderId="25" xfId="42" applyFont="1" applyBorder="1" applyAlignment="1">
      <alignment horizontal="center" vertical="center"/>
    </xf>
    <xf numFmtId="0" fontId="68" fillId="0" borderId="27" xfId="42" applyFont="1" applyBorder="1" applyAlignment="1">
      <alignment horizontal="center" vertical="center"/>
    </xf>
    <xf numFmtId="0" fontId="68" fillId="0" borderId="14" xfId="42" applyFont="1" applyBorder="1" applyAlignment="1">
      <alignment horizontal="center" vertical="center" wrapText="1"/>
    </xf>
    <xf numFmtId="0" fontId="68" fillId="0" borderId="84" xfId="42" applyFont="1" applyBorder="1" applyAlignment="1">
      <alignment horizontal="center" vertical="center" wrapText="1"/>
    </xf>
    <xf numFmtId="0" fontId="31" fillId="0" borderId="0" xfId="41" applyFont="1" applyAlignment="1">
      <alignment horizontal="center"/>
    </xf>
    <xf numFmtId="0" fontId="4" fillId="0" borderId="0" xfId="41" applyFont="1" applyAlignment="1">
      <alignment horizontal="center"/>
    </xf>
    <xf numFmtId="11" fontId="66" fillId="22" borderId="45" xfId="40" applyNumberFormat="1" applyFont="1" applyFill="1" applyBorder="1" applyAlignment="1">
      <alignment horizontal="center" textRotation="45"/>
    </xf>
    <xf numFmtId="11" fontId="66" fillId="22" borderId="47" xfId="40" applyNumberFormat="1" applyFont="1" applyFill="1" applyBorder="1" applyAlignment="1">
      <alignment horizontal="center" textRotation="45"/>
    </xf>
    <xf numFmtId="11" fontId="66" fillId="22" borderId="18" xfId="40" applyNumberFormat="1" applyFont="1" applyFill="1" applyBorder="1" applyAlignment="1">
      <alignment horizontal="center" textRotation="45"/>
    </xf>
    <xf numFmtId="0" fontId="69" fillId="22" borderId="13" xfId="40" applyFont="1" applyFill="1" applyBorder="1" applyAlignment="1">
      <alignment horizontal="center"/>
    </xf>
    <xf numFmtId="0" fontId="69" fillId="22" borderId="46" xfId="40" applyFont="1" applyFill="1" applyBorder="1" applyAlignment="1">
      <alignment horizontal="center"/>
    </xf>
    <xf numFmtId="0" fontId="68" fillId="22" borderId="13" xfId="40" applyFont="1" applyFill="1" applyBorder="1" applyAlignment="1">
      <alignment horizontal="center"/>
    </xf>
    <xf numFmtId="0" fontId="68" fillId="22" borderId="46" xfId="40" applyFont="1" applyFill="1" applyBorder="1" applyAlignment="1">
      <alignment horizontal="center"/>
    </xf>
    <xf numFmtId="0" fontId="68" fillId="22" borderId="10" xfId="40" applyFont="1" applyFill="1" applyBorder="1" applyAlignment="1">
      <alignment horizontal="center"/>
    </xf>
  </cellXfs>
  <cellStyles count="55">
    <cellStyle name="20% - Accent1" xfId="52" builtinId="30"/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" xfId="53" builtinId="31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" xfId="54" builtinId="3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" xfId="28" builtinId="3"/>
    <cellStyle name="Comma 2" xfId="29"/>
    <cellStyle name="Comma 3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3" xfId="41"/>
    <cellStyle name="Normal 4" xfId="42"/>
    <cellStyle name="Normal_Kapak bilanci" xfId="43"/>
    <cellStyle name="Normal_Kapak bilanci 2" xfId="44"/>
    <cellStyle name="Normal_Pasqyrat 2009 Lugano" xfId="45"/>
    <cellStyle name="Normal_Pasqyrat Financiare 10" xfId="46"/>
    <cellStyle name="Note 2" xfId="47"/>
    <cellStyle name="Output 2" xfId="48"/>
    <cellStyle name="Title 2" xfId="49"/>
    <cellStyle name="Total 2" xfId="50"/>
    <cellStyle name="Warning Text 2" xfId="5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80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54"/>
  <sheetViews>
    <sheetView topLeftCell="A13" workbookViewId="0">
      <selection activeCell="A13" sqref="A1:XFD1048576"/>
    </sheetView>
  </sheetViews>
  <sheetFormatPr defaultRowHeight="15.75"/>
  <cols>
    <col min="1" max="1" width="5.7109375" style="233" customWidth="1"/>
    <col min="2" max="5" width="9.140625" style="233"/>
    <col min="6" max="6" width="8.7109375" style="233" customWidth="1"/>
    <col min="7" max="7" width="14" style="233" customWidth="1"/>
    <col min="8" max="8" width="9.140625" style="233"/>
    <col min="9" max="9" width="11.42578125" style="233" customWidth="1"/>
    <col min="10" max="10" width="17.7109375" style="233" customWidth="1"/>
    <col min="11" max="11" width="11.85546875" style="233" customWidth="1"/>
    <col min="12" max="16384" width="9.140625" style="233"/>
  </cols>
  <sheetData>
    <row r="2" spans="1:13" ht="16.5" thickBot="1">
      <c r="A2" s="232"/>
      <c r="B2" s="232"/>
      <c r="C2" s="232"/>
      <c r="D2" s="232"/>
      <c r="E2" s="232"/>
      <c r="F2" s="232"/>
      <c r="G2" s="232"/>
      <c r="H2" s="232"/>
      <c r="I2" s="232"/>
      <c r="J2" s="232"/>
    </row>
    <row r="3" spans="1:13" s="237" customFormat="1">
      <c r="A3" s="234"/>
      <c r="B3" s="235"/>
      <c r="C3" s="235"/>
      <c r="D3" s="235"/>
      <c r="E3" s="235"/>
      <c r="F3" s="235"/>
      <c r="G3" s="235"/>
      <c r="H3" s="235"/>
      <c r="I3" s="235"/>
      <c r="J3" s="236"/>
    </row>
    <row r="4" spans="1:13">
      <c r="A4" s="377" t="s">
        <v>236</v>
      </c>
      <c r="B4" s="378"/>
      <c r="C4" s="378"/>
      <c r="D4" s="376"/>
      <c r="E4" s="376"/>
      <c r="F4" s="376"/>
      <c r="G4" s="379" t="s">
        <v>301</v>
      </c>
      <c r="H4" s="239"/>
      <c r="I4" s="239"/>
      <c r="J4" s="240"/>
      <c r="K4" s="237"/>
    </row>
    <row r="5" spans="1:13">
      <c r="A5" s="377" t="s">
        <v>237</v>
      </c>
      <c r="B5" s="378"/>
      <c r="C5" s="378"/>
      <c r="D5" s="376"/>
      <c r="E5" s="376"/>
      <c r="F5" s="376"/>
      <c r="G5" s="375" t="s">
        <v>302</v>
      </c>
      <c r="H5" s="241"/>
      <c r="I5" s="241"/>
      <c r="J5" s="242"/>
      <c r="K5" s="237"/>
    </row>
    <row r="6" spans="1:13">
      <c r="A6" s="377" t="s">
        <v>238</v>
      </c>
      <c r="B6" s="378"/>
      <c r="C6" s="378"/>
      <c r="D6" s="376"/>
      <c r="E6" s="376"/>
      <c r="F6" s="376"/>
      <c r="G6" s="380" t="s">
        <v>303</v>
      </c>
      <c r="H6" s="241"/>
      <c r="I6" s="241"/>
      <c r="J6" s="242"/>
      <c r="K6" s="237"/>
    </row>
    <row r="7" spans="1:13">
      <c r="A7" s="377"/>
      <c r="B7" s="378"/>
      <c r="C7" s="378"/>
      <c r="D7" s="376"/>
      <c r="E7" s="376"/>
      <c r="F7" s="376"/>
      <c r="G7" s="381"/>
      <c r="H7" s="241"/>
      <c r="I7" s="241"/>
      <c r="J7" s="242"/>
      <c r="K7" s="237"/>
    </row>
    <row r="8" spans="1:13">
      <c r="A8" s="377"/>
      <c r="B8" s="378"/>
      <c r="C8" s="378"/>
      <c r="D8" s="376"/>
      <c r="E8" s="376"/>
      <c r="F8" s="376"/>
      <c r="G8" s="381"/>
      <c r="H8" s="241"/>
      <c r="I8" s="241"/>
      <c r="J8" s="242"/>
      <c r="K8" s="237"/>
    </row>
    <row r="9" spans="1:13">
      <c r="A9" s="377" t="s">
        <v>239</v>
      </c>
      <c r="B9" s="378"/>
      <c r="C9" s="378"/>
      <c r="D9" s="376"/>
      <c r="E9" s="376"/>
      <c r="F9" s="376"/>
      <c r="G9" s="380" t="s">
        <v>304</v>
      </c>
      <c r="H9" s="244"/>
      <c r="I9" s="244"/>
      <c r="J9" s="242"/>
      <c r="K9" s="237"/>
    </row>
    <row r="10" spans="1:13">
      <c r="A10" s="377" t="s">
        <v>240</v>
      </c>
      <c r="B10" s="378"/>
      <c r="C10" s="378"/>
      <c r="D10" s="376"/>
      <c r="E10" s="376"/>
      <c r="F10" s="376"/>
      <c r="G10" s="383">
        <v>34685</v>
      </c>
      <c r="H10" s="241"/>
      <c r="I10" s="241"/>
      <c r="J10" s="242"/>
      <c r="K10" s="237"/>
    </row>
    <row r="11" spans="1:13">
      <c r="A11" s="377"/>
      <c r="B11" s="378"/>
      <c r="C11" s="378"/>
      <c r="D11" s="376"/>
      <c r="E11" s="376"/>
      <c r="F11" s="376"/>
      <c r="G11" s="381"/>
      <c r="H11" s="241"/>
      <c r="I11" s="241"/>
      <c r="J11" s="242"/>
      <c r="K11" s="237"/>
    </row>
    <row r="12" spans="1:13">
      <c r="A12" s="377" t="s">
        <v>241</v>
      </c>
      <c r="B12" s="378"/>
      <c r="C12" s="378"/>
      <c r="D12" s="376"/>
      <c r="E12" s="376"/>
      <c r="F12" s="376"/>
      <c r="G12" s="382" t="s">
        <v>305</v>
      </c>
      <c r="H12" s="244"/>
      <c r="I12" s="244"/>
      <c r="J12" s="242"/>
      <c r="K12" s="237"/>
    </row>
    <row r="13" spans="1:13" ht="13.5" customHeight="1">
      <c r="A13" s="245"/>
      <c r="B13" s="237"/>
      <c r="C13" s="237"/>
      <c r="D13" s="237"/>
      <c r="E13" s="237"/>
      <c r="F13" s="237"/>
      <c r="G13" s="241"/>
      <c r="H13" s="241"/>
      <c r="I13" s="241"/>
      <c r="J13" s="242"/>
      <c r="K13" s="237"/>
      <c r="M13" s="246"/>
    </row>
    <row r="14" spans="1:13">
      <c r="A14" s="245"/>
      <c r="B14" s="237"/>
      <c r="C14" s="237"/>
      <c r="D14" s="237"/>
      <c r="E14" s="237"/>
      <c r="F14" s="237"/>
      <c r="G14" s="237"/>
      <c r="H14" s="237"/>
      <c r="I14" s="237"/>
      <c r="J14" s="247"/>
      <c r="K14" s="237"/>
    </row>
    <row r="15" spans="1:13">
      <c r="A15" s="245"/>
      <c r="B15" s="237"/>
      <c r="C15" s="237"/>
      <c r="D15" s="237"/>
      <c r="E15" s="237"/>
      <c r="F15" s="237"/>
      <c r="G15" s="237"/>
      <c r="H15" s="237"/>
      <c r="I15" s="237"/>
      <c r="J15" s="247"/>
      <c r="K15" s="237"/>
    </row>
    <row r="16" spans="1:13">
      <c r="A16" s="248"/>
      <c r="B16" s="249"/>
      <c r="C16" s="249"/>
      <c r="D16" s="249"/>
      <c r="E16" s="249"/>
      <c r="F16" s="249"/>
      <c r="G16" s="249"/>
      <c r="H16" s="249"/>
      <c r="I16" s="249"/>
      <c r="J16" s="247"/>
      <c r="K16" s="237"/>
    </row>
    <row r="17" spans="1:11">
      <c r="A17" s="248"/>
      <c r="B17" s="249"/>
      <c r="C17" s="250"/>
      <c r="D17" s="250"/>
      <c r="E17" s="250"/>
      <c r="F17" s="249"/>
      <c r="G17" s="249"/>
      <c r="H17" s="249"/>
      <c r="I17" s="249"/>
      <c r="J17" s="247"/>
      <c r="K17" s="237"/>
    </row>
    <row r="18" spans="1:11">
      <c r="A18" s="248"/>
      <c r="B18" s="249"/>
      <c r="C18" s="249"/>
      <c r="D18" s="249"/>
      <c r="E18" s="249"/>
      <c r="F18" s="249"/>
      <c r="G18" s="249"/>
      <c r="H18" s="249"/>
      <c r="I18" s="249"/>
      <c r="J18" s="247"/>
      <c r="K18" s="237"/>
    </row>
    <row r="19" spans="1:11">
      <c r="A19" s="248"/>
      <c r="B19" s="249"/>
      <c r="C19" s="249"/>
      <c r="D19" s="249"/>
      <c r="E19" s="249"/>
      <c r="F19" s="249"/>
      <c r="G19" s="249"/>
      <c r="H19" s="249"/>
      <c r="I19" s="249"/>
      <c r="J19" s="247"/>
      <c r="K19" s="237"/>
    </row>
    <row r="20" spans="1:11">
      <c r="A20" s="248"/>
      <c r="B20" s="249"/>
      <c r="C20" s="249"/>
      <c r="D20" s="249"/>
      <c r="E20" s="249"/>
      <c r="F20" s="249"/>
      <c r="G20" s="249"/>
      <c r="H20" s="249"/>
      <c r="I20" s="249"/>
      <c r="J20" s="247"/>
      <c r="K20" s="237"/>
    </row>
    <row r="21" spans="1:11">
      <c r="A21" s="248"/>
      <c r="B21" s="249"/>
      <c r="C21" s="249"/>
      <c r="D21" s="249"/>
      <c r="E21" s="249"/>
      <c r="F21" s="249"/>
      <c r="G21" s="249"/>
      <c r="H21" s="249"/>
      <c r="I21" s="249"/>
      <c r="J21" s="247"/>
      <c r="K21" s="237"/>
    </row>
    <row r="22" spans="1:11">
      <c r="A22" s="248"/>
      <c r="B22" s="249"/>
      <c r="C22" s="249"/>
      <c r="D22" s="249"/>
      <c r="E22" s="249"/>
      <c r="F22" s="249"/>
      <c r="G22" s="249"/>
      <c r="H22" s="249"/>
      <c r="I22" s="249"/>
      <c r="J22" s="247"/>
      <c r="K22" s="237"/>
    </row>
    <row r="23" spans="1:11" ht="21">
      <c r="A23" s="594" t="s">
        <v>242</v>
      </c>
      <c r="B23" s="595"/>
      <c r="C23" s="595"/>
      <c r="D23" s="595"/>
      <c r="E23" s="595"/>
      <c r="F23" s="595"/>
      <c r="G23" s="595"/>
      <c r="H23" s="595"/>
      <c r="I23" s="595"/>
      <c r="J23" s="596"/>
      <c r="K23" s="237"/>
    </row>
    <row r="24" spans="1:11">
      <c r="A24" s="245"/>
      <c r="B24" s="237"/>
      <c r="C24" s="237"/>
      <c r="D24" s="237"/>
      <c r="E24" s="237"/>
      <c r="F24" s="237"/>
      <c r="G24" s="237"/>
      <c r="H24" s="237"/>
      <c r="I24" s="237"/>
      <c r="J24" s="247"/>
      <c r="K24" s="237"/>
    </row>
    <row r="25" spans="1:11">
      <c r="A25" s="245"/>
      <c r="B25" s="237"/>
      <c r="C25" s="238"/>
      <c r="D25" s="238"/>
      <c r="E25" s="238"/>
      <c r="F25" s="238"/>
      <c r="G25" s="237"/>
      <c r="H25" s="237"/>
      <c r="I25" s="237"/>
      <c r="J25" s="247"/>
      <c r="K25" s="237"/>
    </row>
    <row r="26" spans="1:11">
      <c r="A26" s="245"/>
      <c r="B26" s="237"/>
      <c r="C26" s="249" t="s">
        <v>243</v>
      </c>
      <c r="D26" s="249"/>
      <c r="E26" s="249"/>
      <c r="F26" s="249"/>
      <c r="G26" s="249"/>
      <c r="H26" s="249"/>
      <c r="I26" s="249"/>
      <c r="J26" s="251"/>
      <c r="K26" s="237"/>
    </row>
    <row r="27" spans="1:11">
      <c r="A27" s="245"/>
      <c r="B27" s="237"/>
      <c r="C27" s="249" t="s">
        <v>244</v>
      </c>
      <c r="D27" s="249"/>
      <c r="E27" s="249"/>
      <c r="F27" s="249"/>
      <c r="G27" s="249"/>
      <c r="H27" s="249"/>
      <c r="I27" s="249"/>
      <c r="J27" s="251"/>
      <c r="K27" s="237"/>
    </row>
    <row r="28" spans="1:11">
      <c r="A28" s="245"/>
      <c r="B28" s="237"/>
      <c r="C28" s="237"/>
      <c r="D28" s="237"/>
      <c r="E28" s="237"/>
      <c r="F28" s="237"/>
      <c r="G28" s="237"/>
      <c r="H28" s="237"/>
      <c r="I28" s="237"/>
      <c r="J28" s="247"/>
      <c r="K28" s="237"/>
    </row>
    <row r="29" spans="1:11">
      <c r="A29" s="245"/>
      <c r="B29" s="237"/>
      <c r="C29" s="237"/>
      <c r="D29" s="237"/>
      <c r="E29" s="237"/>
      <c r="F29" s="237"/>
      <c r="G29" s="237"/>
      <c r="H29" s="237"/>
      <c r="I29" s="237"/>
      <c r="J29" s="247"/>
      <c r="K29" s="237"/>
    </row>
    <row r="30" spans="1:11">
      <c r="A30" s="245"/>
      <c r="B30" s="237"/>
      <c r="C30" s="237"/>
      <c r="D30" s="237"/>
      <c r="E30" s="237"/>
      <c r="F30" s="237"/>
      <c r="G30" s="237"/>
      <c r="H30" s="237"/>
      <c r="I30" s="237"/>
      <c r="J30" s="247"/>
      <c r="K30" s="237"/>
    </row>
    <row r="31" spans="1:11" ht="21">
      <c r="A31" s="594" t="s">
        <v>379</v>
      </c>
      <c r="B31" s="595"/>
      <c r="C31" s="595"/>
      <c r="D31" s="595"/>
      <c r="E31" s="595"/>
      <c r="F31" s="595"/>
      <c r="G31" s="595"/>
      <c r="H31" s="595"/>
      <c r="I31" s="595"/>
      <c r="J31" s="596"/>
      <c r="K31" s="237"/>
    </row>
    <row r="32" spans="1:11">
      <c r="A32" s="245"/>
      <c r="B32" s="237"/>
      <c r="C32" s="237"/>
      <c r="D32" s="237"/>
      <c r="E32" s="237"/>
      <c r="F32" s="237"/>
      <c r="G32" s="237"/>
      <c r="H32" s="237"/>
      <c r="I32" s="237"/>
      <c r="J32" s="247"/>
      <c r="K32" s="237"/>
    </row>
    <row r="33" spans="1:11">
      <c r="A33" s="245"/>
      <c r="B33" s="237"/>
      <c r="C33" s="237"/>
      <c r="D33" s="237"/>
      <c r="E33" s="237"/>
      <c r="F33" s="237"/>
      <c r="G33" s="237"/>
      <c r="H33" s="237"/>
      <c r="I33" s="237"/>
      <c r="J33" s="247"/>
      <c r="K33" s="237"/>
    </row>
    <row r="34" spans="1:11">
      <c r="A34" s="245"/>
      <c r="B34" s="237"/>
      <c r="C34" s="237"/>
      <c r="D34" s="237"/>
      <c r="E34" s="237"/>
      <c r="F34" s="237"/>
      <c r="G34" s="237"/>
      <c r="H34" s="237"/>
      <c r="I34" s="237"/>
      <c r="J34" s="247"/>
      <c r="K34" s="237"/>
    </row>
    <row r="35" spans="1:11">
      <c r="A35" s="245"/>
      <c r="B35" s="237"/>
      <c r="C35" s="237"/>
      <c r="D35" s="237"/>
      <c r="E35" s="237"/>
      <c r="F35" s="237"/>
      <c r="G35" s="237"/>
      <c r="H35" s="237"/>
      <c r="I35" s="237"/>
      <c r="J35" s="247"/>
      <c r="K35" s="237"/>
    </row>
    <row r="36" spans="1:11">
      <c r="A36" s="245"/>
      <c r="B36" s="237"/>
      <c r="C36" s="237"/>
      <c r="D36" s="237"/>
      <c r="E36" s="237"/>
      <c r="F36" s="237"/>
      <c r="G36" s="237"/>
      <c r="H36" s="237"/>
      <c r="I36" s="237"/>
      <c r="J36" s="247"/>
      <c r="K36" s="237"/>
    </row>
    <row r="37" spans="1:11">
      <c r="A37" s="245"/>
      <c r="B37" s="237"/>
      <c r="C37" s="237"/>
      <c r="D37" s="237"/>
      <c r="E37" s="237"/>
      <c r="F37" s="237"/>
      <c r="G37" s="237"/>
      <c r="H37" s="237"/>
      <c r="I37" s="237"/>
      <c r="J37" s="247"/>
      <c r="K37" s="237"/>
    </row>
    <row r="38" spans="1:11">
      <c r="A38" s="245"/>
      <c r="B38" s="237"/>
      <c r="C38" s="237"/>
      <c r="D38" s="237"/>
      <c r="E38" s="237"/>
      <c r="F38" s="237"/>
      <c r="G38" s="237"/>
      <c r="H38" s="237"/>
      <c r="I38" s="237"/>
      <c r="J38" s="247"/>
      <c r="K38" s="237"/>
    </row>
    <row r="39" spans="1:11">
      <c r="A39" s="245"/>
      <c r="B39" s="237"/>
      <c r="C39" s="237"/>
      <c r="D39" s="237"/>
      <c r="E39" s="237"/>
      <c r="F39" s="237"/>
      <c r="G39" s="237"/>
      <c r="H39" s="237"/>
      <c r="I39" s="237"/>
      <c r="J39" s="247"/>
      <c r="K39" s="237"/>
    </row>
    <row r="40" spans="1:11">
      <c r="A40" s="245"/>
      <c r="B40" s="237"/>
      <c r="C40" s="237"/>
      <c r="D40" s="237"/>
      <c r="E40" s="237"/>
      <c r="F40" s="237"/>
      <c r="G40" s="237"/>
      <c r="H40" s="237"/>
      <c r="I40" s="237"/>
      <c r="J40" s="247"/>
      <c r="K40" s="237"/>
    </row>
    <row r="41" spans="1:11">
      <c r="A41" s="245"/>
      <c r="B41" s="237"/>
      <c r="C41" s="237"/>
      <c r="D41" s="237"/>
      <c r="E41" s="237"/>
      <c r="F41" s="237"/>
      <c r="G41" s="237"/>
      <c r="H41" s="237"/>
      <c r="I41" s="237"/>
      <c r="J41" s="247"/>
      <c r="K41" s="237"/>
    </row>
    <row r="42" spans="1:11">
      <c r="A42" s="245"/>
      <c r="B42" s="237"/>
      <c r="C42" s="237"/>
      <c r="D42" s="237"/>
      <c r="E42" s="237"/>
      <c r="F42" s="237"/>
      <c r="G42" s="237"/>
      <c r="H42" s="237"/>
      <c r="I42" s="237"/>
      <c r="J42" s="247"/>
      <c r="K42" s="237"/>
    </row>
    <row r="43" spans="1:11">
      <c r="A43" s="245"/>
      <c r="B43" s="237"/>
      <c r="C43" s="237"/>
      <c r="D43" s="237"/>
      <c r="E43" s="237"/>
      <c r="F43" s="237"/>
      <c r="G43" s="237"/>
      <c r="H43" s="237"/>
      <c r="I43" s="237"/>
      <c r="J43" s="247"/>
      <c r="K43" s="237"/>
    </row>
    <row r="44" spans="1:11">
      <c r="A44" s="245"/>
      <c r="B44" s="237"/>
      <c r="C44" s="237"/>
      <c r="D44" s="237"/>
      <c r="E44" s="237"/>
      <c r="F44" s="237"/>
      <c r="G44" s="237"/>
      <c r="H44" s="237"/>
      <c r="I44" s="237"/>
      <c r="J44" s="247"/>
      <c r="K44" s="237"/>
    </row>
    <row r="45" spans="1:11">
      <c r="A45" s="245" t="s">
        <v>289</v>
      </c>
      <c r="B45" s="237"/>
      <c r="C45" s="237"/>
      <c r="D45" s="237"/>
      <c r="E45" s="237"/>
      <c r="F45" s="237"/>
      <c r="G45" s="239" t="s">
        <v>599</v>
      </c>
      <c r="H45" s="237"/>
      <c r="I45" s="237"/>
      <c r="J45" s="247"/>
      <c r="K45" s="237"/>
    </row>
    <row r="46" spans="1:11">
      <c r="A46" s="245" t="s">
        <v>245</v>
      </c>
      <c r="B46" s="237"/>
      <c r="C46" s="237"/>
      <c r="D46" s="237"/>
      <c r="E46" s="237"/>
      <c r="F46" s="237"/>
      <c r="G46" s="239"/>
      <c r="H46" s="239"/>
      <c r="I46" s="239"/>
      <c r="J46" s="240"/>
      <c r="K46" s="237"/>
    </row>
    <row r="47" spans="1:11">
      <c r="A47" s="245" t="s">
        <v>246</v>
      </c>
      <c r="B47" s="237"/>
      <c r="C47" s="237"/>
      <c r="D47" s="237"/>
      <c r="E47" s="237"/>
      <c r="F47" s="237"/>
      <c r="G47" s="241">
        <v>2013</v>
      </c>
      <c r="H47" s="241"/>
      <c r="I47" s="241"/>
      <c r="J47" s="242"/>
      <c r="K47" s="237"/>
    </row>
    <row r="48" spans="1:11">
      <c r="A48" s="245" t="s">
        <v>247</v>
      </c>
      <c r="B48" s="237"/>
      <c r="C48" s="237"/>
      <c r="D48" s="237"/>
      <c r="E48" s="237"/>
      <c r="F48" s="237"/>
      <c r="G48" s="320" t="s">
        <v>199</v>
      </c>
      <c r="H48" s="241"/>
      <c r="I48" s="241"/>
      <c r="J48" s="242"/>
      <c r="K48" s="237"/>
    </row>
    <row r="49" spans="1:11">
      <c r="A49" s="245" t="s">
        <v>248</v>
      </c>
      <c r="B49" s="237"/>
      <c r="C49" s="237"/>
      <c r="D49" s="237"/>
      <c r="E49" s="237"/>
      <c r="F49" s="237"/>
      <c r="G49" s="243"/>
      <c r="H49" s="241"/>
      <c r="I49" s="241"/>
      <c r="J49" s="242"/>
      <c r="K49" s="237"/>
    </row>
    <row r="50" spans="1:11">
      <c r="A50" s="245" t="s">
        <v>249</v>
      </c>
      <c r="B50" s="237"/>
      <c r="C50" s="237"/>
      <c r="D50" s="237"/>
      <c r="E50" s="237"/>
      <c r="F50" s="237"/>
      <c r="G50" s="243">
        <v>2013</v>
      </c>
      <c r="H50" s="241"/>
      <c r="I50" s="241"/>
      <c r="J50" s="242"/>
      <c r="K50" s="237"/>
    </row>
    <row r="51" spans="1:11">
      <c r="A51" s="245"/>
      <c r="B51" s="237"/>
      <c r="C51" s="237"/>
      <c r="D51" s="237"/>
      <c r="E51" s="237"/>
      <c r="F51" s="252" t="s">
        <v>250</v>
      </c>
      <c r="G51" s="362" t="s">
        <v>380</v>
      </c>
      <c r="H51" s="241"/>
      <c r="I51" s="241"/>
      <c r="J51" s="242"/>
      <c r="K51" s="237"/>
    </row>
    <row r="52" spans="1:11">
      <c r="A52" s="245"/>
      <c r="B52" s="237"/>
      <c r="C52" s="237"/>
      <c r="D52" s="237"/>
      <c r="E52" s="237"/>
      <c r="F52" s="237" t="s">
        <v>251</v>
      </c>
      <c r="G52" s="362" t="s">
        <v>381</v>
      </c>
      <c r="H52" s="241"/>
      <c r="I52" s="241"/>
      <c r="J52" s="242"/>
      <c r="K52" s="237"/>
    </row>
    <row r="53" spans="1:11">
      <c r="A53" s="245" t="s">
        <v>290</v>
      </c>
      <c r="B53" s="237"/>
      <c r="C53" s="237"/>
      <c r="D53" s="237"/>
      <c r="E53" s="237"/>
      <c r="F53" s="237"/>
      <c r="G53" s="362" t="s">
        <v>600</v>
      </c>
      <c r="H53" s="241"/>
      <c r="I53" s="241"/>
      <c r="J53" s="242"/>
      <c r="K53" s="237"/>
    </row>
    <row r="54" spans="1:11" ht="16.5" thickBot="1">
      <c r="A54" s="253"/>
      <c r="B54" s="232"/>
      <c r="C54" s="232"/>
      <c r="D54" s="232"/>
      <c r="E54" s="232"/>
      <c r="F54" s="232"/>
      <c r="G54" s="232"/>
      <c r="H54" s="232"/>
      <c r="I54" s="232"/>
      <c r="J54" s="254"/>
    </row>
  </sheetData>
  <mergeCells count="2">
    <mergeCell ref="A23:J23"/>
    <mergeCell ref="A31:J31"/>
  </mergeCells>
  <phoneticPr fontId="6" type="noConversion"/>
  <printOptions horizontalCentered="1"/>
  <pageMargins left="0.52" right="0.32" top="0.52" bottom="0.42" header="0.5" footer="0.5"/>
  <pageSetup scale="8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8"/>
  <sheetViews>
    <sheetView workbookViewId="0">
      <selection activeCell="F26" sqref="F26"/>
    </sheetView>
  </sheetViews>
  <sheetFormatPr defaultRowHeight="12.75"/>
  <cols>
    <col min="1" max="1" width="4.5703125" style="192" customWidth="1"/>
    <col min="2" max="2" width="25.85546875" style="192" customWidth="1"/>
    <col min="3" max="3" width="29" style="192" customWidth="1"/>
    <col min="4" max="4" width="11.140625" style="192" customWidth="1"/>
    <col min="5" max="5" width="17.85546875" style="192" customWidth="1"/>
    <col min="6" max="6" width="23.85546875" style="192" customWidth="1"/>
    <col min="7" max="7" width="9.5703125" style="192" bestFit="1" customWidth="1"/>
    <col min="8" max="9" width="9.140625" style="192"/>
    <col min="10" max="10" width="18.42578125" style="192" bestFit="1" customWidth="1"/>
    <col min="11" max="11" width="22.5703125" style="192" bestFit="1" customWidth="1"/>
    <col min="12" max="12" width="10" style="192" bestFit="1" customWidth="1"/>
    <col min="13" max="16384" width="9.140625" style="192"/>
  </cols>
  <sheetData>
    <row r="1" spans="1:13" ht="15.75">
      <c r="A1" s="32" t="s">
        <v>318</v>
      </c>
      <c r="B1" s="7"/>
      <c r="C1" s="7"/>
      <c r="D1" s="7"/>
      <c r="E1" s="7"/>
    </row>
    <row r="2" spans="1:13" ht="15.75">
      <c r="A2" s="32" t="s">
        <v>382</v>
      </c>
      <c r="B2" s="7"/>
      <c r="C2" s="7"/>
      <c r="D2" s="7"/>
      <c r="E2" s="7"/>
    </row>
    <row r="3" spans="1:13" ht="15.75">
      <c r="A3" s="32"/>
      <c r="B3" s="7"/>
      <c r="C3" s="7"/>
      <c r="D3" s="7"/>
      <c r="E3" s="7"/>
    </row>
    <row r="4" spans="1:13" ht="15">
      <c r="A4" s="255"/>
      <c r="B4" s="255"/>
      <c r="C4" s="255"/>
      <c r="D4" s="255"/>
      <c r="E4" s="255"/>
      <c r="F4" s="258"/>
      <c r="K4" s="257"/>
      <c r="L4" s="257"/>
      <c r="M4" s="2"/>
    </row>
    <row r="5" spans="1:13" ht="15.75">
      <c r="A5" s="626" t="s">
        <v>385</v>
      </c>
      <c r="B5" s="626"/>
      <c r="C5" s="626"/>
      <c r="D5" s="626"/>
      <c r="E5" s="626"/>
      <c r="F5" s="193"/>
      <c r="K5" s="257"/>
      <c r="L5" s="257"/>
      <c r="M5" s="2"/>
    </row>
    <row r="6" spans="1:13" ht="13.5" thickBot="1">
      <c r="J6"/>
      <c r="K6"/>
      <c r="L6"/>
      <c r="M6" s="2"/>
    </row>
    <row r="7" spans="1:13" ht="13.5" thickBot="1">
      <c r="A7" s="313" t="s">
        <v>229</v>
      </c>
      <c r="B7" s="314" t="s">
        <v>230</v>
      </c>
      <c r="C7" s="314" t="s">
        <v>275</v>
      </c>
      <c r="D7" s="314" t="s">
        <v>231</v>
      </c>
      <c r="E7" s="314" t="s">
        <v>232</v>
      </c>
      <c r="F7" s="315" t="s">
        <v>233</v>
      </c>
      <c r="J7"/>
      <c r="K7"/>
      <c r="L7"/>
      <c r="M7" s="290"/>
    </row>
    <row r="8" spans="1:13">
      <c r="A8" s="304">
        <v>1</v>
      </c>
      <c r="B8" s="305" t="s">
        <v>404</v>
      </c>
      <c r="C8" s="306" t="s">
        <v>345</v>
      </c>
      <c r="D8" s="306" t="s">
        <v>199</v>
      </c>
      <c r="E8" s="307">
        <v>491534</v>
      </c>
      <c r="F8" s="308">
        <v>491534</v>
      </c>
      <c r="J8" s="458"/>
      <c r="K8" s="458"/>
      <c r="L8"/>
      <c r="M8" s="290"/>
    </row>
    <row r="9" spans="1:13">
      <c r="A9" s="291">
        <v>2</v>
      </c>
      <c r="B9" s="292" t="s">
        <v>405</v>
      </c>
      <c r="C9" s="293" t="s">
        <v>346</v>
      </c>
      <c r="D9" s="293" t="s">
        <v>199</v>
      </c>
      <c r="E9" s="288">
        <v>278799</v>
      </c>
      <c r="F9" s="294">
        <v>278799</v>
      </c>
      <c r="J9" s="458"/>
      <c r="K9" s="458"/>
      <c r="L9"/>
      <c r="M9" s="290"/>
    </row>
    <row r="10" spans="1:13">
      <c r="A10" s="291">
        <v>3</v>
      </c>
      <c r="B10" s="292" t="s">
        <v>406</v>
      </c>
      <c r="C10" s="293" t="s">
        <v>332</v>
      </c>
      <c r="D10" s="293" t="s">
        <v>199</v>
      </c>
      <c r="E10" s="288">
        <v>3760700</v>
      </c>
      <c r="F10" s="294">
        <v>3760700</v>
      </c>
      <c r="J10" s="458"/>
      <c r="K10" s="458"/>
      <c r="L10"/>
      <c r="M10" s="290"/>
    </row>
    <row r="11" spans="1:13">
      <c r="A11" s="291">
        <v>4</v>
      </c>
      <c r="B11" s="292" t="s">
        <v>351</v>
      </c>
      <c r="C11" s="293" t="s">
        <v>333</v>
      </c>
      <c r="D11" s="293" t="s">
        <v>199</v>
      </c>
      <c r="E11" s="288">
        <v>2693880</v>
      </c>
      <c r="F11" s="294">
        <v>2693880</v>
      </c>
      <c r="J11" s="458"/>
      <c r="K11" s="458"/>
      <c r="L11"/>
      <c r="M11" s="290"/>
    </row>
    <row r="12" spans="1:13">
      <c r="A12" s="291">
        <v>5</v>
      </c>
      <c r="B12" s="292" t="s">
        <v>407</v>
      </c>
      <c r="C12" s="293" t="s">
        <v>342</v>
      </c>
      <c r="D12" s="293" t="s">
        <v>199</v>
      </c>
      <c r="E12" s="288">
        <v>544530</v>
      </c>
      <c r="F12" s="294">
        <v>544530</v>
      </c>
      <c r="J12" s="458"/>
      <c r="K12" s="458"/>
      <c r="L12"/>
      <c r="M12" s="290"/>
    </row>
    <row r="13" spans="1:13">
      <c r="A13" s="291">
        <v>6</v>
      </c>
      <c r="B13" s="292" t="s">
        <v>355</v>
      </c>
      <c r="C13" s="293" t="s">
        <v>339</v>
      </c>
      <c r="D13" s="293" t="s">
        <v>199</v>
      </c>
      <c r="E13" s="288">
        <v>851850</v>
      </c>
      <c r="F13" s="294">
        <v>851850</v>
      </c>
      <c r="J13" s="458"/>
      <c r="K13" s="458"/>
      <c r="L13"/>
      <c r="M13" s="290"/>
    </row>
    <row r="14" spans="1:13">
      <c r="A14" s="291">
        <v>7</v>
      </c>
      <c r="B14" s="292" t="s">
        <v>354</v>
      </c>
      <c r="C14" s="293" t="s">
        <v>336</v>
      </c>
      <c r="D14" s="293" t="s">
        <v>199</v>
      </c>
      <c r="E14" s="288">
        <v>748522</v>
      </c>
      <c r="F14" s="294">
        <v>748522</v>
      </c>
      <c r="J14" s="458"/>
      <c r="K14" s="458"/>
      <c r="L14"/>
      <c r="M14" s="290"/>
    </row>
    <row r="15" spans="1:13">
      <c r="A15" s="291">
        <v>8</v>
      </c>
      <c r="B15" s="292" t="s">
        <v>357</v>
      </c>
      <c r="C15" s="293" t="s">
        <v>348</v>
      </c>
      <c r="D15" s="293" t="s">
        <v>199</v>
      </c>
      <c r="E15" s="288">
        <v>163284</v>
      </c>
      <c r="F15" s="294">
        <v>163284</v>
      </c>
      <c r="J15" s="458"/>
      <c r="K15" s="458"/>
      <c r="L15"/>
      <c r="M15" s="290"/>
    </row>
    <row r="16" spans="1:13">
      <c r="A16" s="291">
        <v>9</v>
      </c>
      <c r="B16" s="292" t="s">
        <v>408</v>
      </c>
      <c r="C16" s="293" t="s">
        <v>349</v>
      </c>
      <c r="D16" s="293" t="s">
        <v>199</v>
      </c>
      <c r="E16" s="288">
        <v>55359</v>
      </c>
      <c r="F16" s="294">
        <v>55359</v>
      </c>
      <c r="J16" s="458"/>
      <c r="K16" s="458"/>
      <c r="L16"/>
      <c r="M16" s="290"/>
    </row>
    <row r="17" spans="1:13">
      <c r="A17" s="291">
        <v>10</v>
      </c>
      <c r="B17" s="292" t="s">
        <v>409</v>
      </c>
      <c r="C17" s="293" t="s">
        <v>347</v>
      </c>
      <c r="D17" s="293" t="s">
        <v>199</v>
      </c>
      <c r="E17" s="288">
        <v>270000</v>
      </c>
      <c r="F17" s="294">
        <v>270000</v>
      </c>
      <c r="J17" s="458"/>
      <c r="K17" s="458"/>
      <c r="L17"/>
      <c r="M17" s="290"/>
    </row>
    <row r="18" spans="1:13">
      <c r="A18" s="291">
        <v>11</v>
      </c>
      <c r="B18" s="292" t="s">
        <v>356</v>
      </c>
      <c r="C18" s="293" t="s">
        <v>341</v>
      </c>
      <c r="D18" s="293" t="s">
        <v>199</v>
      </c>
      <c r="E18" s="288">
        <v>703346</v>
      </c>
      <c r="F18" s="294">
        <v>703346</v>
      </c>
      <c r="J18" s="458"/>
      <c r="K18" s="458"/>
      <c r="L18"/>
      <c r="M18" s="290"/>
    </row>
    <row r="19" spans="1:13">
      <c r="A19" s="291">
        <v>12</v>
      </c>
      <c r="B19" s="292" t="s">
        <v>410</v>
      </c>
      <c r="C19" s="293" t="s">
        <v>350</v>
      </c>
      <c r="D19" s="293" t="s">
        <v>199</v>
      </c>
      <c r="E19" s="288">
        <v>15980</v>
      </c>
      <c r="F19" s="294">
        <v>15980</v>
      </c>
      <c r="J19" s="458"/>
      <c r="K19" s="458"/>
      <c r="L19"/>
      <c r="M19" s="2"/>
    </row>
    <row r="20" spans="1:13">
      <c r="A20" s="291">
        <v>13</v>
      </c>
      <c r="B20" s="292" t="s">
        <v>411</v>
      </c>
      <c r="C20" s="293" t="s">
        <v>343</v>
      </c>
      <c r="D20" s="293" t="s">
        <v>199</v>
      </c>
      <c r="E20" s="288">
        <v>426031</v>
      </c>
      <c r="F20" s="294">
        <v>426031</v>
      </c>
      <c r="J20" s="458"/>
      <c r="K20" s="458"/>
      <c r="L20"/>
      <c r="M20" s="2"/>
    </row>
    <row r="21" spans="1:13">
      <c r="A21" s="291">
        <v>14</v>
      </c>
      <c r="B21" s="292" t="s">
        <v>412</v>
      </c>
      <c r="C21" s="293" t="s">
        <v>344</v>
      </c>
      <c r="D21" s="293" t="s">
        <v>199</v>
      </c>
      <c r="E21" s="288">
        <v>346680</v>
      </c>
      <c r="F21" s="294">
        <v>346680</v>
      </c>
      <c r="J21" s="458"/>
      <c r="K21" s="458"/>
      <c r="L21"/>
      <c r="M21" s="2"/>
    </row>
    <row r="22" spans="1:13">
      <c r="A22" s="291">
        <v>15</v>
      </c>
      <c r="B22" s="292" t="s">
        <v>413</v>
      </c>
      <c r="C22" s="293" t="s">
        <v>340</v>
      </c>
      <c r="D22" s="293" t="s">
        <v>199</v>
      </c>
      <c r="E22" s="288">
        <v>822328</v>
      </c>
      <c r="F22" s="294">
        <v>822328</v>
      </c>
      <c r="J22" s="458"/>
      <c r="K22" s="458"/>
      <c r="L22"/>
      <c r="M22" s="2"/>
    </row>
    <row r="23" spans="1:13">
      <c r="A23" s="291">
        <v>16</v>
      </c>
      <c r="B23" s="292" t="s">
        <v>353</v>
      </c>
      <c r="C23" s="293" t="s">
        <v>334</v>
      </c>
      <c r="D23" s="293" t="s">
        <v>199</v>
      </c>
      <c r="E23" s="288">
        <v>2140391</v>
      </c>
      <c r="F23" s="294">
        <v>2140391</v>
      </c>
      <c r="J23" s="458"/>
      <c r="K23" s="458"/>
      <c r="L23"/>
      <c r="M23" s="2"/>
    </row>
    <row r="24" spans="1:13">
      <c r="A24" s="291">
        <v>17</v>
      </c>
      <c r="B24" s="292" t="s">
        <v>414</v>
      </c>
      <c r="C24" s="293" t="s">
        <v>337</v>
      </c>
      <c r="D24" s="293" t="s">
        <v>199</v>
      </c>
      <c r="E24" s="288">
        <v>1228200</v>
      </c>
      <c r="F24" s="294">
        <v>1228200</v>
      </c>
      <c r="J24" s="458"/>
      <c r="K24" s="458"/>
      <c r="L24"/>
    </row>
    <row r="25" spans="1:13">
      <c r="A25" s="291">
        <v>18</v>
      </c>
      <c r="B25" s="292" t="s">
        <v>415</v>
      </c>
      <c r="C25" s="293" t="s">
        <v>338</v>
      </c>
      <c r="D25" s="293" t="s">
        <v>199</v>
      </c>
      <c r="E25" s="288">
        <v>1717500</v>
      </c>
      <c r="F25" s="294">
        <v>1717500</v>
      </c>
      <c r="J25" s="458"/>
      <c r="K25" s="458"/>
      <c r="L25"/>
    </row>
    <row r="26" spans="1:13">
      <c r="A26" s="291">
        <v>19</v>
      </c>
      <c r="B26" s="292" t="s">
        <v>416</v>
      </c>
      <c r="C26" s="293" t="s">
        <v>335</v>
      </c>
      <c r="D26" s="293" t="s">
        <v>199</v>
      </c>
      <c r="E26" s="288">
        <v>1513622</v>
      </c>
      <c r="F26" s="294">
        <v>1513622</v>
      </c>
      <c r="J26" s="458"/>
      <c r="K26" s="458"/>
      <c r="L26"/>
    </row>
    <row r="27" spans="1:13">
      <c r="A27" s="291">
        <v>20</v>
      </c>
      <c r="B27" s="292" t="s">
        <v>352</v>
      </c>
      <c r="C27" s="293" t="s">
        <v>417</v>
      </c>
      <c r="D27" s="293" t="s">
        <v>199</v>
      </c>
      <c r="E27" s="288">
        <v>-879739</v>
      </c>
      <c r="F27" s="294">
        <v>-879739</v>
      </c>
      <c r="I27"/>
      <c r="J27" s="458"/>
      <c r="K27" s="458"/>
      <c r="L27"/>
    </row>
    <row r="28" spans="1:13">
      <c r="A28" s="291">
        <v>21</v>
      </c>
      <c r="B28" s="292" t="s">
        <v>419</v>
      </c>
      <c r="C28" s="293" t="s">
        <v>418</v>
      </c>
      <c r="D28" s="293" t="s">
        <v>199</v>
      </c>
      <c r="E28" s="288">
        <v>576000</v>
      </c>
      <c r="F28" s="294">
        <v>576000</v>
      </c>
      <c r="I28"/>
      <c r="J28" s="458"/>
      <c r="K28" s="458"/>
      <c r="L28"/>
    </row>
    <row r="29" spans="1:13">
      <c r="A29" s="291">
        <v>22</v>
      </c>
      <c r="B29" s="292" t="s">
        <v>421</v>
      </c>
      <c r="C29" s="293" t="s">
        <v>420</v>
      </c>
      <c r="D29" s="293" t="s">
        <v>199</v>
      </c>
      <c r="E29" s="288">
        <v>1212212</v>
      </c>
      <c r="F29" s="294">
        <v>1212212</v>
      </c>
      <c r="I29"/>
      <c r="J29" s="458"/>
      <c r="K29" s="458"/>
      <c r="L29"/>
    </row>
    <row r="30" spans="1:13">
      <c r="A30" s="291">
        <v>23</v>
      </c>
      <c r="B30" s="292" t="s">
        <v>423</v>
      </c>
      <c r="C30" s="293" t="s">
        <v>422</v>
      </c>
      <c r="D30" s="293" t="s">
        <v>199</v>
      </c>
      <c r="E30" s="288">
        <v>416179</v>
      </c>
      <c r="F30" s="294">
        <v>416179</v>
      </c>
      <c r="I30"/>
      <c r="J30" s="458"/>
      <c r="K30" s="458"/>
      <c r="L30"/>
    </row>
    <row r="31" spans="1:13">
      <c r="A31" s="291">
        <v>24</v>
      </c>
      <c r="B31" s="292" t="s">
        <v>425</v>
      </c>
      <c r="C31" s="293" t="s">
        <v>424</v>
      </c>
      <c r="D31" s="293" t="s">
        <v>199</v>
      </c>
      <c r="E31" s="288">
        <v>1680000</v>
      </c>
      <c r="F31" s="294">
        <v>1680000</v>
      </c>
      <c r="I31"/>
      <c r="J31" s="458"/>
      <c r="K31" s="458"/>
      <c r="L31"/>
    </row>
    <row r="32" spans="1:13">
      <c r="A32" s="291">
        <v>25</v>
      </c>
      <c r="B32" s="292" t="s">
        <v>427</v>
      </c>
      <c r="C32" s="293" t="s">
        <v>426</v>
      </c>
      <c r="D32" s="293" t="s">
        <v>331</v>
      </c>
      <c r="E32" s="288">
        <v>-6447</v>
      </c>
      <c r="F32" s="294">
        <v>-906091</v>
      </c>
      <c r="I32"/>
      <c r="J32" s="458"/>
      <c r="K32" s="458"/>
      <c r="L32" s="459"/>
    </row>
    <row r="33" spans="1:12" ht="15.75" thickBot="1">
      <c r="A33" s="295" t="s">
        <v>234</v>
      </c>
      <c r="B33" s="296"/>
      <c r="C33" s="297"/>
      <c r="D33" s="297"/>
      <c r="E33" s="298"/>
      <c r="F33" s="299">
        <v>20871097</v>
      </c>
      <c r="I33"/>
      <c r="J33" s="460"/>
      <c r="K33" s="460"/>
      <c r="L33" s="461"/>
    </row>
    <row r="34" spans="1:12" ht="15">
      <c r="A34" s="255"/>
      <c r="B34" s="255"/>
      <c r="C34" s="255"/>
      <c r="D34" s="255"/>
      <c r="E34" s="255"/>
      <c r="F34" s="427">
        <v>0</v>
      </c>
      <c r="I34"/>
      <c r="J34"/>
      <c r="K34"/>
      <c r="L34"/>
    </row>
    <row r="35" spans="1:12" ht="15">
      <c r="A35" s="255"/>
      <c r="B35" s="255"/>
      <c r="C35" s="255"/>
      <c r="D35" s="255"/>
      <c r="E35" s="255"/>
      <c r="F35" s="255"/>
      <c r="G35" s="302"/>
      <c r="H35" s="302"/>
      <c r="I35"/>
      <c r="J35"/>
      <c r="K35"/>
      <c r="L35"/>
    </row>
    <row r="36" spans="1:12" ht="15">
      <c r="A36" s="255"/>
      <c r="B36" s="255"/>
      <c r="C36" s="255"/>
      <c r="D36" s="255"/>
      <c r="E36" s="255"/>
      <c r="F36" s="255"/>
      <c r="I36"/>
      <c r="J36"/>
      <c r="K36"/>
      <c r="L36"/>
    </row>
    <row r="37" spans="1:12" ht="15">
      <c r="A37" s="255"/>
      <c r="B37" s="255"/>
      <c r="C37" s="255"/>
      <c r="D37" s="255"/>
      <c r="E37" s="255"/>
      <c r="F37" s="255"/>
      <c r="I37"/>
      <c r="J37"/>
      <c r="K37"/>
      <c r="L37"/>
    </row>
    <row r="38" spans="1:12" ht="15">
      <c r="A38" s="255"/>
      <c r="B38" s="255"/>
      <c r="C38" s="255"/>
      <c r="D38" s="255"/>
      <c r="E38" s="255"/>
      <c r="F38" s="255"/>
      <c r="H38" s="257"/>
      <c r="I38"/>
      <c r="J38"/>
      <c r="K38"/>
      <c r="L38"/>
    </row>
    <row r="39" spans="1:12" ht="15">
      <c r="A39" s="626" t="s">
        <v>386</v>
      </c>
      <c r="B39" s="626"/>
      <c r="C39" s="626"/>
      <c r="D39" s="626"/>
      <c r="E39" s="626"/>
      <c r="F39" s="256"/>
      <c r="H39" s="257"/>
      <c r="I39" s="257"/>
      <c r="J39" s="2"/>
      <c r="K39" s="2"/>
    </row>
    <row r="40" spans="1:12" ht="15.75" thickBot="1">
      <c r="A40" s="255"/>
      <c r="B40" s="255"/>
      <c r="C40" s="255"/>
      <c r="D40" s="255"/>
      <c r="E40" s="255"/>
      <c r="F40" s="255"/>
      <c r="H40" s="257"/>
      <c r="I40" s="257"/>
      <c r="J40" s="2"/>
      <c r="K40" s="2"/>
    </row>
    <row r="41" spans="1:12" ht="16.5" thickBot="1">
      <c r="A41" s="326" t="s">
        <v>229</v>
      </c>
      <c r="B41" s="327" t="s">
        <v>230</v>
      </c>
      <c r="C41" s="327" t="s">
        <v>235</v>
      </c>
      <c r="D41" s="327" t="s">
        <v>231</v>
      </c>
      <c r="E41" s="327" t="s">
        <v>232</v>
      </c>
      <c r="F41" s="328" t="s">
        <v>233</v>
      </c>
      <c r="G41" s="193"/>
      <c r="H41" s="257"/>
      <c r="I41" s="257"/>
      <c r="J41" s="2"/>
      <c r="K41" s="2"/>
    </row>
    <row r="42" spans="1:12">
      <c r="A42" s="304">
        <v>1</v>
      </c>
      <c r="B42" s="316" t="s">
        <v>428</v>
      </c>
      <c r="C42" s="305"/>
      <c r="D42" s="316" t="s">
        <v>199</v>
      </c>
      <c r="E42" s="317">
        <v>7175.2699999999459</v>
      </c>
      <c r="F42" s="480">
        <v>7175.2699999999459</v>
      </c>
      <c r="H42" s="257"/>
      <c r="I42" s="458"/>
      <c r="J42" s="462"/>
      <c r="K42" s="2"/>
    </row>
    <row r="43" spans="1:12">
      <c r="A43" s="291">
        <v>2</v>
      </c>
      <c r="B43" s="300" t="s">
        <v>429</v>
      </c>
      <c r="C43" s="292"/>
      <c r="D43" s="300" t="s">
        <v>199</v>
      </c>
      <c r="E43" s="463">
        <v>7.2759576141834259E-12</v>
      </c>
      <c r="F43" s="481">
        <v>7.2759576141834259E-12</v>
      </c>
      <c r="H43" s="257"/>
      <c r="I43" s="458"/>
      <c r="J43" s="462"/>
      <c r="K43" s="2"/>
    </row>
    <row r="44" spans="1:12">
      <c r="A44" s="291">
        <v>3</v>
      </c>
      <c r="B44" s="300" t="s">
        <v>430</v>
      </c>
      <c r="C44" s="303"/>
      <c r="D44" s="300" t="s">
        <v>199</v>
      </c>
      <c r="E44" s="463">
        <v>-1104.3500000000001</v>
      </c>
      <c r="F44" s="481">
        <v>-1104.3500000000001</v>
      </c>
      <c r="H44" s="257"/>
      <c r="I44" s="458"/>
      <c r="J44" s="462"/>
      <c r="K44" s="2"/>
    </row>
    <row r="45" spans="1:12">
      <c r="A45" s="291">
        <v>4</v>
      </c>
      <c r="B45" s="300" t="s">
        <v>431</v>
      </c>
      <c r="C45" s="292"/>
      <c r="D45" s="300" t="s">
        <v>331</v>
      </c>
      <c r="E45" s="463">
        <v>126.81999999999971</v>
      </c>
      <c r="F45" s="481">
        <v>17780.160000000149</v>
      </c>
      <c r="H45" s="257"/>
      <c r="I45" s="458"/>
      <c r="J45" s="462"/>
      <c r="K45" s="462"/>
    </row>
    <row r="46" spans="1:12">
      <c r="A46" s="291">
        <v>5</v>
      </c>
      <c r="B46" s="300" t="s">
        <v>432</v>
      </c>
      <c r="C46" s="303"/>
      <c r="D46" s="300" t="s">
        <v>331</v>
      </c>
      <c r="E46" s="463">
        <v>517.97</v>
      </c>
      <c r="F46" s="481">
        <v>72619.39</v>
      </c>
      <c r="H46" s="257"/>
      <c r="I46" s="479"/>
      <c r="J46" s="462"/>
      <c r="K46" s="462"/>
    </row>
    <row r="47" spans="1:12">
      <c r="A47" s="291">
        <v>6</v>
      </c>
      <c r="B47" s="300" t="s">
        <v>433</v>
      </c>
      <c r="C47" s="303"/>
      <c r="D47" s="300" t="s">
        <v>331</v>
      </c>
      <c r="E47" s="463">
        <v>0</v>
      </c>
      <c r="F47" s="481">
        <v>-3.8000000058673322E-3</v>
      </c>
      <c r="I47" s="458"/>
      <c r="J47" s="462"/>
      <c r="K47" s="462"/>
    </row>
    <row r="48" spans="1:12" ht="13.5" thickBot="1">
      <c r="A48" s="295" t="s">
        <v>234</v>
      </c>
      <c r="B48" s="296"/>
      <c r="C48" s="297"/>
      <c r="D48" s="297"/>
      <c r="E48" s="301"/>
      <c r="F48" s="482">
        <v>96470.466200000097</v>
      </c>
    </row>
    <row r="49" spans="1:6">
      <c r="F49" s="426">
        <v>-2.4738255888223648E-10</v>
      </c>
    </row>
    <row r="50" spans="1:6">
      <c r="F50" s="2"/>
    </row>
    <row r="51" spans="1:6">
      <c r="F51" s="2"/>
    </row>
    <row r="52" spans="1:6">
      <c r="F52" s="2"/>
    </row>
    <row r="53" spans="1:6" ht="15">
      <c r="E53" s="325" t="s">
        <v>37</v>
      </c>
    </row>
    <row r="54" spans="1:6" ht="15">
      <c r="C54" s="194"/>
      <c r="E54" s="325"/>
    </row>
    <row r="55" spans="1:6" ht="15">
      <c r="E55" s="325" t="s">
        <v>319</v>
      </c>
    </row>
    <row r="56" spans="1:6" ht="15.75">
      <c r="A56" s="193"/>
      <c r="B56" s="193"/>
      <c r="C56" s="193"/>
      <c r="D56" s="193"/>
      <c r="E56" s="193"/>
      <c r="F56" s="193"/>
    </row>
    <row r="57" spans="1:6" ht="15.75">
      <c r="F57" s="195"/>
    </row>
    <row r="58" spans="1:6" ht="15.75">
      <c r="D58" s="193"/>
      <c r="E58" s="193"/>
      <c r="F58" s="193"/>
    </row>
  </sheetData>
  <mergeCells count="2">
    <mergeCell ref="A5:E5"/>
    <mergeCell ref="A39:E39"/>
  </mergeCells>
  <phoneticPr fontId="0" type="noConversion"/>
  <printOptions horizontalCentered="1"/>
  <pageMargins left="0.75" right="0.75" top="0.64" bottom="1" header="0.5" footer="0.5"/>
  <pageSetup scale="7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N53"/>
  <sheetViews>
    <sheetView workbookViewId="0">
      <selection activeCell="L18" sqref="L18"/>
    </sheetView>
  </sheetViews>
  <sheetFormatPr defaultRowHeight="12.75"/>
  <cols>
    <col min="1" max="1" width="1" style="7" customWidth="1"/>
    <col min="2" max="2" width="9.28515625" style="7" customWidth="1"/>
    <col min="3" max="3" width="15.140625" style="7" customWidth="1"/>
    <col min="4" max="4" width="12.5703125" style="7" customWidth="1"/>
    <col min="5" max="5" width="8.5703125" style="7" customWidth="1"/>
    <col min="6" max="6" width="5.5703125" style="7" customWidth="1"/>
    <col min="7" max="7" width="6" style="7" customWidth="1"/>
    <col min="8" max="8" width="9.5703125" style="7" customWidth="1"/>
    <col min="9" max="9" width="8.5703125" style="7" customWidth="1"/>
    <col min="10" max="10" width="9.5703125" style="7" customWidth="1"/>
    <col min="11" max="12" width="9.42578125" style="7" customWidth="1"/>
    <col min="13" max="13" width="9.7109375" style="7" customWidth="1"/>
    <col min="14" max="14" width="8.5703125" style="7" customWidth="1"/>
    <col min="15" max="16384" width="9.140625" style="7"/>
  </cols>
  <sheetData>
    <row r="1" spans="1:14" s="6" customFormat="1" ht="15.75">
      <c r="A1" s="32" t="str">
        <f>'Bilanci '!A1</f>
        <v xml:space="preserve"> "ARTGRES" shpk</v>
      </c>
      <c r="B1" s="32"/>
      <c r="C1" s="32"/>
      <c r="D1" s="32"/>
      <c r="E1" s="32"/>
    </row>
    <row r="2" spans="1:14" s="6" customFormat="1" ht="15.75">
      <c r="A2" s="32" t="str">
        <f>'Bilanci '!A3</f>
        <v>Periudha: 01.01.2013 - 31.12.2013</v>
      </c>
      <c r="B2" s="32"/>
      <c r="C2" s="34"/>
    </row>
    <row r="5" spans="1:14" ht="15">
      <c r="A5" s="620" t="s">
        <v>297</v>
      </c>
      <c r="B5" s="636"/>
      <c r="C5" s="636"/>
      <c r="D5" s="636"/>
      <c r="E5" s="636"/>
      <c r="F5" s="636"/>
      <c r="G5" s="636"/>
      <c r="H5" s="636"/>
      <c r="I5" s="636"/>
      <c r="J5" s="636"/>
      <c r="K5" s="636"/>
      <c r="L5" s="636"/>
      <c r="M5" s="636"/>
      <c r="N5" s="636"/>
    </row>
    <row r="6" spans="1:14" ht="11.25" customHeight="1"/>
    <row r="7" spans="1:14" hidden="1"/>
    <row r="8" spans="1:14" hidden="1"/>
    <row r="9" spans="1:14" ht="13.5" thickBot="1">
      <c r="N9" s="7" t="s">
        <v>172</v>
      </c>
    </row>
    <row r="10" spans="1:14" ht="13.5" thickBot="1">
      <c r="A10" s="627" t="s">
        <v>173</v>
      </c>
      <c r="B10" s="628"/>
      <c r="C10" s="628"/>
      <c r="D10" s="629"/>
      <c r="E10" s="184"/>
      <c r="F10" s="14" t="s">
        <v>174</v>
      </c>
      <c r="G10" s="181"/>
      <c r="H10" s="17"/>
      <c r="I10" s="14"/>
      <c r="J10" s="181" t="s">
        <v>175</v>
      </c>
      <c r="K10" s="181"/>
      <c r="L10" s="181"/>
      <c r="M10" s="181"/>
      <c r="N10" s="17"/>
    </row>
    <row r="11" spans="1:14" ht="13.5" thickBot="1">
      <c r="A11" s="630"/>
      <c r="B11" s="631"/>
      <c r="C11" s="631"/>
      <c r="D11" s="632"/>
      <c r="E11" s="211"/>
      <c r="F11" s="14" t="s">
        <v>176</v>
      </c>
      <c r="G11" s="181"/>
      <c r="H11" s="17"/>
      <c r="I11" s="184"/>
      <c r="J11" s="212"/>
      <c r="K11" s="184"/>
      <c r="L11" s="212"/>
      <c r="M11" s="184"/>
      <c r="N11" s="213"/>
    </row>
    <row r="12" spans="1:14" ht="79.5" thickBot="1">
      <c r="A12" s="633"/>
      <c r="B12" s="634"/>
      <c r="C12" s="634"/>
      <c r="D12" s="635"/>
      <c r="E12" s="214" t="s">
        <v>177</v>
      </c>
      <c r="F12" s="215" t="s">
        <v>178</v>
      </c>
      <c r="G12" s="215" t="s">
        <v>179</v>
      </c>
      <c r="H12" s="216" t="s">
        <v>180</v>
      </c>
      <c r="I12" s="217" t="s">
        <v>181</v>
      </c>
      <c r="J12" s="218" t="s">
        <v>182</v>
      </c>
      <c r="K12" s="219" t="s">
        <v>183</v>
      </c>
      <c r="L12" s="220" t="s">
        <v>184</v>
      </c>
      <c r="M12" s="214" t="s">
        <v>185</v>
      </c>
      <c r="N12" s="221" t="s">
        <v>186</v>
      </c>
    </row>
    <row r="13" spans="1:14" ht="12.75" customHeight="1" thickBot="1">
      <c r="A13" s="222"/>
      <c r="B13" s="223"/>
      <c r="C13" s="223"/>
      <c r="D13" s="224"/>
      <c r="E13" s="225"/>
      <c r="F13" s="225"/>
      <c r="G13" s="225"/>
      <c r="H13" s="225"/>
      <c r="I13" s="225"/>
      <c r="J13" s="225"/>
      <c r="K13" s="225"/>
      <c r="L13" s="225"/>
      <c r="M13" s="225"/>
      <c r="N13" s="225"/>
    </row>
    <row r="14" spans="1:14" ht="13.5" hidden="1" thickBot="1">
      <c r="A14" s="222"/>
      <c r="B14" s="223"/>
      <c r="C14" s="223"/>
      <c r="D14" s="223"/>
      <c r="E14" s="225"/>
      <c r="F14" s="225"/>
      <c r="G14" s="225"/>
      <c r="H14" s="225"/>
      <c r="I14" s="225"/>
      <c r="J14" s="225"/>
      <c r="K14" s="225"/>
      <c r="L14" s="225"/>
      <c r="M14" s="225"/>
      <c r="N14" s="225"/>
    </row>
    <row r="15" spans="1:14" ht="33.75" customHeight="1" thickBot="1">
      <c r="A15" s="226" t="s">
        <v>187</v>
      </c>
      <c r="B15" s="227"/>
      <c r="C15" s="227"/>
      <c r="D15" s="227"/>
      <c r="E15" s="228">
        <f>SUM(E16:E20)</f>
        <v>0</v>
      </c>
      <c r="F15" s="228">
        <f>SUM(F16:F20)</f>
        <v>0</v>
      </c>
      <c r="G15" s="228">
        <f>SUM(G16:G20)</f>
        <v>0</v>
      </c>
      <c r="H15" s="228">
        <f>SUM(H16:H20)</f>
        <v>0</v>
      </c>
      <c r="I15" s="228">
        <v>6416</v>
      </c>
      <c r="J15" s="228">
        <v>0</v>
      </c>
      <c r="K15" s="228">
        <v>0</v>
      </c>
      <c r="L15" s="228">
        <v>0</v>
      </c>
      <c r="M15" s="228">
        <v>1476</v>
      </c>
      <c r="N15" s="228">
        <f>SUM(N16:N20)</f>
        <v>0</v>
      </c>
    </row>
    <row r="16" spans="1:14" ht="15" customHeight="1" thickBot="1">
      <c r="A16" s="222" t="s">
        <v>188</v>
      </c>
      <c r="B16" s="223"/>
      <c r="C16" s="223"/>
      <c r="D16" s="223"/>
      <c r="E16" s="44"/>
      <c r="F16" s="44"/>
      <c r="G16" s="44"/>
      <c r="H16" s="44"/>
      <c r="I16" s="44"/>
      <c r="J16" s="44"/>
      <c r="K16" s="44"/>
      <c r="L16" s="44"/>
      <c r="M16" s="361"/>
      <c r="N16" s="44">
        <f>I16*0.1</f>
        <v>0</v>
      </c>
    </row>
    <row r="17" spans="1:14" ht="15.75" customHeight="1" thickBot="1">
      <c r="A17" s="222" t="s">
        <v>189</v>
      </c>
      <c r="B17" s="223"/>
      <c r="C17" s="223"/>
      <c r="D17" s="223"/>
      <c r="E17" s="44"/>
      <c r="F17" s="44"/>
      <c r="G17" s="44"/>
      <c r="H17" s="44"/>
      <c r="I17" s="44"/>
      <c r="J17" s="44"/>
      <c r="K17" s="44"/>
      <c r="L17" s="44"/>
      <c r="M17" s="44"/>
      <c r="N17" s="44">
        <f>I17*0.1</f>
        <v>0</v>
      </c>
    </row>
    <row r="18" spans="1:14" ht="15.75" customHeight="1" thickBot="1">
      <c r="A18" s="222" t="s">
        <v>190</v>
      </c>
      <c r="B18" s="223"/>
      <c r="C18" s="223"/>
      <c r="D18" s="223"/>
      <c r="E18" s="44"/>
      <c r="F18" s="44"/>
      <c r="G18" s="44"/>
      <c r="H18" s="44"/>
      <c r="I18" s="44"/>
      <c r="J18" s="44"/>
      <c r="K18" s="44"/>
      <c r="L18" s="44"/>
      <c r="M18" s="44"/>
      <c r="N18" s="44">
        <f>I18*0.1</f>
        <v>0</v>
      </c>
    </row>
    <row r="19" spans="1:14" ht="15.75" customHeight="1" thickBot="1">
      <c r="A19" s="222" t="s">
        <v>191</v>
      </c>
      <c r="B19" s="223"/>
      <c r="C19" s="223"/>
      <c r="D19" s="223"/>
      <c r="E19" s="44"/>
      <c r="F19" s="44"/>
      <c r="G19" s="44"/>
      <c r="H19" s="44"/>
      <c r="I19" s="44"/>
      <c r="J19" s="44"/>
      <c r="K19" s="44"/>
      <c r="L19" s="44"/>
      <c r="M19" s="44"/>
      <c r="N19" s="44">
        <f>I19*0.1</f>
        <v>0</v>
      </c>
    </row>
    <row r="20" spans="1:14" ht="15.75" customHeight="1" thickBot="1">
      <c r="A20" s="222" t="s">
        <v>192</v>
      </c>
      <c r="B20" s="223"/>
      <c r="C20" s="223"/>
      <c r="D20" s="223"/>
      <c r="E20" s="44"/>
      <c r="F20" s="44"/>
      <c r="G20" s="44"/>
      <c r="H20" s="44"/>
      <c r="I20" s="44"/>
      <c r="J20" s="44"/>
      <c r="K20" s="44"/>
      <c r="L20" s="44"/>
      <c r="M20" s="44"/>
      <c r="N20" s="44">
        <v>0</v>
      </c>
    </row>
    <row r="21" spans="1:14" ht="15.75" customHeight="1">
      <c r="M21" s="144"/>
      <c r="N21" s="144"/>
    </row>
    <row r="22" spans="1:14">
      <c r="B22" s="7" t="s">
        <v>193</v>
      </c>
      <c r="C22" s="7" t="s">
        <v>287</v>
      </c>
    </row>
    <row r="23" spans="1:14">
      <c r="B23" s="97"/>
      <c r="G23" s="67"/>
      <c r="H23" s="67"/>
    </row>
    <row r="24" spans="1:14" ht="15.75">
      <c r="C24" s="7" t="s">
        <v>194</v>
      </c>
      <c r="G24" s="67"/>
      <c r="H24" s="67"/>
      <c r="L24" s="45"/>
    </row>
    <row r="25" spans="1:14" ht="15">
      <c r="G25" s="67"/>
      <c r="H25" s="67"/>
      <c r="L25" s="19" t="str">
        <f>'Bilanci '!D55</f>
        <v>Perfaqesuesi Ligjor</v>
      </c>
    </row>
    <row r="26" spans="1:14" ht="15">
      <c r="G26" s="67"/>
      <c r="H26" s="67"/>
      <c r="L26" s="19"/>
    </row>
    <row r="27" spans="1:14" ht="15">
      <c r="G27" s="67"/>
      <c r="H27" s="67"/>
      <c r="L27" s="19" t="str">
        <f>'Bilanci '!D57</f>
        <v>Arti ELEZAJ</v>
      </c>
    </row>
    <row r="28" spans="1:14">
      <c r="B28" s="97"/>
    </row>
    <row r="29" spans="1:14">
      <c r="C29" s="97"/>
    </row>
    <row r="30" spans="1:14">
      <c r="C30" s="97"/>
    </row>
    <row r="31" spans="1:14">
      <c r="C31" s="97"/>
    </row>
    <row r="32" spans="1:14">
      <c r="C32" s="97"/>
    </row>
    <row r="33" spans="3:14">
      <c r="C33" s="97"/>
      <c r="D33" s="97"/>
      <c r="E33" s="97"/>
      <c r="F33" s="97"/>
      <c r="G33" s="97"/>
      <c r="H33" s="97"/>
      <c r="I33" s="97"/>
      <c r="J33" s="97"/>
      <c r="N33" s="97"/>
    </row>
    <row r="34" spans="3:14">
      <c r="C34" s="97"/>
      <c r="D34" s="97"/>
      <c r="E34" s="97"/>
      <c r="F34" s="97"/>
      <c r="G34" s="97"/>
      <c r="H34" s="97"/>
      <c r="I34" s="97"/>
      <c r="J34" s="97"/>
      <c r="N34" s="97"/>
    </row>
    <row r="35" spans="3:14">
      <c r="C35" s="97"/>
      <c r="D35" s="97"/>
      <c r="E35" s="97"/>
      <c r="F35" s="97"/>
      <c r="G35" s="97"/>
      <c r="H35" s="97"/>
      <c r="I35" s="97"/>
      <c r="J35" s="97"/>
      <c r="N35" s="97"/>
    </row>
    <row r="36" spans="3:14" ht="0.75" customHeight="1">
      <c r="C36" s="97"/>
      <c r="D36" s="97"/>
      <c r="E36" s="97"/>
      <c r="F36" s="97"/>
      <c r="G36" s="97"/>
      <c r="H36" s="97"/>
      <c r="I36" s="97"/>
      <c r="J36" s="97"/>
      <c r="N36" s="97"/>
    </row>
    <row r="37" spans="3:14" ht="1.5" customHeight="1"/>
    <row r="38" spans="3:14" ht="15.75">
      <c r="L38" s="45"/>
    </row>
    <row r="40" spans="3:14" ht="15.75">
      <c r="L40" s="45"/>
    </row>
    <row r="41" spans="3:14" ht="15.75">
      <c r="L41" s="45"/>
    </row>
    <row r="53" spans="12:12" ht="15.75">
      <c r="L53" s="45"/>
    </row>
  </sheetData>
  <mergeCells count="2">
    <mergeCell ref="A10:D12"/>
    <mergeCell ref="A5:N5"/>
  </mergeCells>
  <phoneticPr fontId="6" type="noConversion"/>
  <pageMargins left="0.75" right="0.75" top="1" bottom="1" header="0.5" footer="0.5"/>
  <pageSetup scale="9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102"/>
  <sheetViews>
    <sheetView showOutlineSymbols="0" workbookViewId="0">
      <selection activeCell="M26" sqref="M26:N26"/>
    </sheetView>
  </sheetViews>
  <sheetFormatPr defaultColWidth="6.85546875" defaultRowHeight="15"/>
  <cols>
    <col min="1" max="13" width="6" style="464" customWidth="1"/>
    <col min="14" max="14" width="7.5703125" style="464" customWidth="1"/>
    <col min="15" max="15" width="6" style="464" customWidth="1"/>
    <col min="16" max="16384" width="6.85546875" style="464"/>
  </cols>
  <sheetData>
    <row r="1" spans="1:14" ht="17.649999999999999" customHeight="1">
      <c r="A1" s="679" t="s">
        <v>434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679"/>
    </row>
    <row r="2" spans="1:14" ht="18.75" customHeight="1">
      <c r="A2" s="680" t="s">
        <v>435</v>
      </c>
      <c r="B2" s="680"/>
      <c r="C2" s="680"/>
      <c r="D2" s="680"/>
      <c r="E2" s="680"/>
      <c r="F2" s="680"/>
      <c r="G2" s="680"/>
      <c r="H2" s="680"/>
      <c r="I2" s="680"/>
      <c r="J2" s="680"/>
      <c r="K2" s="680"/>
      <c r="L2" s="680"/>
      <c r="M2" s="680"/>
      <c r="N2" s="680"/>
    </row>
    <row r="3" spans="1:14" ht="18" customHeight="1">
      <c r="A3" s="637" t="s">
        <v>436</v>
      </c>
      <c r="B3" s="637"/>
      <c r="C3" s="637"/>
      <c r="D3" s="637"/>
      <c r="E3" s="637"/>
      <c r="F3" s="637"/>
      <c r="G3" s="637"/>
      <c r="H3" s="637"/>
      <c r="I3" s="637"/>
      <c r="J3" s="637"/>
      <c r="K3" s="637"/>
      <c r="L3" s="637"/>
      <c r="M3" s="637"/>
      <c r="N3" s="637"/>
    </row>
    <row r="4" spans="1:14" ht="15" customHeight="1">
      <c r="C4" s="465"/>
      <c r="D4" s="465"/>
      <c r="E4" s="465"/>
      <c r="F4" s="465"/>
      <c r="G4" s="465"/>
      <c r="H4" s="465"/>
    </row>
    <row r="5" spans="1:14" ht="15" customHeight="1">
      <c r="C5" s="465"/>
      <c r="D5" s="465"/>
      <c r="E5" s="465"/>
      <c r="F5" s="465"/>
      <c r="G5" s="465"/>
      <c r="H5" s="465"/>
    </row>
    <row r="6" spans="1:14" ht="18.95" customHeight="1" thickBot="1"/>
    <row r="7" spans="1:14" ht="14.25" customHeight="1" thickBot="1">
      <c r="A7" s="466" t="s">
        <v>437</v>
      </c>
      <c r="B7" s="670" t="s">
        <v>438</v>
      </c>
      <c r="C7" s="670"/>
      <c r="D7" s="670"/>
      <c r="E7" s="670"/>
      <c r="F7" s="670"/>
      <c r="G7" s="670"/>
      <c r="H7" s="670"/>
      <c r="I7" s="670"/>
      <c r="J7" s="670"/>
      <c r="K7" s="670"/>
      <c r="L7" s="670"/>
      <c r="M7" s="670"/>
      <c r="N7" s="671"/>
    </row>
    <row r="8" spans="1:14" ht="14.45" customHeight="1" thickBot="1">
      <c r="A8" s="639"/>
      <c r="B8" s="639"/>
      <c r="C8" s="639"/>
      <c r="D8" s="639"/>
      <c r="E8" s="639"/>
      <c r="F8" s="639"/>
      <c r="G8" s="639"/>
      <c r="H8" s="639"/>
      <c r="I8" s="639"/>
      <c r="J8" s="639"/>
      <c r="K8" s="639"/>
      <c r="L8" s="639"/>
      <c r="M8" s="639"/>
      <c r="N8" s="639"/>
    </row>
    <row r="9" spans="1:14" ht="14.45" customHeight="1" thickBot="1">
      <c r="A9" s="675" t="s">
        <v>439</v>
      </c>
      <c r="B9" s="675"/>
      <c r="C9" s="675"/>
      <c r="D9" s="675"/>
      <c r="E9" s="675"/>
      <c r="F9" s="675"/>
      <c r="G9" s="675"/>
      <c r="H9" s="467" t="s">
        <v>440</v>
      </c>
      <c r="I9" s="675" t="s">
        <v>441</v>
      </c>
      <c r="J9" s="675"/>
      <c r="K9" s="675" t="s">
        <v>442</v>
      </c>
      <c r="L9" s="675"/>
      <c r="M9" s="675" t="s">
        <v>443</v>
      </c>
      <c r="N9" s="675"/>
    </row>
    <row r="10" spans="1:14" ht="12.75" customHeight="1">
      <c r="A10" s="468" t="s">
        <v>444</v>
      </c>
      <c r="B10" s="662" t="s">
        <v>445</v>
      </c>
      <c r="C10" s="662"/>
      <c r="D10" s="662"/>
      <c r="E10" s="662"/>
      <c r="F10" s="662"/>
      <c r="G10" s="662"/>
      <c r="H10" s="469" t="s">
        <v>446</v>
      </c>
      <c r="I10" s="663">
        <v>1.94</v>
      </c>
      <c r="J10" s="663"/>
      <c r="K10" s="676">
        <v>1919639.8865979381</v>
      </c>
      <c r="L10" s="676"/>
      <c r="M10" s="651">
        <v>3724101.38</v>
      </c>
      <c r="N10" s="652"/>
    </row>
    <row r="11" spans="1:14" ht="17.25" customHeight="1" thickBot="1">
      <c r="A11" s="470" t="s">
        <v>447</v>
      </c>
      <c r="B11" s="648" t="s">
        <v>448</v>
      </c>
      <c r="C11" s="648"/>
      <c r="D11" s="648"/>
      <c r="E11" s="648"/>
      <c r="F11" s="648"/>
      <c r="G11" s="648"/>
      <c r="H11" s="471" t="s">
        <v>446</v>
      </c>
      <c r="I11" s="649">
        <v>2</v>
      </c>
      <c r="J11" s="649"/>
      <c r="K11" s="677">
        <v>49067.114999999998</v>
      </c>
      <c r="L11" s="677"/>
      <c r="M11" s="650">
        <v>98134.23</v>
      </c>
      <c r="N11" s="678"/>
    </row>
    <row r="12" spans="1:14" ht="14.25" customHeight="1" thickBot="1">
      <c r="A12" s="664"/>
      <c r="B12" s="665"/>
      <c r="C12" s="665"/>
      <c r="D12" s="665"/>
      <c r="E12" s="665"/>
      <c r="F12" s="665"/>
      <c r="G12" s="665"/>
      <c r="H12" s="665"/>
      <c r="I12" s="665"/>
      <c r="J12" s="666"/>
      <c r="K12" s="667" t="s">
        <v>449</v>
      </c>
      <c r="L12" s="667"/>
      <c r="M12" s="668">
        <v>3822235.61</v>
      </c>
      <c r="N12" s="669"/>
    </row>
    <row r="13" spans="1:14" ht="15" customHeight="1">
      <c r="A13" s="472"/>
      <c r="B13" s="472"/>
      <c r="C13" s="472"/>
      <c r="D13" s="472"/>
      <c r="E13" s="472"/>
      <c r="F13" s="472"/>
      <c r="G13" s="472"/>
      <c r="H13" s="472"/>
      <c r="I13" s="472"/>
      <c r="J13" s="472"/>
      <c r="K13" s="472"/>
      <c r="L13" s="472"/>
      <c r="M13" s="472"/>
      <c r="N13" s="472"/>
    </row>
    <row r="14" spans="1:14" ht="12.75" customHeight="1" thickBot="1">
      <c r="A14" s="472"/>
      <c r="B14" s="472"/>
      <c r="C14" s="472"/>
      <c r="D14" s="472"/>
      <c r="E14" s="472"/>
      <c r="F14" s="472"/>
      <c r="G14" s="472"/>
      <c r="H14" s="472"/>
      <c r="I14" s="472"/>
      <c r="J14" s="472"/>
      <c r="K14" s="472"/>
      <c r="L14" s="472"/>
      <c r="M14" s="472"/>
      <c r="N14" s="472"/>
    </row>
    <row r="15" spans="1:14" ht="14.25" customHeight="1" thickBot="1">
      <c r="A15" s="466" t="s">
        <v>450</v>
      </c>
      <c r="B15" s="670" t="s">
        <v>451</v>
      </c>
      <c r="C15" s="670"/>
      <c r="D15" s="670"/>
      <c r="E15" s="670"/>
      <c r="F15" s="670"/>
      <c r="G15" s="670"/>
      <c r="H15" s="670"/>
      <c r="I15" s="670"/>
      <c r="J15" s="670"/>
      <c r="K15" s="670"/>
      <c r="L15" s="670"/>
      <c r="M15" s="670"/>
      <c r="N15" s="671"/>
    </row>
    <row r="16" spans="1:14" ht="11.85" customHeight="1" thickBot="1">
      <c r="A16" s="672"/>
      <c r="B16" s="673"/>
      <c r="C16" s="673"/>
      <c r="D16" s="673"/>
      <c r="E16" s="673"/>
      <c r="F16" s="673"/>
      <c r="G16" s="673"/>
      <c r="H16" s="673"/>
      <c r="I16" s="673"/>
      <c r="J16" s="673"/>
      <c r="K16" s="673"/>
      <c r="L16" s="673"/>
      <c r="M16" s="673"/>
      <c r="N16" s="674"/>
    </row>
    <row r="17" spans="1:14" ht="14.45" customHeight="1" thickBot="1">
      <c r="A17" s="675" t="s">
        <v>439</v>
      </c>
      <c r="B17" s="675"/>
      <c r="C17" s="675"/>
      <c r="D17" s="675"/>
      <c r="E17" s="675"/>
      <c r="F17" s="675"/>
      <c r="G17" s="675"/>
      <c r="H17" s="467" t="s">
        <v>440</v>
      </c>
      <c r="I17" s="675" t="s">
        <v>441</v>
      </c>
      <c r="J17" s="675"/>
      <c r="K17" s="675" t="s">
        <v>442</v>
      </c>
      <c r="L17" s="675"/>
      <c r="M17" s="675" t="s">
        <v>443</v>
      </c>
      <c r="N17" s="675"/>
    </row>
    <row r="18" spans="1:14" ht="12.75" customHeight="1">
      <c r="A18" s="468" t="s">
        <v>452</v>
      </c>
      <c r="B18" s="662" t="s">
        <v>453</v>
      </c>
      <c r="C18" s="662"/>
      <c r="D18" s="662"/>
      <c r="E18" s="662"/>
      <c r="F18" s="662"/>
      <c r="G18" s="662"/>
      <c r="H18" s="469" t="s">
        <v>454</v>
      </c>
      <c r="I18" s="663">
        <v>43970.09</v>
      </c>
      <c r="J18" s="663"/>
      <c r="K18" s="651">
        <v>689.15706176630533</v>
      </c>
      <c r="L18" s="651"/>
      <c r="M18" s="651">
        <v>30302298.030000001</v>
      </c>
      <c r="N18" s="652"/>
    </row>
    <row r="19" spans="1:14" ht="12.75" customHeight="1">
      <c r="A19" s="473" t="s">
        <v>455</v>
      </c>
      <c r="B19" s="659" t="s">
        <v>456</v>
      </c>
      <c r="C19" s="659"/>
      <c r="D19" s="659"/>
      <c r="E19" s="659"/>
      <c r="F19" s="659"/>
      <c r="G19" s="659"/>
      <c r="H19" s="474" t="s">
        <v>454</v>
      </c>
      <c r="I19" s="660">
        <v>59263.67</v>
      </c>
      <c r="J19" s="660"/>
      <c r="K19" s="661">
        <v>1366.8583172456244</v>
      </c>
      <c r="L19" s="661"/>
      <c r="M19" s="651">
        <v>81005040.25</v>
      </c>
      <c r="N19" s="652"/>
    </row>
    <row r="20" spans="1:14" ht="12.75" customHeight="1">
      <c r="A20" s="473" t="s">
        <v>457</v>
      </c>
      <c r="B20" s="659" t="s">
        <v>458</v>
      </c>
      <c r="C20" s="659"/>
      <c r="D20" s="659"/>
      <c r="E20" s="659"/>
      <c r="F20" s="659"/>
      <c r="G20" s="659"/>
      <c r="H20" s="474" t="s">
        <v>454</v>
      </c>
      <c r="I20" s="660">
        <v>1037.46</v>
      </c>
      <c r="J20" s="660"/>
      <c r="K20" s="661">
        <v>13301.241108090913</v>
      </c>
      <c r="L20" s="661"/>
      <c r="M20" s="651">
        <v>13799505.6</v>
      </c>
      <c r="N20" s="652"/>
    </row>
    <row r="21" spans="1:14" ht="12.75" customHeight="1">
      <c r="A21" s="473" t="s">
        <v>459</v>
      </c>
      <c r="B21" s="659" t="s">
        <v>460</v>
      </c>
      <c r="C21" s="659"/>
      <c r="D21" s="659"/>
      <c r="E21" s="659"/>
      <c r="F21" s="659"/>
      <c r="G21" s="659"/>
      <c r="H21" s="474" t="s">
        <v>461</v>
      </c>
      <c r="I21" s="660">
        <v>1220.48</v>
      </c>
      <c r="J21" s="660"/>
      <c r="K21" s="661">
        <v>28.108219716832718</v>
      </c>
      <c r="L21" s="661"/>
      <c r="M21" s="651">
        <v>34305.519999999997</v>
      </c>
      <c r="N21" s="652"/>
    </row>
    <row r="22" spans="1:14" ht="12.75" customHeight="1">
      <c r="A22" s="473" t="s">
        <v>462</v>
      </c>
      <c r="B22" s="659" t="s">
        <v>463</v>
      </c>
      <c r="C22" s="659"/>
      <c r="D22" s="659"/>
      <c r="E22" s="659"/>
      <c r="F22" s="659"/>
      <c r="G22" s="659"/>
      <c r="H22" s="474" t="s">
        <v>454</v>
      </c>
      <c r="I22" s="660">
        <v>0.02</v>
      </c>
      <c r="J22" s="660"/>
      <c r="K22" s="661">
        <v>2220.5</v>
      </c>
      <c r="L22" s="661"/>
      <c r="M22" s="651">
        <v>44.410000000000004</v>
      </c>
      <c r="N22" s="652"/>
    </row>
    <row r="23" spans="1:14" ht="12.75" customHeight="1">
      <c r="A23" s="473" t="s">
        <v>464</v>
      </c>
      <c r="B23" s="659" t="s">
        <v>465</v>
      </c>
      <c r="C23" s="659"/>
      <c r="D23" s="659"/>
      <c r="E23" s="659"/>
      <c r="F23" s="659"/>
      <c r="G23" s="659"/>
      <c r="H23" s="474" t="s">
        <v>466</v>
      </c>
      <c r="I23" s="660">
        <v>5715</v>
      </c>
      <c r="J23" s="660"/>
      <c r="K23" s="661">
        <v>296.47436920384951</v>
      </c>
      <c r="L23" s="661"/>
      <c r="M23" s="651">
        <v>1694351.02</v>
      </c>
      <c r="N23" s="652"/>
    </row>
    <row r="24" spans="1:14" ht="12.75" customHeight="1">
      <c r="A24" s="473" t="s">
        <v>467</v>
      </c>
      <c r="B24" s="659" t="s">
        <v>468</v>
      </c>
      <c r="C24" s="659"/>
      <c r="D24" s="659"/>
      <c r="E24" s="659"/>
      <c r="F24" s="659"/>
      <c r="G24" s="659"/>
      <c r="H24" s="474" t="s">
        <v>461</v>
      </c>
      <c r="I24" s="660">
        <v>16209</v>
      </c>
      <c r="J24" s="660"/>
      <c r="K24" s="661">
        <v>108.7205046579061</v>
      </c>
      <c r="L24" s="661"/>
      <c r="M24" s="651">
        <v>1762250.6600000001</v>
      </c>
      <c r="N24" s="652"/>
    </row>
    <row r="25" spans="1:14" ht="12.75" customHeight="1">
      <c r="A25" s="473" t="s">
        <v>469</v>
      </c>
      <c r="B25" s="659" t="s">
        <v>470</v>
      </c>
      <c r="C25" s="659"/>
      <c r="D25" s="659"/>
      <c r="E25" s="659"/>
      <c r="F25" s="659"/>
      <c r="G25" s="659"/>
      <c r="H25" s="474" t="s">
        <v>454</v>
      </c>
      <c r="I25" s="660">
        <v>4.2</v>
      </c>
      <c r="J25" s="660"/>
      <c r="K25" s="661">
        <v>3069.707142857143</v>
      </c>
      <c r="L25" s="661"/>
      <c r="M25" s="651">
        <v>12892.77</v>
      </c>
      <c r="N25" s="652"/>
    </row>
    <row r="26" spans="1:14" ht="12.75" customHeight="1">
      <c r="A26" s="473" t="s">
        <v>471</v>
      </c>
      <c r="B26" s="659" t="s">
        <v>472</v>
      </c>
      <c r="C26" s="659"/>
      <c r="D26" s="659"/>
      <c r="E26" s="659"/>
      <c r="F26" s="659"/>
      <c r="G26" s="659"/>
      <c r="H26" s="474" t="s">
        <v>466</v>
      </c>
      <c r="I26" s="660">
        <v>2627</v>
      </c>
      <c r="J26" s="660"/>
      <c r="K26" s="661">
        <v>180.6345945945946</v>
      </c>
      <c r="L26" s="661"/>
      <c r="M26" s="651">
        <v>474527.08</v>
      </c>
      <c r="N26" s="652"/>
    </row>
    <row r="27" spans="1:14" ht="12.75" customHeight="1">
      <c r="A27" s="473" t="s">
        <v>473</v>
      </c>
      <c r="B27" s="659" t="s">
        <v>474</v>
      </c>
      <c r="C27" s="659"/>
      <c r="D27" s="659"/>
      <c r="E27" s="659"/>
      <c r="F27" s="659"/>
      <c r="G27" s="659"/>
      <c r="H27" s="474" t="s">
        <v>461</v>
      </c>
      <c r="I27" s="660">
        <v>750</v>
      </c>
      <c r="J27" s="660"/>
      <c r="K27" s="661">
        <v>323.41162666666668</v>
      </c>
      <c r="L27" s="661"/>
      <c r="M27" s="651">
        <v>242558.72</v>
      </c>
      <c r="N27" s="652"/>
    </row>
    <row r="28" spans="1:14" ht="12.75" customHeight="1">
      <c r="A28" s="473" t="s">
        <v>475</v>
      </c>
      <c r="B28" s="659" t="s">
        <v>476</v>
      </c>
      <c r="C28" s="659"/>
      <c r="D28" s="659"/>
      <c r="E28" s="659"/>
      <c r="F28" s="659"/>
      <c r="G28" s="659"/>
      <c r="H28" s="474" t="s">
        <v>466</v>
      </c>
      <c r="I28" s="660">
        <v>2200</v>
      </c>
      <c r="J28" s="660"/>
      <c r="K28" s="661">
        <v>30.286036363636363</v>
      </c>
      <c r="L28" s="661"/>
      <c r="M28" s="651">
        <v>66629.279999999999</v>
      </c>
      <c r="N28" s="652"/>
    </row>
    <row r="29" spans="1:14" ht="12.75" customHeight="1">
      <c r="A29" s="473" t="s">
        <v>477</v>
      </c>
      <c r="B29" s="659" t="s">
        <v>478</v>
      </c>
      <c r="C29" s="659"/>
      <c r="D29" s="659"/>
      <c r="E29" s="659"/>
      <c r="F29" s="659"/>
      <c r="G29" s="659"/>
      <c r="H29" s="474" t="s">
        <v>454</v>
      </c>
      <c r="I29" s="660">
        <v>1032.29</v>
      </c>
      <c r="J29" s="660"/>
      <c r="K29" s="661">
        <v>9830.065543597244</v>
      </c>
      <c r="L29" s="661"/>
      <c r="M29" s="651">
        <v>10147478.359999999</v>
      </c>
      <c r="N29" s="652"/>
    </row>
    <row r="30" spans="1:14" ht="12.75" customHeight="1">
      <c r="A30" s="473" t="s">
        <v>479</v>
      </c>
      <c r="B30" s="659" t="s">
        <v>480</v>
      </c>
      <c r="C30" s="659"/>
      <c r="D30" s="659"/>
      <c r="E30" s="659"/>
      <c r="F30" s="659"/>
      <c r="G30" s="659"/>
      <c r="H30" s="474" t="s">
        <v>454</v>
      </c>
      <c r="I30" s="660">
        <v>118.43</v>
      </c>
      <c r="J30" s="660"/>
      <c r="K30" s="661">
        <v>15690.067888204001</v>
      </c>
      <c r="L30" s="661"/>
      <c r="M30" s="651">
        <v>1858174.74</v>
      </c>
      <c r="N30" s="652"/>
    </row>
    <row r="31" spans="1:14" ht="12.75" customHeight="1">
      <c r="A31" s="473" t="s">
        <v>481</v>
      </c>
      <c r="B31" s="659" t="s">
        <v>482</v>
      </c>
      <c r="C31" s="659"/>
      <c r="D31" s="659"/>
      <c r="E31" s="659"/>
      <c r="F31" s="659"/>
      <c r="G31" s="659"/>
      <c r="H31" s="474" t="s">
        <v>466</v>
      </c>
      <c r="I31" s="660">
        <v>12</v>
      </c>
      <c r="J31" s="660"/>
      <c r="K31" s="661">
        <v>8095.3783333333331</v>
      </c>
      <c r="L31" s="661"/>
      <c r="M31" s="651">
        <v>97144.54</v>
      </c>
      <c r="N31" s="652"/>
    </row>
    <row r="32" spans="1:14" ht="12.75" customHeight="1">
      <c r="A32" s="473" t="s">
        <v>483</v>
      </c>
      <c r="B32" s="659" t="s">
        <v>484</v>
      </c>
      <c r="C32" s="659"/>
      <c r="D32" s="659"/>
      <c r="E32" s="659"/>
      <c r="F32" s="659"/>
      <c r="G32" s="659"/>
      <c r="H32" s="474" t="s">
        <v>466</v>
      </c>
      <c r="I32" s="660">
        <v>6</v>
      </c>
      <c r="J32" s="660"/>
      <c r="K32" s="661">
        <v>10080.98</v>
      </c>
      <c r="L32" s="661"/>
      <c r="M32" s="651">
        <v>60485.88</v>
      </c>
      <c r="N32" s="652"/>
    </row>
    <row r="33" spans="1:14" ht="12.75" customHeight="1">
      <c r="A33" s="473" t="s">
        <v>485</v>
      </c>
      <c r="B33" s="659" t="s">
        <v>486</v>
      </c>
      <c r="C33" s="659"/>
      <c r="D33" s="659"/>
      <c r="E33" s="659"/>
      <c r="F33" s="659"/>
      <c r="G33" s="659"/>
      <c r="H33" s="474" t="s">
        <v>466</v>
      </c>
      <c r="I33" s="660">
        <v>12</v>
      </c>
      <c r="J33" s="660"/>
      <c r="K33" s="661">
        <v>7912.165</v>
      </c>
      <c r="L33" s="661"/>
      <c r="M33" s="651">
        <v>94945.98</v>
      </c>
      <c r="N33" s="652"/>
    </row>
    <row r="34" spans="1:14" ht="12.75" customHeight="1">
      <c r="A34" s="473" t="s">
        <v>487</v>
      </c>
      <c r="B34" s="659" t="s">
        <v>488</v>
      </c>
      <c r="C34" s="659"/>
      <c r="D34" s="659"/>
      <c r="E34" s="659"/>
      <c r="F34" s="659"/>
      <c r="G34" s="659"/>
      <c r="H34" s="474" t="s">
        <v>466</v>
      </c>
      <c r="I34" s="660">
        <v>8</v>
      </c>
      <c r="J34" s="660"/>
      <c r="K34" s="661">
        <v>16190.997499999999</v>
      </c>
      <c r="L34" s="661"/>
      <c r="M34" s="651">
        <v>129527.98</v>
      </c>
      <c r="N34" s="652"/>
    </row>
    <row r="35" spans="1:14" ht="12.75" customHeight="1">
      <c r="A35" s="473" t="s">
        <v>489</v>
      </c>
      <c r="B35" s="659" t="s">
        <v>490</v>
      </c>
      <c r="C35" s="659"/>
      <c r="D35" s="659"/>
      <c r="E35" s="659"/>
      <c r="F35" s="659"/>
      <c r="G35" s="659"/>
      <c r="H35" s="474" t="s">
        <v>466</v>
      </c>
      <c r="I35" s="660">
        <v>12</v>
      </c>
      <c r="J35" s="660"/>
      <c r="K35" s="661">
        <v>5773.9058333333332</v>
      </c>
      <c r="L35" s="661"/>
      <c r="M35" s="651">
        <v>69286.87</v>
      </c>
      <c r="N35" s="652"/>
    </row>
    <row r="36" spans="1:14" ht="12.75" customHeight="1">
      <c r="A36" s="473" t="s">
        <v>491</v>
      </c>
      <c r="B36" s="659" t="s">
        <v>486</v>
      </c>
      <c r="C36" s="659"/>
      <c r="D36" s="659"/>
      <c r="E36" s="659"/>
      <c r="F36" s="659"/>
      <c r="G36" s="659"/>
      <c r="H36" s="474" t="s">
        <v>466</v>
      </c>
      <c r="I36" s="660">
        <v>12</v>
      </c>
      <c r="J36" s="660"/>
      <c r="K36" s="661">
        <v>5957.0550000000003</v>
      </c>
      <c r="L36" s="661"/>
      <c r="M36" s="651">
        <v>71484.66</v>
      </c>
      <c r="N36" s="652"/>
    </row>
    <row r="37" spans="1:14" ht="12.75" customHeight="1">
      <c r="A37" s="473" t="s">
        <v>492</v>
      </c>
      <c r="B37" s="659" t="s">
        <v>493</v>
      </c>
      <c r="C37" s="659"/>
      <c r="D37" s="659"/>
      <c r="E37" s="659"/>
      <c r="F37" s="659"/>
      <c r="G37" s="659"/>
      <c r="H37" s="474" t="s">
        <v>466</v>
      </c>
      <c r="I37" s="660">
        <v>6</v>
      </c>
      <c r="J37" s="660"/>
      <c r="K37" s="661">
        <v>9134.1716666666671</v>
      </c>
      <c r="L37" s="661"/>
      <c r="M37" s="651">
        <v>54805.03</v>
      </c>
      <c r="N37" s="652"/>
    </row>
    <row r="38" spans="1:14" ht="12.75" customHeight="1">
      <c r="A38" s="473" t="s">
        <v>494</v>
      </c>
      <c r="B38" s="659" t="s">
        <v>495</v>
      </c>
      <c r="C38" s="659"/>
      <c r="D38" s="659"/>
      <c r="E38" s="659"/>
      <c r="F38" s="659"/>
      <c r="G38" s="659"/>
      <c r="H38" s="474" t="s">
        <v>466</v>
      </c>
      <c r="I38" s="660">
        <v>8</v>
      </c>
      <c r="J38" s="660"/>
      <c r="K38" s="661">
        <v>12983.272499999999</v>
      </c>
      <c r="L38" s="661"/>
      <c r="M38" s="651">
        <v>103866.18</v>
      </c>
      <c r="N38" s="652"/>
    </row>
    <row r="39" spans="1:14" ht="12.75" customHeight="1">
      <c r="A39" s="473" t="s">
        <v>496</v>
      </c>
      <c r="B39" s="659" t="s">
        <v>497</v>
      </c>
      <c r="C39" s="659"/>
      <c r="D39" s="659"/>
      <c r="E39" s="659"/>
      <c r="F39" s="659"/>
      <c r="G39" s="659"/>
      <c r="H39" s="474" t="s">
        <v>466</v>
      </c>
      <c r="I39" s="660">
        <v>6</v>
      </c>
      <c r="J39" s="660"/>
      <c r="K39" s="661">
        <v>7637.2183333333332</v>
      </c>
      <c r="L39" s="661"/>
      <c r="M39" s="651">
        <v>45823.31</v>
      </c>
      <c r="N39" s="652"/>
    </row>
    <row r="40" spans="1:14" ht="12.75" customHeight="1">
      <c r="A40" s="473" t="s">
        <v>498</v>
      </c>
      <c r="B40" s="659" t="s">
        <v>499</v>
      </c>
      <c r="C40" s="659"/>
      <c r="D40" s="659"/>
      <c r="E40" s="659"/>
      <c r="F40" s="659"/>
      <c r="G40" s="659"/>
      <c r="H40" s="474" t="s">
        <v>466</v>
      </c>
      <c r="I40" s="660">
        <v>12</v>
      </c>
      <c r="J40" s="660"/>
      <c r="K40" s="661">
        <v>4857.2766666666666</v>
      </c>
      <c r="L40" s="661"/>
      <c r="M40" s="651">
        <v>58287.32</v>
      </c>
      <c r="N40" s="652"/>
    </row>
    <row r="41" spans="1:14" ht="12.75" customHeight="1">
      <c r="A41" s="473" t="s">
        <v>500</v>
      </c>
      <c r="B41" s="659" t="s">
        <v>501</v>
      </c>
      <c r="C41" s="659"/>
      <c r="D41" s="659"/>
      <c r="E41" s="659"/>
      <c r="F41" s="659"/>
      <c r="G41" s="659"/>
      <c r="H41" s="474" t="s">
        <v>466</v>
      </c>
      <c r="I41" s="660">
        <v>12</v>
      </c>
      <c r="J41" s="660"/>
      <c r="K41" s="661">
        <v>5040.49</v>
      </c>
      <c r="L41" s="661"/>
      <c r="M41" s="651">
        <v>60485.88</v>
      </c>
      <c r="N41" s="652"/>
    </row>
    <row r="42" spans="1:14" ht="12.75" customHeight="1">
      <c r="A42" s="473" t="s">
        <v>502</v>
      </c>
      <c r="B42" s="659" t="s">
        <v>503</v>
      </c>
      <c r="C42" s="659"/>
      <c r="D42" s="659"/>
      <c r="E42" s="659"/>
      <c r="F42" s="659"/>
      <c r="G42" s="659"/>
      <c r="H42" s="474" t="s">
        <v>466</v>
      </c>
      <c r="I42" s="660">
        <v>12</v>
      </c>
      <c r="J42" s="660"/>
      <c r="K42" s="661">
        <v>9470.1033333333326</v>
      </c>
      <c r="L42" s="661"/>
      <c r="M42" s="651">
        <v>113641.23999999999</v>
      </c>
      <c r="N42" s="652"/>
    </row>
    <row r="43" spans="1:14" ht="12.75" customHeight="1">
      <c r="A43" s="473" t="s">
        <v>504</v>
      </c>
      <c r="B43" s="659" t="s">
        <v>505</v>
      </c>
      <c r="C43" s="659"/>
      <c r="D43" s="659"/>
      <c r="E43" s="659"/>
      <c r="F43" s="659"/>
      <c r="G43" s="659"/>
      <c r="H43" s="474" t="s">
        <v>466</v>
      </c>
      <c r="I43" s="660">
        <v>12</v>
      </c>
      <c r="J43" s="660"/>
      <c r="K43" s="661">
        <v>3024.2691666666669</v>
      </c>
      <c r="L43" s="661"/>
      <c r="M43" s="651">
        <v>36291.230000000003</v>
      </c>
      <c r="N43" s="652"/>
    </row>
    <row r="44" spans="1:14" ht="12.75" customHeight="1">
      <c r="A44" s="473" t="s">
        <v>506</v>
      </c>
      <c r="B44" s="659" t="s">
        <v>507</v>
      </c>
      <c r="C44" s="659"/>
      <c r="D44" s="659"/>
      <c r="E44" s="659"/>
      <c r="F44" s="659"/>
      <c r="G44" s="659"/>
      <c r="H44" s="474" t="s">
        <v>466</v>
      </c>
      <c r="I44" s="660">
        <v>12</v>
      </c>
      <c r="J44" s="660"/>
      <c r="K44" s="661">
        <v>3085.3816666666667</v>
      </c>
      <c r="L44" s="661"/>
      <c r="M44" s="651">
        <v>37024.58</v>
      </c>
      <c r="N44" s="652"/>
    </row>
    <row r="45" spans="1:14" ht="12.75" customHeight="1">
      <c r="A45" s="473" t="s">
        <v>508</v>
      </c>
      <c r="B45" s="659" t="s">
        <v>509</v>
      </c>
      <c r="C45" s="659"/>
      <c r="D45" s="659"/>
      <c r="E45" s="659"/>
      <c r="F45" s="659"/>
      <c r="G45" s="659"/>
      <c r="H45" s="474" t="s">
        <v>466</v>
      </c>
      <c r="I45" s="660">
        <v>12</v>
      </c>
      <c r="J45" s="660"/>
      <c r="K45" s="661">
        <v>6170.8891666666677</v>
      </c>
      <c r="L45" s="661"/>
      <c r="M45" s="651">
        <v>74050.670000000013</v>
      </c>
      <c r="N45" s="652"/>
    </row>
    <row r="46" spans="1:14" ht="12.75" customHeight="1">
      <c r="A46" s="473" t="s">
        <v>510</v>
      </c>
      <c r="B46" s="659" t="s">
        <v>511</v>
      </c>
      <c r="C46" s="659"/>
      <c r="D46" s="659"/>
      <c r="E46" s="659"/>
      <c r="F46" s="659"/>
      <c r="G46" s="659"/>
      <c r="H46" s="474" t="s">
        <v>466</v>
      </c>
      <c r="I46" s="660">
        <v>15</v>
      </c>
      <c r="J46" s="660"/>
      <c r="K46" s="661">
        <v>2871.5233333333331</v>
      </c>
      <c r="L46" s="661"/>
      <c r="M46" s="651">
        <v>43072.85</v>
      </c>
      <c r="N46" s="652"/>
    </row>
    <row r="47" spans="1:14" ht="12.75" customHeight="1">
      <c r="A47" s="473" t="s">
        <v>512</v>
      </c>
      <c r="B47" s="659" t="s">
        <v>513</v>
      </c>
      <c r="C47" s="659"/>
      <c r="D47" s="659"/>
      <c r="E47" s="659"/>
      <c r="F47" s="659"/>
      <c r="G47" s="659"/>
      <c r="H47" s="474" t="s">
        <v>466</v>
      </c>
      <c r="I47" s="660">
        <v>6</v>
      </c>
      <c r="J47" s="660"/>
      <c r="K47" s="661">
        <v>6079.2833333333328</v>
      </c>
      <c r="L47" s="661"/>
      <c r="M47" s="651">
        <v>36475.699999999997</v>
      </c>
      <c r="N47" s="652"/>
    </row>
    <row r="48" spans="1:14" ht="12.75" customHeight="1">
      <c r="A48" s="473" t="s">
        <v>514</v>
      </c>
      <c r="B48" s="659" t="s">
        <v>515</v>
      </c>
      <c r="C48" s="659"/>
      <c r="D48" s="659"/>
      <c r="E48" s="659"/>
      <c r="F48" s="659"/>
      <c r="G48" s="659"/>
      <c r="H48" s="474" t="s">
        <v>466</v>
      </c>
      <c r="I48" s="660">
        <v>15</v>
      </c>
      <c r="J48" s="660"/>
      <c r="K48" s="661">
        <v>2932.712</v>
      </c>
      <c r="L48" s="661"/>
      <c r="M48" s="651">
        <v>43990.68</v>
      </c>
      <c r="N48" s="652"/>
    </row>
    <row r="49" spans="1:22" ht="12.75" customHeight="1">
      <c r="A49" s="473" t="s">
        <v>516</v>
      </c>
      <c r="B49" s="659" t="s">
        <v>517</v>
      </c>
      <c r="C49" s="659"/>
      <c r="D49" s="659"/>
      <c r="E49" s="659"/>
      <c r="F49" s="659"/>
      <c r="G49" s="659"/>
      <c r="H49" s="474" t="s">
        <v>466</v>
      </c>
      <c r="I49" s="660">
        <v>12</v>
      </c>
      <c r="J49" s="660"/>
      <c r="K49" s="661">
        <v>4337.8808333333336</v>
      </c>
      <c r="L49" s="661"/>
      <c r="M49" s="651">
        <v>52054.570000000007</v>
      </c>
      <c r="N49" s="652"/>
    </row>
    <row r="50" spans="1:22" ht="12.75" customHeight="1">
      <c r="A50" s="473" t="s">
        <v>518</v>
      </c>
      <c r="B50" s="659" t="s">
        <v>519</v>
      </c>
      <c r="C50" s="659"/>
      <c r="D50" s="659"/>
      <c r="E50" s="659"/>
      <c r="F50" s="659"/>
      <c r="G50" s="659"/>
      <c r="H50" s="474" t="s">
        <v>466</v>
      </c>
      <c r="I50" s="660">
        <v>15</v>
      </c>
      <c r="J50" s="660"/>
      <c r="K50" s="661">
        <v>2398.2193333333335</v>
      </c>
      <c r="L50" s="661"/>
      <c r="M50" s="651">
        <v>35973.29</v>
      </c>
      <c r="N50" s="652"/>
    </row>
    <row r="51" spans="1:22" ht="12.75" customHeight="1">
      <c r="A51" s="473" t="s">
        <v>520</v>
      </c>
      <c r="B51" s="659" t="s">
        <v>521</v>
      </c>
      <c r="C51" s="659"/>
      <c r="D51" s="659"/>
      <c r="E51" s="659"/>
      <c r="F51" s="659"/>
      <c r="G51" s="659"/>
      <c r="H51" s="474" t="s">
        <v>466</v>
      </c>
      <c r="I51" s="660">
        <v>15</v>
      </c>
      <c r="J51" s="660"/>
      <c r="K51" s="661">
        <v>2428.7126666666668</v>
      </c>
      <c r="L51" s="661"/>
      <c r="M51" s="651">
        <v>36430.69</v>
      </c>
      <c r="N51" s="652"/>
    </row>
    <row r="52" spans="1:22" ht="12.75" customHeight="1">
      <c r="A52" s="473" t="s">
        <v>522</v>
      </c>
      <c r="B52" s="659" t="s">
        <v>523</v>
      </c>
      <c r="C52" s="659"/>
      <c r="D52" s="659"/>
      <c r="E52" s="659"/>
      <c r="F52" s="659"/>
      <c r="G52" s="659"/>
      <c r="H52" s="474" t="s">
        <v>466</v>
      </c>
      <c r="I52" s="660">
        <v>12</v>
      </c>
      <c r="J52" s="660"/>
      <c r="K52" s="661">
        <v>3290.2158333333332</v>
      </c>
      <c r="L52" s="661"/>
      <c r="M52" s="651">
        <v>39482.589999999997</v>
      </c>
      <c r="N52" s="652"/>
    </row>
    <row r="53" spans="1:22" ht="12.75" customHeight="1">
      <c r="A53" s="473" t="s">
        <v>524</v>
      </c>
      <c r="B53" s="659" t="s">
        <v>525</v>
      </c>
      <c r="C53" s="659"/>
      <c r="D53" s="659"/>
      <c r="E53" s="659"/>
      <c r="F53" s="659"/>
      <c r="G53" s="659"/>
      <c r="H53" s="474" t="s">
        <v>466</v>
      </c>
      <c r="I53" s="660">
        <v>12</v>
      </c>
      <c r="J53" s="660"/>
      <c r="K53" s="661">
        <v>15732.598333333335</v>
      </c>
      <c r="L53" s="661"/>
      <c r="M53" s="651">
        <v>188791.18000000002</v>
      </c>
      <c r="N53" s="652"/>
    </row>
    <row r="54" spans="1:22" ht="12.75" customHeight="1">
      <c r="A54" s="473" t="s">
        <v>526</v>
      </c>
      <c r="B54" s="659" t="s">
        <v>527</v>
      </c>
      <c r="C54" s="659"/>
      <c r="D54" s="659"/>
      <c r="E54" s="659"/>
      <c r="F54" s="659"/>
      <c r="G54" s="659"/>
      <c r="H54" s="474" t="s">
        <v>466</v>
      </c>
      <c r="I54" s="660">
        <v>12</v>
      </c>
      <c r="J54" s="660"/>
      <c r="K54" s="661">
        <v>2688.3366666666666</v>
      </c>
      <c r="L54" s="661"/>
      <c r="M54" s="651">
        <v>32260.04</v>
      </c>
      <c r="N54" s="652"/>
    </row>
    <row r="55" spans="1:22" ht="12.75" customHeight="1">
      <c r="A55" s="473" t="s">
        <v>528</v>
      </c>
      <c r="B55" s="659" t="s">
        <v>529</v>
      </c>
      <c r="C55" s="659"/>
      <c r="D55" s="659"/>
      <c r="E55" s="659"/>
      <c r="F55" s="659"/>
      <c r="G55" s="659"/>
      <c r="H55" s="474" t="s">
        <v>466</v>
      </c>
      <c r="I55" s="660">
        <v>3</v>
      </c>
      <c r="J55" s="660"/>
      <c r="K55" s="661">
        <v>52849.420000000006</v>
      </c>
      <c r="L55" s="661"/>
      <c r="M55" s="651">
        <v>158548.26</v>
      </c>
      <c r="N55" s="652"/>
    </row>
    <row r="56" spans="1:22" ht="10.5" customHeight="1">
      <c r="A56" s="473" t="s">
        <v>530</v>
      </c>
      <c r="B56" s="659" t="s">
        <v>531</v>
      </c>
      <c r="C56" s="659"/>
      <c r="D56" s="659"/>
      <c r="E56" s="659"/>
      <c r="F56" s="659"/>
      <c r="G56" s="659"/>
      <c r="H56" s="474" t="s">
        <v>466</v>
      </c>
      <c r="I56" s="660">
        <v>3</v>
      </c>
      <c r="J56" s="660"/>
      <c r="K56" s="661">
        <v>17229.543333333331</v>
      </c>
      <c r="L56" s="661"/>
      <c r="M56" s="651">
        <v>51688.62999999999</v>
      </c>
      <c r="N56" s="652"/>
    </row>
    <row r="57" spans="1:22" ht="12.75" customHeight="1">
      <c r="A57" s="473" t="s">
        <v>532</v>
      </c>
      <c r="B57" s="659" t="s">
        <v>533</v>
      </c>
      <c r="C57" s="659"/>
      <c r="D57" s="659"/>
      <c r="E57" s="659"/>
      <c r="F57" s="659"/>
      <c r="G57" s="659"/>
      <c r="H57" s="474" t="s">
        <v>466</v>
      </c>
      <c r="I57" s="660">
        <v>3</v>
      </c>
      <c r="J57" s="660"/>
      <c r="K57" s="661">
        <v>20436.91</v>
      </c>
      <c r="L57" s="661"/>
      <c r="M57" s="651">
        <v>61310.729999999996</v>
      </c>
      <c r="N57" s="652"/>
    </row>
    <row r="58" spans="1:22" ht="12.75" customHeight="1">
      <c r="A58" s="473" t="s">
        <v>534</v>
      </c>
      <c r="B58" s="659" t="s">
        <v>535</v>
      </c>
      <c r="C58" s="659"/>
      <c r="D58" s="659"/>
      <c r="E58" s="659"/>
      <c r="F58" s="659"/>
      <c r="G58" s="659"/>
      <c r="H58" s="474" t="s">
        <v>466</v>
      </c>
      <c r="I58" s="660">
        <v>6</v>
      </c>
      <c r="J58" s="660"/>
      <c r="K58" s="661">
        <v>8248.0850000000009</v>
      </c>
      <c r="L58" s="661"/>
      <c r="M58" s="651">
        <v>49488.510000000009</v>
      </c>
      <c r="N58" s="652"/>
    </row>
    <row r="59" spans="1:22" ht="12.75" customHeight="1">
      <c r="A59" s="473" t="s">
        <v>536</v>
      </c>
      <c r="B59" s="659" t="s">
        <v>537</v>
      </c>
      <c r="C59" s="659"/>
      <c r="D59" s="659"/>
      <c r="E59" s="659"/>
      <c r="F59" s="659"/>
      <c r="G59" s="659"/>
      <c r="H59" s="474" t="s">
        <v>466</v>
      </c>
      <c r="I59" s="660">
        <v>6</v>
      </c>
      <c r="J59" s="660"/>
      <c r="K59" s="661">
        <v>12066.833333333334</v>
      </c>
      <c r="L59" s="661"/>
      <c r="M59" s="651">
        <v>72401</v>
      </c>
      <c r="N59" s="652"/>
    </row>
    <row r="60" spans="1:22" ht="12.75" customHeight="1">
      <c r="A60" s="473" t="s">
        <v>538</v>
      </c>
      <c r="B60" s="659" t="s">
        <v>539</v>
      </c>
      <c r="C60" s="659"/>
      <c r="D60" s="659"/>
      <c r="E60" s="659"/>
      <c r="F60" s="659"/>
      <c r="G60" s="659"/>
      <c r="H60" s="474" t="s">
        <v>466</v>
      </c>
      <c r="I60" s="660">
        <v>6</v>
      </c>
      <c r="J60" s="660"/>
      <c r="K60" s="661">
        <v>8095.3816666666671</v>
      </c>
      <c r="L60" s="661"/>
      <c r="M60" s="651">
        <v>48572.29</v>
      </c>
      <c r="N60" s="652"/>
      <c r="V60" s="472"/>
    </row>
    <row r="61" spans="1:22" ht="12.75" customHeight="1">
      <c r="A61" s="473" t="s">
        <v>540</v>
      </c>
      <c r="B61" s="659" t="s">
        <v>541</v>
      </c>
      <c r="C61" s="659"/>
      <c r="D61" s="659"/>
      <c r="E61" s="659"/>
      <c r="F61" s="659"/>
      <c r="G61" s="659"/>
      <c r="H61" s="474" t="s">
        <v>466</v>
      </c>
      <c r="I61" s="660">
        <v>8</v>
      </c>
      <c r="J61" s="660"/>
      <c r="K61" s="661">
        <v>4398.9925000000003</v>
      </c>
      <c r="L61" s="661"/>
      <c r="M61" s="651">
        <v>35191.94</v>
      </c>
      <c r="N61" s="652"/>
    </row>
    <row r="62" spans="1:22" ht="12.75" customHeight="1">
      <c r="A62" s="473" t="s">
        <v>542</v>
      </c>
      <c r="B62" s="659" t="s">
        <v>543</v>
      </c>
      <c r="C62" s="659"/>
      <c r="D62" s="659"/>
      <c r="E62" s="659"/>
      <c r="F62" s="659"/>
      <c r="G62" s="659"/>
      <c r="H62" s="474" t="s">
        <v>461</v>
      </c>
      <c r="I62" s="660">
        <v>1500</v>
      </c>
      <c r="J62" s="660"/>
      <c r="K62" s="661">
        <v>74.321939999999998</v>
      </c>
      <c r="L62" s="661"/>
      <c r="M62" s="651">
        <v>111482.91</v>
      </c>
      <c r="N62" s="652"/>
    </row>
    <row r="63" spans="1:22" ht="12.75" customHeight="1">
      <c r="A63" s="473" t="s">
        <v>544</v>
      </c>
      <c r="B63" s="659" t="s">
        <v>545</v>
      </c>
      <c r="C63" s="659"/>
      <c r="D63" s="659"/>
      <c r="E63" s="659"/>
      <c r="F63" s="659"/>
      <c r="G63" s="659"/>
      <c r="H63" s="474" t="s">
        <v>461</v>
      </c>
      <c r="I63" s="660">
        <v>1500</v>
      </c>
      <c r="J63" s="660"/>
      <c r="K63" s="661">
        <v>53.176873333333333</v>
      </c>
      <c r="L63" s="661"/>
      <c r="M63" s="651">
        <v>79765.31</v>
      </c>
      <c r="N63" s="652"/>
    </row>
    <row r="64" spans="1:22" ht="12.75" customHeight="1">
      <c r="A64" s="473" t="s">
        <v>546</v>
      </c>
      <c r="B64" s="659" t="s">
        <v>547</v>
      </c>
      <c r="C64" s="659"/>
      <c r="D64" s="659"/>
      <c r="E64" s="659"/>
      <c r="F64" s="659"/>
      <c r="G64" s="659"/>
      <c r="H64" s="474" t="s">
        <v>461</v>
      </c>
      <c r="I64" s="660">
        <v>750</v>
      </c>
      <c r="J64" s="660"/>
      <c r="K64" s="661">
        <v>399.06292000000002</v>
      </c>
      <c r="L64" s="661"/>
      <c r="M64" s="651">
        <v>299297.19</v>
      </c>
      <c r="N64" s="652"/>
    </row>
    <row r="65" spans="1:14" ht="12.75" customHeight="1">
      <c r="A65" s="473" t="s">
        <v>548</v>
      </c>
      <c r="B65" s="659" t="s">
        <v>549</v>
      </c>
      <c r="C65" s="659"/>
      <c r="D65" s="659"/>
      <c r="E65" s="659"/>
      <c r="F65" s="659"/>
      <c r="G65" s="659"/>
      <c r="H65" s="474" t="s">
        <v>461</v>
      </c>
      <c r="I65" s="660">
        <v>1216</v>
      </c>
      <c r="J65" s="660"/>
      <c r="K65" s="661">
        <v>186.84863486842104</v>
      </c>
      <c r="L65" s="661"/>
      <c r="M65" s="651">
        <v>227207.94</v>
      </c>
      <c r="N65" s="652"/>
    </row>
    <row r="66" spans="1:14" ht="12.75" customHeight="1">
      <c r="A66" s="473" t="s">
        <v>550</v>
      </c>
      <c r="B66" s="659" t="s">
        <v>551</v>
      </c>
      <c r="C66" s="659"/>
      <c r="D66" s="659"/>
      <c r="E66" s="659"/>
      <c r="F66" s="659"/>
      <c r="G66" s="659"/>
      <c r="H66" s="474" t="s">
        <v>552</v>
      </c>
      <c r="I66" s="660">
        <v>500</v>
      </c>
      <c r="J66" s="660"/>
      <c r="K66" s="661">
        <v>227.62985999999998</v>
      </c>
      <c r="L66" s="661"/>
      <c r="M66" s="651">
        <v>113814.93</v>
      </c>
      <c r="N66" s="652"/>
    </row>
    <row r="67" spans="1:14" ht="12.75" customHeight="1">
      <c r="A67" s="473" t="s">
        <v>553</v>
      </c>
      <c r="B67" s="659" t="s">
        <v>554</v>
      </c>
      <c r="C67" s="659"/>
      <c r="D67" s="659"/>
      <c r="E67" s="659"/>
      <c r="F67" s="659"/>
      <c r="G67" s="659"/>
      <c r="H67" s="474" t="s">
        <v>454</v>
      </c>
      <c r="I67" s="660">
        <v>500</v>
      </c>
      <c r="J67" s="660"/>
      <c r="K67" s="661">
        <v>170.23457999999999</v>
      </c>
      <c r="L67" s="661"/>
      <c r="M67" s="651">
        <v>85117.29</v>
      </c>
      <c r="N67" s="652"/>
    </row>
    <row r="68" spans="1:14" ht="12.75" customHeight="1">
      <c r="A68" s="473" t="s">
        <v>555</v>
      </c>
      <c r="B68" s="659" t="s">
        <v>556</v>
      </c>
      <c r="C68" s="659"/>
      <c r="D68" s="659"/>
      <c r="E68" s="659"/>
      <c r="F68" s="659"/>
      <c r="G68" s="659"/>
      <c r="H68" s="474" t="s">
        <v>461</v>
      </c>
      <c r="I68" s="660">
        <v>5000</v>
      </c>
      <c r="J68" s="660"/>
      <c r="K68" s="661">
        <v>107.551134</v>
      </c>
      <c r="L68" s="661"/>
      <c r="M68" s="651">
        <v>537755.67000000004</v>
      </c>
      <c r="N68" s="652"/>
    </row>
    <row r="69" spans="1:14" ht="12.75" customHeight="1">
      <c r="A69" s="473" t="s">
        <v>557</v>
      </c>
      <c r="B69" s="659" t="s">
        <v>558</v>
      </c>
      <c r="C69" s="659"/>
      <c r="D69" s="659"/>
      <c r="E69" s="659"/>
      <c r="F69" s="659"/>
      <c r="G69" s="659"/>
      <c r="H69" s="474" t="s">
        <v>461</v>
      </c>
      <c r="I69" s="660">
        <v>500</v>
      </c>
      <c r="J69" s="660"/>
      <c r="K69" s="661">
        <v>387.73485999999997</v>
      </c>
      <c r="L69" s="661"/>
      <c r="M69" s="651">
        <v>193867.43</v>
      </c>
      <c r="N69" s="652"/>
    </row>
    <row r="70" spans="1:14" ht="17.25" customHeight="1" thickBot="1">
      <c r="A70" s="470" t="s">
        <v>559</v>
      </c>
      <c r="B70" s="648" t="s">
        <v>560</v>
      </c>
      <c r="C70" s="648"/>
      <c r="D70" s="648"/>
      <c r="E70" s="648"/>
      <c r="F70" s="648"/>
      <c r="G70" s="648"/>
      <c r="H70" s="471" t="s">
        <v>454</v>
      </c>
      <c r="I70" s="649">
        <v>150</v>
      </c>
      <c r="J70" s="649"/>
      <c r="K70" s="650">
        <v>3930.4127333333336</v>
      </c>
      <c r="L70" s="650"/>
      <c r="M70" s="651">
        <v>589561.91</v>
      </c>
      <c r="N70" s="652"/>
    </row>
    <row r="71" spans="1:14" ht="17.25" customHeight="1" thickBot="1">
      <c r="A71" s="653"/>
      <c r="B71" s="654"/>
      <c r="C71" s="654"/>
      <c r="D71" s="654"/>
      <c r="E71" s="654"/>
      <c r="F71" s="654"/>
      <c r="G71" s="654"/>
      <c r="H71" s="654"/>
      <c r="I71" s="654"/>
      <c r="J71" s="655"/>
      <c r="K71" s="656" t="s">
        <v>561</v>
      </c>
      <c r="L71" s="656"/>
      <c r="M71" s="657">
        <v>145730811.31999987</v>
      </c>
      <c r="N71" s="658"/>
    </row>
    <row r="72" spans="1:14" ht="10.5" customHeight="1" thickBot="1">
      <c r="A72" s="638"/>
      <c r="B72" s="639"/>
      <c r="C72" s="639"/>
      <c r="D72" s="639"/>
      <c r="E72" s="639"/>
      <c r="F72" s="639"/>
      <c r="G72" s="639"/>
      <c r="H72" s="639"/>
      <c r="I72" s="639"/>
      <c r="J72" s="639"/>
      <c r="K72" s="639"/>
      <c r="L72" s="639"/>
      <c r="M72" s="639"/>
      <c r="N72" s="640"/>
    </row>
    <row r="73" spans="1:14" ht="15" customHeight="1" thickBot="1">
      <c r="A73" s="641"/>
      <c r="B73" s="642"/>
      <c r="C73" s="642"/>
      <c r="D73" s="642"/>
      <c r="E73" s="642"/>
      <c r="F73" s="642"/>
      <c r="G73" s="642"/>
      <c r="H73" s="642"/>
      <c r="I73" s="643"/>
      <c r="J73" s="644" t="s">
        <v>562</v>
      </c>
      <c r="K73" s="644"/>
      <c r="L73" s="644"/>
      <c r="M73" s="645">
        <v>149553046.92999989</v>
      </c>
      <c r="N73" s="646"/>
    </row>
    <row r="74" spans="1:14" ht="8.25" customHeight="1"/>
    <row r="75" spans="1:14" ht="10.5" customHeight="1">
      <c r="I75" s="647"/>
      <c r="J75" s="647"/>
      <c r="M75" s="647"/>
      <c r="N75" s="647"/>
    </row>
    <row r="76" spans="1:14" ht="15" customHeight="1"/>
    <row r="77" spans="1:14" ht="15" customHeight="1">
      <c r="J77" s="637" t="s">
        <v>377</v>
      </c>
      <c r="K77" s="637"/>
      <c r="L77" s="637"/>
      <c r="M77" s="637"/>
      <c r="N77" s="637"/>
    </row>
    <row r="78" spans="1:14" ht="15" customHeight="1">
      <c r="J78" s="637" t="s">
        <v>563</v>
      </c>
      <c r="K78" s="637"/>
      <c r="L78" s="637"/>
      <c r="M78" s="637"/>
      <c r="N78" s="637"/>
    </row>
    <row r="79" spans="1:14" ht="15" customHeight="1"/>
    <row r="80" spans="1:14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6" customHeight="1"/>
  </sheetData>
  <mergeCells count="249">
    <mergeCell ref="B10:G10"/>
    <mergeCell ref="I10:J10"/>
    <mergeCell ref="K10:L10"/>
    <mergeCell ref="M10:N10"/>
    <mergeCell ref="B11:G11"/>
    <mergeCell ref="I11:J11"/>
    <mergeCell ref="K11:L11"/>
    <mergeCell ref="M11:N11"/>
    <mergeCell ref="A1:N1"/>
    <mergeCell ref="A2:N2"/>
    <mergeCell ref="A3:N3"/>
    <mergeCell ref="B7:N7"/>
    <mergeCell ref="A8:N8"/>
    <mergeCell ref="A9:G9"/>
    <mergeCell ref="I9:J9"/>
    <mergeCell ref="K9:L9"/>
    <mergeCell ref="M9:N9"/>
    <mergeCell ref="A12:J12"/>
    <mergeCell ref="K12:L12"/>
    <mergeCell ref="M12:N12"/>
    <mergeCell ref="B15:N15"/>
    <mergeCell ref="A16:N16"/>
    <mergeCell ref="A17:G17"/>
    <mergeCell ref="I17:J17"/>
    <mergeCell ref="K17:L17"/>
    <mergeCell ref="M17:N17"/>
    <mergeCell ref="B20:G20"/>
    <mergeCell ref="I20:J20"/>
    <mergeCell ref="K20:L20"/>
    <mergeCell ref="M20:N20"/>
    <mergeCell ref="B21:G21"/>
    <mergeCell ref="I21:J21"/>
    <mergeCell ref="K21:L21"/>
    <mergeCell ref="M21:N21"/>
    <mergeCell ref="B18:G18"/>
    <mergeCell ref="I18:J18"/>
    <mergeCell ref="K18:L18"/>
    <mergeCell ref="M18:N18"/>
    <mergeCell ref="B19:G19"/>
    <mergeCell ref="I19:J19"/>
    <mergeCell ref="K19:L19"/>
    <mergeCell ref="M19:N19"/>
    <mergeCell ref="B24:G24"/>
    <mergeCell ref="I24:J24"/>
    <mergeCell ref="K24:L24"/>
    <mergeCell ref="M24:N24"/>
    <mergeCell ref="B25:G25"/>
    <mergeCell ref="I25:J25"/>
    <mergeCell ref="K25:L25"/>
    <mergeCell ref="M25:N25"/>
    <mergeCell ref="B22:G22"/>
    <mergeCell ref="I22:J22"/>
    <mergeCell ref="K22:L22"/>
    <mergeCell ref="M22:N22"/>
    <mergeCell ref="B23:G23"/>
    <mergeCell ref="I23:J23"/>
    <mergeCell ref="K23:L23"/>
    <mergeCell ref="M23:N23"/>
    <mergeCell ref="B28:G28"/>
    <mergeCell ref="I28:J28"/>
    <mergeCell ref="K28:L28"/>
    <mergeCell ref="M28:N28"/>
    <mergeCell ref="B29:G29"/>
    <mergeCell ref="I29:J29"/>
    <mergeCell ref="K29:L29"/>
    <mergeCell ref="M29:N29"/>
    <mergeCell ref="B26:G26"/>
    <mergeCell ref="I26:J26"/>
    <mergeCell ref="K26:L26"/>
    <mergeCell ref="M26:N26"/>
    <mergeCell ref="B27:G27"/>
    <mergeCell ref="I27:J27"/>
    <mergeCell ref="K27:L27"/>
    <mergeCell ref="M27:N27"/>
    <mergeCell ref="B32:G32"/>
    <mergeCell ref="I32:J32"/>
    <mergeCell ref="K32:L32"/>
    <mergeCell ref="M32:N32"/>
    <mergeCell ref="B33:G33"/>
    <mergeCell ref="I33:J33"/>
    <mergeCell ref="K33:L33"/>
    <mergeCell ref="M33:N33"/>
    <mergeCell ref="B30:G30"/>
    <mergeCell ref="I30:J30"/>
    <mergeCell ref="K30:L30"/>
    <mergeCell ref="M30:N30"/>
    <mergeCell ref="B31:G31"/>
    <mergeCell ref="I31:J31"/>
    <mergeCell ref="K31:L31"/>
    <mergeCell ref="M31:N31"/>
    <mergeCell ref="B36:G36"/>
    <mergeCell ref="I36:J36"/>
    <mergeCell ref="K36:L36"/>
    <mergeCell ref="M36:N36"/>
    <mergeCell ref="B37:G37"/>
    <mergeCell ref="I37:J37"/>
    <mergeCell ref="K37:L37"/>
    <mergeCell ref="M37:N37"/>
    <mergeCell ref="B34:G34"/>
    <mergeCell ref="I34:J34"/>
    <mergeCell ref="K34:L34"/>
    <mergeCell ref="M34:N34"/>
    <mergeCell ref="B35:G35"/>
    <mergeCell ref="I35:J35"/>
    <mergeCell ref="K35:L35"/>
    <mergeCell ref="M35:N35"/>
    <mergeCell ref="B40:G40"/>
    <mergeCell ref="I40:J40"/>
    <mergeCell ref="K40:L40"/>
    <mergeCell ref="M40:N40"/>
    <mergeCell ref="B41:G41"/>
    <mergeCell ref="I41:J41"/>
    <mergeCell ref="K41:L41"/>
    <mergeCell ref="M41:N41"/>
    <mergeCell ref="B38:G38"/>
    <mergeCell ref="I38:J38"/>
    <mergeCell ref="K38:L38"/>
    <mergeCell ref="M38:N38"/>
    <mergeCell ref="B39:G39"/>
    <mergeCell ref="I39:J39"/>
    <mergeCell ref="K39:L39"/>
    <mergeCell ref="M39:N39"/>
    <mergeCell ref="B44:G44"/>
    <mergeCell ref="I44:J44"/>
    <mergeCell ref="K44:L44"/>
    <mergeCell ref="M44:N44"/>
    <mergeCell ref="B45:G45"/>
    <mergeCell ref="I45:J45"/>
    <mergeCell ref="K45:L45"/>
    <mergeCell ref="M45:N45"/>
    <mergeCell ref="B42:G42"/>
    <mergeCell ref="I42:J42"/>
    <mergeCell ref="K42:L42"/>
    <mergeCell ref="M42:N42"/>
    <mergeCell ref="B43:G43"/>
    <mergeCell ref="I43:J43"/>
    <mergeCell ref="K43:L43"/>
    <mergeCell ref="M43:N43"/>
    <mergeCell ref="B48:G48"/>
    <mergeCell ref="I48:J48"/>
    <mergeCell ref="K48:L48"/>
    <mergeCell ref="M48:N48"/>
    <mergeCell ref="B49:G49"/>
    <mergeCell ref="I49:J49"/>
    <mergeCell ref="K49:L49"/>
    <mergeCell ref="M49:N49"/>
    <mergeCell ref="B46:G46"/>
    <mergeCell ref="I46:J46"/>
    <mergeCell ref="K46:L46"/>
    <mergeCell ref="M46:N46"/>
    <mergeCell ref="B47:G47"/>
    <mergeCell ref="I47:J47"/>
    <mergeCell ref="K47:L47"/>
    <mergeCell ref="M47:N47"/>
    <mergeCell ref="B52:G52"/>
    <mergeCell ref="I52:J52"/>
    <mergeCell ref="K52:L52"/>
    <mergeCell ref="M52:N52"/>
    <mergeCell ref="B53:G53"/>
    <mergeCell ref="I53:J53"/>
    <mergeCell ref="K53:L53"/>
    <mergeCell ref="M53:N53"/>
    <mergeCell ref="B50:G50"/>
    <mergeCell ref="I50:J50"/>
    <mergeCell ref="K50:L50"/>
    <mergeCell ref="M50:N50"/>
    <mergeCell ref="B51:G51"/>
    <mergeCell ref="I51:J51"/>
    <mergeCell ref="K51:L51"/>
    <mergeCell ref="M51:N51"/>
    <mergeCell ref="B56:G56"/>
    <mergeCell ref="I56:J56"/>
    <mergeCell ref="K56:L56"/>
    <mergeCell ref="M56:N56"/>
    <mergeCell ref="B57:G57"/>
    <mergeCell ref="I57:J57"/>
    <mergeCell ref="K57:L57"/>
    <mergeCell ref="M57:N57"/>
    <mergeCell ref="B54:G54"/>
    <mergeCell ref="I54:J54"/>
    <mergeCell ref="K54:L54"/>
    <mergeCell ref="M54:N54"/>
    <mergeCell ref="B55:G55"/>
    <mergeCell ref="I55:J55"/>
    <mergeCell ref="K55:L55"/>
    <mergeCell ref="M55:N55"/>
    <mergeCell ref="B60:G60"/>
    <mergeCell ref="I60:J60"/>
    <mergeCell ref="K60:L60"/>
    <mergeCell ref="M60:N60"/>
    <mergeCell ref="B61:G61"/>
    <mergeCell ref="I61:J61"/>
    <mergeCell ref="K61:L61"/>
    <mergeCell ref="M61:N61"/>
    <mergeCell ref="B58:G58"/>
    <mergeCell ref="I58:J58"/>
    <mergeCell ref="K58:L58"/>
    <mergeCell ref="M58:N58"/>
    <mergeCell ref="B59:G59"/>
    <mergeCell ref="I59:J59"/>
    <mergeCell ref="K59:L59"/>
    <mergeCell ref="M59:N59"/>
    <mergeCell ref="B64:G64"/>
    <mergeCell ref="I64:J64"/>
    <mergeCell ref="K64:L64"/>
    <mergeCell ref="M64:N64"/>
    <mergeCell ref="B65:G65"/>
    <mergeCell ref="I65:J65"/>
    <mergeCell ref="K65:L65"/>
    <mergeCell ref="M65:N65"/>
    <mergeCell ref="B62:G62"/>
    <mergeCell ref="I62:J62"/>
    <mergeCell ref="K62:L62"/>
    <mergeCell ref="M62:N62"/>
    <mergeCell ref="B63:G63"/>
    <mergeCell ref="I63:J63"/>
    <mergeCell ref="K63:L63"/>
    <mergeCell ref="M63:N63"/>
    <mergeCell ref="B68:G68"/>
    <mergeCell ref="I68:J68"/>
    <mergeCell ref="K68:L68"/>
    <mergeCell ref="M68:N68"/>
    <mergeCell ref="B69:G69"/>
    <mergeCell ref="I69:J69"/>
    <mergeCell ref="K69:L69"/>
    <mergeCell ref="M69:N69"/>
    <mergeCell ref="B66:G66"/>
    <mergeCell ref="I66:J66"/>
    <mergeCell ref="K66:L66"/>
    <mergeCell ref="M66:N66"/>
    <mergeCell ref="B67:G67"/>
    <mergeCell ref="I67:J67"/>
    <mergeCell ref="K67:L67"/>
    <mergeCell ref="M67:N67"/>
    <mergeCell ref="J77:N77"/>
    <mergeCell ref="J78:N78"/>
    <mergeCell ref="A72:N72"/>
    <mergeCell ref="A73:I73"/>
    <mergeCell ref="J73:L73"/>
    <mergeCell ref="M73:N73"/>
    <mergeCell ref="I75:J75"/>
    <mergeCell ref="M75:N75"/>
    <mergeCell ref="B70:G70"/>
    <mergeCell ref="I70:J70"/>
    <mergeCell ref="K70:L70"/>
    <mergeCell ref="M70:N70"/>
    <mergeCell ref="A71:J71"/>
    <mergeCell ref="K71:L71"/>
    <mergeCell ref="M71:N71"/>
  </mergeCells>
  <pageMargins left="0.25" right="0" top="0.25" bottom="0.4074999988079071" header="0" footer="0"/>
  <pageSetup firstPageNumber="0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workbookViewId="0">
      <selection activeCell="G16" sqref="G16"/>
    </sheetView>
  </sheetViews>
  <sheetFormatPr defaultRowHeight="12.75"/>
  <cols>
    <col min="1" max="1" width="4.7109375" style="7" customWidth="1"/>
    <col min="2" max="2" width="18.42578125" style="7" customWidth="1"/>
    <col min="3" max="3" width="11.140625" style="7" customWidth="1"/>
    <col min="4" max="4" width="9.140625" style="7"/>
    <col min="5" max="5" width="10.140625" style="7" bestFit="1" customWidth="1"/>
    <col min="6" max="6" width="9.140625" style="7"/>
    <col min="7" max="7" width="11.7109375" style="7" bestFit="1" customWidth="1"/>
    <col min="8" max="8" width="9.140625" style="7"/>
    <col min="9" max="9" width="12.5703125" style="7" customWidth="1"/>
    <col min="10" max="10" width="11.140625" style="7" bestFit="1" customWidth="1"/>
    <col min="11" max="11" width="9.140625" style="7"/>
    <col min="12" max="12" width="23.28515625" style="7" bestFit="1" customWidth="1"/>
    <col min="13" max="13" width="10" style="7" bestFit="1" customWidth="1"/>
    <col min="14" max="16384" width="9.140625" style="7"/>
  </cols>
  <sheetData>
    <row r="1" spans="1:8" s="6" customFormat="1" ht="15.75">
      <c r="A1" s="32" t="s">
        <v>318</v>
      </c>
    </row>
    <row r="2" spans="1:8" s="6" customFormat="1" ht="18.75" customHeight="1">
      <c r="A2" s="32" t="s">
        <v>387</v>
      </c>
    </row>
    <row r="3" spans="1:8" ht="15.75">
      <c r="C3" s="32"/>
      <c r="D3" s="32"/>
      <c r="E3" s="32"/>
    </row>
    <row r="4" spans="1:8" ht="15.75">
      <c r="A4" s="360"/>
      <c r="C4" s="32"/>
      <c r="D4" s="32"/>
      <c r="E4" s="32"/>
    </row>
    <row r="5" spans="1:8" ht="15.75">
      <c r="B5" s="32"/>
      <c r="C5" s="32"/>
      <c r="D5" s="32"/>
      <c r="E5" s="32"/>
    </row>
    <row r="6" spans="1:8">
      <c r="A6" s="330" t="s">
        <v>298</v>
      </c>
      <c r="B6" s="22"/>
      <c r="C6" s="22"/>
      <c r="G6" s="229"/>
      <c r="H6" s="22"/>
    </row>
    <row r="7" spans="1:8">
      <c r="G7" s="144"/>
    </row>
    <row r="8" spans="1:8">
      <c r="A8" s="97">
        <v>1</v>
      </c>
      <c r="B8" s="267" t="s">
        <v>299</v>
      </c>
      <c r="C8" s="2"/>
      <c r="D8" s="268"/>
      <c r="E8" s="268"/>
      <c r="F8" s="268"/>
      <c r="G8" s="443">
        <v>1200000</v>
      </c>
      <c r="H8" s="97" t="s">
        <v>199</v>
      </c>
    </row>
    <row r="9" spans="1:8">
      <c r="A9" s="97">
        <v>2</v>
      </c>
      <c r="B9" s="267" t="s">
        <v>389</v>
      </c>
      <c r="C9" s="2"/>
      <c r="D9" s="268"/>
      <c r="E9" s="268"/>
      <c r="F9" s="268"/>
      <c r="G9" s="443">
        <v>900000</v>
      </c>
      <c r="H9" s="97" t="s">
        <v>199</v>
      </c>
    </row>
    <row r="10" spans="1:8">
      <c r="A10" s="97">
        <v>3</v>
      </c>
      <c r="B10" s="267" t="s">
        <v>400</v>
      </c>
      <c r="C10" s="2"/>
      <c r="D10" s="268"/>
      <c r="E10" s="268"/>
      <c r="F10" s="268"/>
      <c r="G10" s="443">
        <v>847160</v>
      </c>
      <c r="H10" s="97" t="s">
        <v>199</v>
      </c>
    </row>
    <row r="11" spans="1:8">
      <c r="A11" s="97">
        <v>4</v>
      </c>
      <c r="B11" s="267" t="s">
        <v>390</v>
      </c>
      <c r="C11" s="2"/>
      <c r="D11" s="268"/>
      <c r="E11" s="268"/>
      <c r="F11" s="268"/>
      <c r="G11" s="443">
        <v>666666</v>
      </c>
      <c r="H11" s="97" t="s">
        <v>199</v>
      </c>
    </row>
    <row r="12" spans="1:8">
      <c r="A12" s="97">
        <v>5</v>
      </c>
      <c r="B12" s="267" t="s">
        <v>392</v>
      </c>
      <c r="C12" s="2"/>
      <c r="D12" s="268"/>
      <c r="E12" s="268"/>
      <c r="F12" s="268"/>
      <c r="G12" s="457">
        <v>342131.22</v>
      </c>
      <c r="H12" s="97" t="s">
        <v>199</v>
      </c>
    </row>
    <row r="13" spans="1:8">
      <c r="A13" s="97">
        <v>6</v>
      </c>
      <c r="B13" s="267" t="s">
        <v>402</v>
      </c>
      <c r="C13" s="2"/>
      <c r="D13" s="268"/>
      <c r="E13" s="268"/>
      <c r="F13" s="268"/>
      <c r="G13" s="443">
        <v>273468.07</v>
      </c>
      <c r="H13" s="97" t="s">
        <v>199</v>
      </c>
    </row>
    <row r="14" spans="1:8">
      <c r="A14" s="97">
        <v>7</v>
      </c>
      <c r="B14" s="267" t="s">
        <v>401</v>
      </c>
      <c r="C14" s="2"/>
      <c r="D14" s="268"/>
      <c r="E14" s="268"/>
      <c r="F14" s="268"/>
      <c r="G14" s="443">
        <v>120000</v>
      </c>
      <c r="H14" s="97" t="s">
        <v>199</v>
      </c>
    </row>
    <row r="15" spans="1:8">
      <c r="A15" s="97">
        <v>8</v>
      </c>
      <c r="B15" s="267" t="s">
        <v>403</v>
      </c>
      <c r="C15" s="2"/>
      <c r="D15" s="268"/>
      <c r="E15" s="268"/>
      <c r="F15" s="268"/>
      <c r="G15" s="443">
        <v>35000</v>
      </c>
      <c r="H15" s="97" t="s">
        <v>199</v>
      </c>
    </row>
    <row r="16" spans="1:8">
      <c r="A16" s="97">
        <v>9</v>
      </c>
      <c r="B16" s="267" t="s">
        <v>300</v>
      </c>
      <c r="C16" s="2"/>
      <c r="D16" s="268"/>
      <c r="E16" s="268"/>
      <c r="F16" s="268"/>
      <c r="G16" s="443">
        <v>22363</v>
      </c>
      <c r="H16" s="97" t="s">
        <v>199</v>
      </c>
    </row>
    <row r="17" spans="1:8">
      <c r="A17" s="97">
        <v>10</v>
      </c>
      <c r="B17" s="267" t="s">
        <v>391</v>
      </c>
      <c r="C17" s="2"/>
      <c r="D17" s="268"/>
      <c r="E17" s="268"/>
      <c r="F17" s="268"/>
      <c r="G17" s="443">
        <v>20000</v>
      </c>
      <c r="H17" s="97" t="s">
        <v>199</v>
      </c>
    </row>
    <row r="22" spans="1:8">
      <c r="B22" s="267"/>
      <c r="C22" s="3"/>
      <c r="D22" s="280"/>
      <c r="E22" s="280"/>
      <c r="F22" s="280"/>
      <c r="G22" s="282"/>
      <c r="H22" s="281"/>
    </row>
    <row r="23" spans="1:8">
      <c r="B23" s="284" t="s">
        <v>282</v>
      </c>
      <c r="C23" s="3"/>
      <c r="G23" s="283">
        <v>4426788.29</v>
      </c>
      <c r="H23" s="281" t="s">
        <v>199</v>
      </c>
    </row>
    <row r="24" spans="1:8">
      <c r="B24" s="267"/>
      <c r="C24" s="3"/>
      <c r="G24" s="422">
        <v>0</v>
      </c>
    </row>
    <row r="25" spans="1:8">
      <c r="B25" s="267"/>
      <c r="C25" s="3"/>
    </row>
    <row r="26" spans="1:8" ht="15">
      <c r="B26" s="1"/>
      <c r="C26" s="3"/>
      <c r="G26" s="19" t="s">
        <v>37</v>
      </c>
    </row>
    <row r="27" spans="1:8" ht="15">
      <c r="B27" s="1"/>
      <c r="C27" s="3"/>
      <c r="G27" s="19"/>
    </row>
    <row r="28" spans="1:8" ht="15">
      <c r="G28" s="19" t="s">
        <v>319</v>
      </c>
    </row>
    <row r="29" spans="1:8">
      <c r="G29" s="46"/>
    </row>
  </sheetData>
  <phoneticPr fontId="6" type="noConversion"/>
  <pageMargins left="0.75" right="0.75" top="1" bottom="1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workbookViewId="0">
      <selection activeCell="G16" sqref="G16"/>
    </sheetView>
  </sheetViews>
  <sheetFormatPr defaultRowHeight="12.75"/>
  <cols>
    <col min="1" max="1" width="4.7109375" style="7" customWidth="1"/>
    <col min="2" max="2" width="9.85546875" style="7" customWidth="1"/>
    <col min="3" max="3" width="10.42578125" style="7" customWidth="1"/>
    <col min="4" max="4" width="9.140625" style="7"/>
    <col min="5" max="5" width="10.140625" style="7" bestFit="1" customWidth="1"/>
    <col min="6" max="6" width="9.140625" style="7"/>
    <col min="7" max="7" width="12" style="7" bestFit="1" customWidth="1"/>
    <col min="8" max="8" width="9.140625" style="7"/>
    <col min="9" max="9" width="12.5703125" style="7" customWidth="1"/>
    <col min="10" max="10" width="11.140625" style="7" bestFit="1" customWidth="1"/>
    <col min="11" max="16384" width="9.140625" style="7"/>
  </cols>
  <sheetData>
    <row r="1" spans="1:8" s="6" customFormat="1" ht="15.75">
      <c r="A1" s="32" t="s">
        <v>318</v>
      </c>
    </row>
    <row r="2" spans="1:8" s="6" customFormat="1" ht="18.75" customHeight="1">
      <c r="A2" s="32" t="s">
        <v>387</v>
      </c>
    </row>
    <row r="3" spans="1:8" ht="15.75">
      <c r="C3" s="32"/>
      <c r="D3" s="32"/>
      <c r="E3" s="32"/>
    </row>
    <row r="4" spans="1:8" ht="15.75">
      <c r="A4" s="360"/>
      <c r="B4" s="329"/>
      <c r="C4" s="32"/>
      <c r="D4" s="32"/>
      <c r="E4" s="32"/>
    </row>
    <row r="5" spans="1:8" ht="15.75">
      <c r="B5" s="32"/>
      <c r="C5" s="32"/>
      <c r="D5" s="32"/>
      <c r="E5" s="32"/>
    </row>
    <row r="6" spans="1:8">
      <c r="A6" s="330" t="s">
        <v>279</v>
      </c>
      <c r="B6" s="22"/>
      <c r="C6" s="22"/>
      <c r="G6" s="229"/>
      <c r="H6" s="22"/>
    </row>
    <row r="7" spans="1:8">
      <c r="G7" s="144"/>
    </row>
    <row r="8" spans="1:8">
      <c r="A8" s="18"/>
      <c r="C8" s="144"/>
      <c r="E8" s="22"/>
      <c r="F8" s="22"/>
      <c r="G8" s="22"/>
    </row>
    <row r="9" spans="1:8" ht="14.25" customHeight="1">
      <c r="A9" s="266" t="s">
        <v>280</v>
      </c>
      <c r="B9" s="22"/>
      <c r="C9" s="22"/>
      <c r="G9" s="229"/>
      <c r="H9" s="22"/>
    </row>
    <row r="10" spans="1:8" ht="14.25" customHeight="1">
      <c r="A10" s="97">
        <v>1</v>
      </c>
      <c r="B10" s="97" t="s">
        <v>278</v>
      </c>
      <c r="C10" s="97"/>
      <c r="D10" s="268"/>
      <c r="E10" s="269"/>
      <c r="F10" s="270"/>
      <c r="G10" s="271">
        <v>30147513.324600101</v>
      </c>
      <c r="H10" s="97" t="s">
        <v>199</v>
      </c>
    </row>
    <row r="11" spans="1:8">
      <c r="A11" s="97">
        <v>2</v>
      </c>
      <c r="B11" s="97" t="s">
        <v>277</v>
      </c>
      <c r="C11" s="97"/>
      <c r="D11" s="268"/>
      <c r="E11" s="269"/>
      <c r="F11" s="270"/>
      <c r="G11" s="278">
        <v>0</v>
      </c>
      <c r="H11" s="97" t="s">
        <v>199</v>
      </c>
    </row>
    <row r="12" spans="1:8">
      <c r="A12" s="97">
        <v>3</v>
      </c>
      <c r="B12" s="97" t="s">
        <v>276</v>
      </c>
      <c r="C12" s="97"/>
      <c r="D12" s="272"/>
      <c r="E12" s="272"/>
      <c r="F12" s="273"/>
      <c r="G12" s="269">
        <v>4436019.5</v>
      </c>
      <c r="H12" s="268" t="s">
        <v>199</v>
      </c>
    </row>
    <row r="13" spans="1:8">
      <c r="A13" s="97"/>
      <c r="B13" s="97"/>
      <c r="C13" s="97"/>
      <c r="D13" s="279"/>
      <c r="E13" s="682" t="s">
        <v>200</v>
      </c>
      <c r="F13" s="682"/>
      <c r="G13" s="274">
        <v>34583532.824600101</v>
      </c>
      <c r="H13" s="275" t="s">
        <v>199</v>
      </c>
    </row>
    <row r="14" spans="1:8">
      <c r="A14" s="97"/>
      <c r="B14" s="97"/>
      <c r="C14" s="97"/>
      <c r="D14" s="97"/>
      <c r="E14" s="276"/>
      <c r="F14" s="276"/>
      <c r="G14" s="274"/>
      <c r="H14" s="275"/>
    </row>
    <row r="15" spans="1:8">
      <c r="A15" s="97">
        <v>4</v>
      </c>
      <c r="B15" s="97" t="s">
        <v>398</v>
      </c>
      <c r="C15" s="97"/>
      <c r="D15" s="268"/>
      <c r="E15" s="277"/>
      <c r="F15" s="277"/>
      <c r="G15" s="271">
        <v>161889322.99999991</v>
      </c>
      <c r="H15" s="97" t="s">
        <v>199</v>
      </c>
    </row>
    <row r="16" spans="1:8">
      <c r="A16" s="97">
        <v>5</v>
      </c>
      <c r="B16" s="97" t="s">
        <v>399</v>
      </c>
      <c r="C16" s="97"/>
      <c r="D16" s="272"/>
      <c r="E16" s="273"/>
      <c r="F16" s="273"/>
      <c r="G16" s="269">
        <v>145730811.00399992</v>
      </c>
      <c r="H16" s="97" t="s">
        <v>199</v>
      </c>
    </row>
    <row r="17" spans="1:8">
      <c r="A17" s="97"/>
      <c r="B17" s="97"/>
      <c r="C17" s="97"/>
      <c r="D17" s="681" t="s">
        <v>201</v>
      </c>
      <c r="E17" s="681"/>
      <c r="F17" s="681"/>
      <c r="G17" s="274">
        <v>50742044.820600092</v>
      </c>
      <c r="H17" s="275" t="s">
        <v>199</v>
      </c>
    </row>
    <row r="18" spans="1:8">
      <c r="A18" s="231"/>
      <c r="B18" s="230"/>
      <c r="C18" s="231"/>
      <c r="D18" s="231"/>
      <c r="E18" s="231"/>
      <c r="F18" s="231"/>
      <c r="G18" s="231"/>
      <c r="H18" s="231"/>
    </row>
    <row r="19" spans="1:8" ht="14.25" customHeight="1">
      <c r="B19" s="267"/>
      <c r="C19" s="3"/>
      <c r="D19" s="280"/>
      <c r="E19" s="280"/>
      <c r="F19" s="280"/>
      <c r="G19" s="282"/>
      <c r="H19" s="281"/>
    </row>
    <row r="20" spans="1:8" ht="14.25" customHeight="1">
      <c r="B20" s="284" t="s">
        <v>281</v>
      </c>
      <c r="C20" s="3"/>
      <c r="G20" s="283">
        <v>50742044.820600092</v>
      </c>
      <c r="H20" s="283" t="s">
        <v>199</v>
      </c>
    </row>
    <row r="21" spans="1:8" ht="14.25" customHeight="1">
      <c r="B21" s="267"/>
      <c r="C21" s="3"/>
      <c r="G21" s="422">
        <v>4.1723251342773438E-7</v>
      </c>
    </row>
    <row r="22" spans="1:8" ht="14.25" customHeight="1">
      <c r="B22" s="267"/>
      <c r="C22" s="3"/>
    </row>
    <row r="23" spans="1:8" ht="14.25" customHeight="1">
      <c r="B23" s="267"/>
      <c r="C23" s="3"/>
    </row>
    <row r="24" spans="1:8" ht="14.25" customHeight="1">
      <c r="B24" s="267"/>
      <c r="C24" s="3"/>
    </row>
    <row r="25" spans="1:8" ht="14.25" customHeight="1">
      <c r="B25" s="267"/>
      <c r="C25" s="3"/>
    </row>
    <row r="26" spans="1:8" ht="15">
      <c r="B26" s="1"/>
      <c r="C26" s="3"/>
      <c r="G26" s="19" t="s">
        <v>37</v>
      </c>
    </row>
    <row r="27" spans="1:8" ht="15">
      <c r="B27" s="1"/>
      <c r="C27" s="3"/>
      <c r="G27" s="19"/>
    </row>
    <row r="28" spans="1:8" ht="15">
      <c r="G28" s="19" t="s">
        <v>319</v>
      </c>
    </row>
    <row r="29" spans="1:8">
      <c r="G29" s="46"/>
    </row>
  </sheetData>
  <mergeCells count="2">
    <mergeCell ref="D17:F17"/>
    <mergeCell ref="E13:F13"/>
  </mergeCells>
  <phoneticPr fontId="6" type="noConversion"/>
  <pageMargins left="0.75" right="0.7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50"/>
  <sheetViews>
    <sheetView workbookViewId="0">
      <selection activeCell="G14" sqref="G14"/>
    </sheetView>
  </sheetViews>
  <sheetFormatPr defaultRowHeight="12.75"/>
  <cols>
    <col min="1" max="1" width="4.140625" style="548" customWidth="1"/>
    <col min="2" max="2" width="7.5703125" style="548" customWidth="1"/>
    <col min="3" max="3" width="13" style="548" customWidth="1"/>
    <col min="4" max="4" width="15.28515625" style="548" customWidth="1"/>
    <col min="5" max="5" width="13.85546875" style="548" customWidth="1"/>
    <col min="6" max="6" width="6.140625" style="548" customWidth="1"/>
    <col min="7" max="7" width="16" style="548" customWidth="1"/>
    <col min="8" max="8" width="7.140625" style="548" customWidth="1"/>
    <col min="9" max="9" width="14.140625" style="548" customWidth="1"/>
    <col min="10" max="10" width="6.5703125" style="548" customWidth="1"/>
    <col min="11" max="11" width="11.42578125" style="548" bestFit="1" customWidth="1"/>
    <col min="12" max="12" width="16" style="548" bestFit="1" customWidth="1"/>
    <col min="13" max="13" width="10.140625" style="548" bestFit="1" customWidth="1"/>
    <col min="14" max="16384" width="9.140625" style="548"/>
  </cols>
  <sheetData>
    <row r="1" spans="1:13" ht="18.75">
      <c r="A1" s="687" t="s">
        <v>629</v>
      </c>
      <c r="B1" s="687"/>
      <c r="C1" s="687"/>
      <c r="D1" s="687"/>
      <c r="E1" s="687"/>
      <c r="F1" s="687"/>
      <c r="G1" s="687"/>
      <c r="H1" s="687"/>
      <c r="I1" s="687"/>
    </row>
    <row r="3" spans="1:13" ht="17.25" thickBot="1">
      <c r="A3" s="688" t="s">
        <v>628</v>
      </c>
      <c r="B3" s="688"/>
      <c r="C3" s="688"/>
      <c r="D3" s="688"/>
      <c r="E3" s="688"/>
      <c r="F3" s="688"/>
      <c r="G3" s="688"/>
      <c r="H3" s="688"/>
      <c r="I3" s="688"/>
      <c r="J3" s="688"/>
    </row>
    <row r="4" spans="1:13" ht="18" thickBot="1">
      <c r="A4" s="683" t="s">
        <v>620</v>
      </c>
      <c r="B4" s="689" t="s">
        <v>627</v>
      </c>
      <c r="C4" s="690"/>
      <c r="D4" s="691" t="s">
        <v>626</v>
      </c>
      <c r="E4" s="691" t="s">
        <v>625</v>
      </c>
      <c r="F4" s="691" t="s">
        <v>624</v>
      </c>
      <c r="G4" s="593" t="s">
        <v>623</v>
      </c>
      <c r="H4" s="683" t="s">
        <v>622</v>
      </c>
      <c r="I4" s="683" t="s">
        <v>257</v>
      </c>
      <c r="J4" s="683" t="s">
        <v>621</v>
      </c>
    </row>
    <row r="5" spans="1:13" ht="18" thickBot="1">
      <c r="A5" s="684"/>
      <c r="B5" s="592" t="s">
        <v>620</v>
      </c>
      <c r="C5" s="591" t="s">
        <v>619</v>
      </c>
      <c r="D5" s="692"/>
      <c r="E5" s="692"/>
      <c r="F5" s="692"/>
      <c r="G5" s="590" t="s">
        <v>618</v>
      </c>
      <c r="H5" s="684"/>
      <c r="I5" s="684"/>
      <c r="J5" s="684"/>
    </row>
    <row r="6" spans="1:13" s="575" customFormat="1" ht="19.5" customHeight="1" thickTop="1">
      <c r="A6" s="589">
        <v>1</v>
      </c>
      <c r="B6" s="588">
        <v>243</v>
      </c>
      <c r="C6" s="587">
        <v>41365</v>
      </c>
      <c r="D6" s="586">
        <v>2109702.5696999999</v>
      </c>
      <c r="E6" s="586">
        <v>2418922</v>
      </c>
      <c r="F6" s="586">
        <v>0</v>
      </c>
      <c r="G6" s="586">
        <v>2418910</v>
      </c>
      <c r="H6" s="578"/>
      <c r="I6" s="578">
        <v>483782</v>
      </c>
      <c r="J6" s="585"/>
      <c r="L6" s="576"/>
    </row>
    <row r="7" spans="1:13" s="575" customFormat="1" ht="16.5">
      <c r="A7" s="583">
        <v>2</v>
      </c>
      <c r="B7" s="582">
        <v>1641</v>
      </c>
      <c r="C7" s="581">
        <v>41579</v>
      </c>
      <c r="D7" s="580">
        <v>2307546.9350999999</v>
      </c>
      <c r="E7" s="580">
        <v>2618158</v>
      </c>
      <c r="F7" s="580">
        <v>0</v>
      </c>
      <c r="G7" s="580">
        <v>2618146</v>
      </c>
      <c r="H7" s="579"/>
      <c r="I7" s="578">
        <v>523629.2</v>
      </c>
      <c r="J7" s="577"/>
      <c r="L7" s="576"/>
      <c r="M7" s="576"/>
    </row>
    <row r="8" spans="1:13" s="575" customFormat="1" ht="19.5" customHeight="1">
      <c r="A8" s="583">
        <v>3</v>
      </c>
      <c r="B8" s="582">
        <v>19722</v>
      </c>
      <c r="C8" s="581" t="s">
        <v>617</v>
      </c>
      <c r="D8" s="580">
        <v>2723809.929</v>
      </c>
      <c r="E8" s="580">
        <v>3039568</v>
      </c>
      <c r="F8" s="580">
        <v>0</v>
      </c>
      <c r="G8" s="580">
        <v>3039556</v>
      </c>
      <c r="H8" s="579"/>
      <c r="I8" s="578">
        <v>607911.20000000007</v>
      </c>
      <c r="J8" s="577"/>
      <c r="L8" s="576"/>
    </row>
    <row r="9" spans="1:13" s="575" customFormat="1" ht="16.5">
      <c r="A9" s="583">
        <v>4</v>
      </c>
      <c r="B9" s="582">
        <v>20264</v>
      </c>
      <c r="C9" s="581" t="s">
        <v>616</v>
      </c>
      <c r="D9" s="580">
        <v>6695100.6861999994</v>
      </c>
      <c r="E9" s="580">
        <v>8410901.3499999996</v>
      </c>
      <c r="F9" s="580">
        <v>0</v>
      </c>
      <c r="G9" s="580">
        <v>8410847.3499999996</v>
      </c>
      <c r="H9" s="579"/>
      <c r="I9" s="578">
        <v>1682169.47</v>
      </c>
      <c r="J9" s="577"/>
      <c r="L9" s="576"/>
    </row>
    <row r="10" spans="1:13" s="575" customFormat="1" ht="19.5" customHeight="1">
      <c r="A10" s="583">
        <v>5</v>
      </c>
      <c r="B10" s="582">
        <v>32184</v>
      </c>
      <c r="C10" s="581" t="s">
        <v>615</v>
      </c>
      <c r="D10" s="584">
        <v>1634354.4456</v>
      </c>
      <c r="E10" s="580">
        <v>2012031.97</v>
      </c>
      <c r="F10" s="580">
        <v>0</v>
      </c>
      <c r="G10" s="580">
        <v>2012019.97</v>
      </c>
      <c r="H10" s="579"/>
      <c r="I10" s="578">
        <v>402403.99400000001</v>
      </c>
      <c r="J10" s="577"/>
      <c r="L10" s="576"/>
    </row>
    <row r="11" spans="1:13" s="575" customFormat="1" ht="16.5">
      <c r="A11" s="583">
        <v>6</v>
      </c>
      <c r="B11" s="582">
        <v>50064</v>
      </c>
      <c r="C11" s="581" t="s">
        <v>614</v>
      </c>
      <c r="D11" s="580">
        <v>820773.43040000007</v>
      </c>
      <c r="E11" s="580">
        <v>974561</v>
      </c>
      <c r="F11" s="580">
        <v>0</v>
      </c>
      <c r="G11" s="580">
        <v>974555</v>
      </c>
      <c r="H11" s="579"/>
      <c r="I11" s="578">
        <v>194911</v>
      </c>
      <c r="J11" s="577"/>
      <c r="L11" s="576"/>
    </row>
    <row r="12" spans="1:13" s="575" customFormat="1" ht="19.5" customHeight="1">
      <c r="A12" s="583">
        <v>7</v>
      </c>
      <c r="B12" s="582">
        <v>50066</v>
      </c>
      <c r="C12" s="581" t="s">
        <v>614</v>
      </c>
      <c r="D12" s="580">
        <v>902916.4608</v>
      </c>
      <c r="E12" s="580">
        <v>1057549</v>
      </c>
      <c r="F12" s="580">
        <v>0</v>
      </c>
      <c r="G12" s="580">
        <v>1057543</v>
      </c>
      <c r="H12" s="579"/>
      <c r="I12" s="578">
        <v>211508.6</v>
      </c>
      <c r="J12" s="577"/>
      <c r="L12" s="576"/>
    </row>
    <row r="13" spans="1:13" s="575" customFormat="1" ht="16.5">
      <c r="A13" s="583">
        <v>8</v>
      </c>
      <c r="B13" s="582">
        <v>50069</v>
      </c>
      <c r="C13" s="581" t="s">
        <v>614</v>
      </c>
      <c r="D13" s="580">
        <v>2254226.6815999998</v>
      </c>
      <c r="E13" s="580">
        <v>2568004</v>
      </c>
      <c r="F13" s="580">
        <v>0</v>
      </c>
      <c r="G13" s="580">
        <v>2567992</v>
      </c>
      <c r="H13" s="579"/>
      <c r="I13" s="578">
        <v>513598.4</v>
      </c>
      <c r="J13" s="577"/>
      <c r="L13" s="576"/>
    </row>
    <row r="14" spans="1:13" s="575" customFormat="1" ht="19.5" customHeight="1">
      <c r="A14" s="583">
        <v>9</v>
      </c>
      <c r="B14" s="582">
        <v>42899</v>
      </c>
      <c r="C14" s="581" t="s">
        <v>613</v>
      </c>
      <c r="D14" s="580">
        <v>992358.40000000002</v>
      </c>
      <c r="E14" s="580">
        <v>1062979</v>
      </c>
      <c r="F14" s="580">
        <v>0</v>
      </c>
      <c r="G14" s="580">
        <v>1062967</v>
      </c>
      <c r="H14" s="579"/>
      <c r="I14" s="578">
        <v>212593.40000000002</v>
      </c>
      <c r="J14" s="577"/>
      <c r="L14" s="576"/>
    </row>
    <row r="15" spans="1:13" s="575" customFormat="1" ht="16.5">
      <c r="A15" s="583">
        <v>10</v>
      </c>
      <c r="B15" s="582">
        <v>60095</v>
      </c>
      <c r="C15" s="581" t="s">
        <v>612</v>
      </c>
      <c r="D15" s="580">
        <v>630698.11199999996</v>
      </c>
      <c r="E15" s="580">
        <v>851417.22600000002</v>
      </c>
      <c r="F15" s="580">
        <v>0</v>
      </c>
      <c r="G15" s="580">
        <v>851411.22600000002</v>
      </c>
      <c r="H15" s="579"/>
      <c r="I15" s="578">
        <v>170282.2452</v>
      </c>
      <c r="J15" s="577"/>
      <c r="L15" s="576"/>
    </row>
    <row r="16" spans="1:13" s="575" customFormat="1" ht="16.5">
      <c r="A16" s="583">
        <v>11</v>
      </c>
      <c r="B16" s="582">
        <v>60097</v>
      </c>
      <c r="C16" s="581" t="s">
        <v>612</v>
      </c>
      <c r="D16" s="580">
        <v>3231681.5019999994</v>
      </c>
      <c r="E16" s="580">
        <v>4605946</v>
      </c>
      <c r="F16" s="580">
        <v>0</v>
      </c>
      <c r="G16" s="580">
        <v>3553626</v>
      </c>
      <c r="H16" s="579"/>
      <c r="I16" s="578">
        <v>710725.20000000007</v>
      </c>
      <c r="J16" s="577"/>
      <c r="L16" s="576"/>
    </row>
    <row r="17" spans="1:12" s="575" customFormat="1" ht="19.5" customHeight="1">
      <c r="A17" s="583">
        <v>12</v>
      </c>
      <c r="B17" s="582">
        <v>69791</v>
      </c>
      <c r="C17" s="581">
        <v>41284</v>
      </c>
      <c r="D17" s="580">
        <v>1099066.9679999999</v>
      </c>
      <c r="E17" s="580">
        <v>1254654</v>
      </c>
      <c r="F17" s="580">
        <v>0</v>
      </c>
      <c r="G17" s="580">
        <v>1254648</v>
      </c>
      <c r="H17" s="579"/>
      <c r="I17" s="578">
        <v>250929.6</v>
      </c>
      <c r="J17" s="577"/>
      <c r="L17" s="576"/>
    </row>
    <row r="18" spans="1:12" s="575" customFormat="1" ht="16.5">
      <c r="A18" s="583">
        <v>13</v>
      </c>
      <c r="B18" s="582">
        <v>69801</v>
      </c>
      <c r="C18" s="581">
        <v>41548</v>
      </c>
      <c r="D18" s="580">
        <v>1479578.8014</v>
      </c>
      <c r="E18" s="580">
        <v>1646155</v>
      </c>
      <c r="F18" s="580">
        <v>0</v>
      </c>
      <c r="G18" s="580">
        <v>1646149</v>
      </c>
      <c r="H18" s="579"/>
      <c r="I18" s="578">
        <v>329229.80000000005</v>
      </c>
      <c r="J18" s="577"/>
      <c r="L18" s="576"/>
    </row>
    <row r="19" spans="1:12" s="575" customFormat="1" ht="19.5" customHeight="1">
      <c r="A19" s="583">
        <v>14</v>
      </c>
      <c r="B19" s="582">
        <v>69786</v>
      </c>
      <c r="C19" s="581">
        <v>41548</v>
      </c>
      <c r="D19" s="580">
        <v>629708.42879999999</v>
      </c>
      <c r="E19" s="580">
        <v>850860.54</v>
      </c>
      <c r="F19" s="580">
        <v>0</v>
      </c>
      <c r="G19" s="580">
        <v>850854.54</v>
      </c>
      <c r="H19" s="579"/>
      <c r="I19" s="578">
        <v>170170.90800000002</v>
      </c>
      <c r="J19" s="577"/>
      <c r="L19" s="576"/>
    </row>
    <row r="20" spans="1:12" s="575" customFormat="1" ht="16.5">
      <c r="A20" s="583">
        <v>15</v>
      </c>
      <c r="B20" s="582">
        <v>69794</v>
      </c>
      <c r="C20" s="581">
        <v>41548</v>
      </c>
      <c r="D20" s="580">
        <v>888633.63419999997</v>
      </c>
      <c r="E20" s="580">
        <v>1042122</v>
      </c>
      <c r="F20" s="580">
        <v>0</v>
      </c>
      <c r="G20" s="580">
        <v>1042116</v>
      </c>
      <c r="H20" s="579"/>
      <c r="I20" s="578">
        <v>208423.2</v>
      </c>
      <c r="J20" s="577"/>
      <c r="L20" s="576"/>
    </row>
    <row r="21" spans="1:12" s="575" customFormat="1" ht="16.5">
      <c r="A21" s="583">
        <v>16</v>
      </c>
      <c r="B21" s="582">
        <v>69796</v>
      </c>
      <c r="C21" s="581">
        <v>41548</v>
      </c>
      <c r="D21" s="580">
        <v>961473.62699999986</v>
      </c>
      <c r="E21" s="580">
        <v>1115690</v>
      </c>
      <c r="F21" s="580">
        <v>0</v>
      </c>
      <c r="G21" s="580">
        <v>1115684</v>
      </c>
      <c r="H21" s="579"/>
      <c r="I21" s="578">
        <v>223136.80000000002</v>
      </c>
      <c r="J21" s="577"/>
      <c r="L21" s="576"/>
    </row>
    <row r="22" spans="1:12" s="575" customFormat="1" ht="17.25" thickBot="1">
      <c r="A22" s="583">
        <v>17</v>
      </c>
      <c r="B22" s="582">
        <v>69789</v>
      </c>
      <c r="C22" s="581">
        <v>41548</v>
      </c>
      <c r="D22" s="580">
        <v>785884.11479999998</v>
      </c>
      <c r="E22" s="580">
        <v>938322</v>
      </c>
      <c r="F22" s="580">
        <v>0</v>
      </c>
      <c r="G22" s="580">
        <v>938316</v>
      </c>
      <c r="H22" s="579"/>
      <c r="I22" s="578">
        <v>187663.2</v>
      </c>
      <c r="J22" s="577"/>
      <c r="L22" s="576"/>
    </row>
    <row r="23" spans="1:12" ht="5.25" hidden="1" customHeight="1">
      <c r="A23" s="574">
        <v>57</v>
      </c>
      <c r="B23" s="572"/>
      <c r="C23" s="571"/>
      <c r="D23" s="571"/>
      <c r="E23" s="571"/>
      <c r="F23" s="573">
        <v>0</v>
      </c>
      <c r="G23" s="572">
        <v>35415341.085999995</v>
      </c>
      <c r="H23" s="571"/>
      <c r="I23" s="570">
        <v>7083068.2171999998</v>
      </c>
      <c r="J23" s="569"/>
    </row>
    <row r="24" spans="1:12" ht="19.5" hidden="1" customHeight="1">
      <c r="A24" s="568">
        <v>58</v>
      </c>
      <c r="B24" s="567"/>
      <c r="C24" s="565"/>
      <c r="D24" s="565"/>
      <c r="E24" s="565"/>
      <c r="F24" s="566">
        <v>0</v>
      </c>
      <c r="G24" s="565"/>
      <c r="H24" s="565"/>
      <c r="I24" s="564">
        <v>0</v>
      </c>
      <c r="J24" s="563"/>
    </row>
    <row r="25" spans="1:12" ht="19.5" hidden="1" thickBot="1">
      <c r="A25" s="568">
        <v>59</v>
      </c>
      <c r="B25" s="567"/>
      <c r="C25" s="565"/>
      <c r="D25" s="565"/>
      <c r="E25" s="565"/>
      <c r="F25" s="566">
        <v>0</v>
      </c>
      <c r="G25" s="565"/>
      <c r="H25" s="565"/>
      <c r="I25" s="564">
        <v>0</v>
      </c>
      <c r="J25" s="563"/>
    </row>
    <row r="26" spans="1:12" ht="19.5" hidden="1" customHeight="1">
      <c r="A26" s="568">
        <v>60</v>
      </c>
      <c r="B26" s="567"/>
      <c r="C26" s="565"/>
      <c r="D26" s="565"/>
      <c r="E26" s="565"/>
      <c r="F26" s="566">
        <v>0</v>
      </c>
      <c r="G26" s="565"/>
      <c r="H26" s="565"/>
      <c r="I26" s="564">
        <v>0</v>
      </c>
      <c r="J26" s="563"/>
    </row>
    <row r="27" spans="1:12" ht="19.5" hidden="1" thickBot="1">
      <c r="A27" s="568">
        <v>61</v>
      </c>
      <c r="B27" s="567"/>
      <c r="C27" s="565"/>
      <c r="D27" s="565"/>
      <c r="E27" s="565"/>
      <c r="F27" s="566">
        <v>0</v>
      </c>
      <c r="G27" s="565"/>
      <c r="H27" s="565"/>
      <c r="I27" s="564">
        <v>0</v>
      </c>
      <c r="J27" s="563"/>
    </row>
    <row r="28" spans="1:12" ht="19.5" hidden="1" customHeight="1">
      <c r="A28" s="568">
        <v>62</v>
      </c>
      <c r="B28" s="567"/>
      <c r="C28" s="565"/>
      <c r="D28" s="565"/>
      <c r="E28" s="565"/>
      <c r="F28" s="566">
        <v>0</v>
      </c>
      <c r="G28" s="565"/>
      <c r="H28" s="565"/>
      <c r="I28" s="564">
        <v>0</v>
      </c>
      <c r="J28" s="563"/>
    </row>
    <row r="29" spans="1:12" ht="19.5" hidden="1" thickBot="1">
      <c r="A29" s="568">
        <v>63</v>
      </c>
      <c r="B29" s="567"/>
      <c r="C29" s="565"/>
      <c r="D29" s="565"/>
      <c r="E29" s="565"/>
      <c r="F29" s="566">
        <v>0</v>
      </c>
      <c r="G29" s="565"/>
      <c r="H29" s="565"/>
      <c r="I29" s="564">
        <v>0</v>
      </c>
      <c r="J29" s="563"/>
    </row>
    <row r="30" spans="1:12" ht="19.5" hidden="1" customHeight="1">
      <c r="A30" s="568">
        <v>64</v>
      </c>
      <c r="B30" s="567"/>
      <c r="C30" s="565"/>
      <c r="D30" s="565"/>
      <c r="E30" s="565"/>
      <c r="F30" s="566">
        <v>0</v>
      </c>
      <c r="G30" s="565"/>
      <c r="H30" s="565"/>
      <c r="I30" s="564">
        <v>0</v>
      </c>
      <c r="J30" s="563"/>
    </row>
    <row r="31" spans="1:12" ht="19.5" hidden="1" thickBot="1">
      <c r="A31" s="568">
        <v>65</v>
      </c>
      <c r="B31" s="567"/>
      <c r="C31" s="565"/>
      <c r="D31" s="565"/>
      <c r="E31" s="565"/>
      <c r="F31" s="566">
        <v>0</v>
      </c>
      <c r="G31" s="565"/>
      <c r="H31" s="565"/>
      <c r="I31" s="564">
        <v>0</v>
      </c>
      <c r="J31" s="563"/>
    </row>
    <row r="32" spans="1:12" ht="19.5" hidden="1" customHeight="1">
      <c r="A32" s="568">
        <v>66</v>
      </c>
      <c r="B32" s="567"/>
      <c r="C32" s="565"/>
      <c r="D32" s="565"/>
      <c r="E32" s="565"/>
      <c r="F32" s="566">
        <v>0</v>
      </c>
      <c r="G32" s="565"/>
      <c r="H32" s="565"/>
      <c r="I32" s="564">
        <v>0</v>
      </c>
      <c r="J32" s="563"/>
    </row>
    <row r="33" spans="1:11" ht="19.5" hidden="1" thickBot="1">
      <c r="A33" s="568">
        <v>67</v>
      </c>
      <c r="B33" s="567"/>
      <c r="C33" s="565"/>
      <c r="D33" s="565"/>
      <c r="E33" s="565"/>
      <c r="F33" s="566">
        <v>0</v>
      </c>
      <c r="G33" s="565"/>
      <c r="H33" s="565"/>
      <c r="I33" s="564">
        <v>0</v>
      </c>
      <c r="J33" s="563"/>
    </row>
    <row r="34" spans="1:11" ht="19.5" hidden="1" customHeight="1">
      <c r="A34" s="568">
        <v>68</v>
      </c>
      <c r="B34" s="567"/>
      <c r="C34" s="565"/>
      <c r="D34" s="565"/>
      <c r="E34" s="565"/>
      <c r="F34" s="566">
        <v>0</v>
      </c>
      <c r="G34" s="565"/>
      <c r="H34" s="565"/>
      <c r="I34" s="564">
        <v>0</v>
      </c>
      <c r="J34" s="563"/>
    </row>
    <row r="35" spans="1:11" ht="19.5" hidden="1" thickBot="1">
      <c r="A35" s="568">
        <v>69</v>
      </c>
      <c r="B35" s="567"/>
      <c r="C35" s="565"/>
      <c r="D35" s="565"/>
      <c r="E35" s="565"/>
      <c r="F35" s="566">
        <v>0</v>
      </c>
      <c r="G35" s="565"/>
      <c r="H35" s="565"/>
      <c r="I35" s="564">
        <v>0</v>
      </c>
      <c r="J35" s="563"/>
    </row>
    <row r="36" spans="1:11" ht="19.5" hidden="1" customHeight="1">
      <c r="A36" s="562">
        <v>70</v>
      </c>
      <c r="B36" s="561"/>
      <c r="C36" s="559"/>
      <c r="D36" s="559"/>
      <c r="E36" s="559"/>
      <c r="F36" s="560">
        <v>0</v>
      </c>
      <c r="G36" s="559"/>
      <c r="H36" s="559"/>
      <c r="I36" s="558">
        <v>0</v>
      </c>
      <c r="J36" s="557"/>
    </row>
    <row r="37" spans="1:11" ht="20.25" thickTop="1" thickBot="1">
      <c r="A37" s="686" t="s">
        <v>611</v>
      </c>
      <c r="B37" s="686"/>
      <c r="C37" s="686"/>
      <c r="D37" s="556">
        <v>30147514.726599995</v>
      </c>
      <c r="E37" s="556">
        <v>36467841.085999995</v>
      </c>
      <c r="F37" s="556">
        <v>0</v>
      </c>
      <c r="G37" s="556">
        <v>35415341.085999995</v>
      </c>
      <c r="H37" s="556">
        <v>0</v>
      </c>
      <c r="I37" s="556">
        <v>7083068.2171999998</v>
      </c>
      <c r="J37" s="556">
        <v>0</v>
      </c>
    </row>
    <row r="38" spans="1:11" ht="19.5" thickTop="1">
      <c r="A38" s="554"/>
      <c r="B38" s="554"/>
      <c r="C38" s="554"/>
      <c r="D38" s="552"/>
      <c r="E38" s="552"/>
      <c r="F38" s="552"/>
      <c r="G38" s="552"/>
      <c r="H38" s="552"/>
      <c r="I38" s="553"/>
      <c r="J38" s="552"/>
      <c r="K38" s="551"/>
    </row>
    <row r="39" spans="1:11" ht="18.75">
      <c r="A39" s="554"/>
      <c r="B39" s="555"/>
      <c r="C39" s="554"/>
      <c r="D39" s="552"/>
      <c r="E39" s="552"/>
      <c r="F39" s="552"/>
      <c r="G39" s="552"/>
      <c r="H39" s="552"/>
      <c r="I39" s="553"/>
      <c r="J39" s="552"/>
      <c r="K39" s="551"/>
    </row>
    <row r="40" spans="1:11" ht="19.5" customHeight="1">
      <c r="E40" s="550"/>
      <c r="F40" s="549"/>
      <c r="G40" s="549"/>
      <c r="H40" s="549"/>
      <c r="I40" s="549" t="s">
        <v>37</v>
      </c>
    </row>
    <row r="41" spans="1:11" ht="16.5">
      <c r="G41" s="549"/>
      <c r="H41" s="549"/>
      <c r="I41" s="685" t="s">
        <v>319</v>
      </c>
      <c r="J41" s="685"/>
    </row>
    <row r="42" spans="1:11" ht="19.5" customHeight="1">
      <c r="G42" s="549"/>
    </row>
    <row r="43" spans="1:11" ht="16.5">
      <c r="G43" s="549"/>
    </row>
    <row r="44" spans="1:11" ht="19.5" customHeight="1">
      <c r="G44" s="549"/>
    </row>
    <row r="45" spans="1:11" ht="16.5">
      <c r="G45" s="549"/>
    </row>
    <row r="46" spans="1:11" ht="19.5" customHeight="1">
      <c r="G46" s="549"/>
    </row>
    <row r="47" spans="1:11" ht="16.5">
      <c r="G47" s="549"/>
    </row>
    <row r="48" spans="1:11" ht="16.5">
      <c r="G48" s="549"/>
    </row>
    <row r="50" spans="7:7" ht="16.5">
      <c r="G50" s="549"/>
    </row>
  </sheetData>
  <mergeCells count="12">
    <mergeCell ref="A1:I1"/>
    <mergeCell ref="A3:J3"/>
    <mergeCell ref="A4:A5"/>
    <mergeCell ref="B4:C4"/>
    <mergeCell ref="D4:D5"/>
    <mergeCell ref="E4:E5"/>
    <mergeCell ref="F4:F5"/>
    <mergeCell ref="H4:H5"/>
    <mergeCell ref="I41:J41"/>
    <mergeCell ref="I4:I5"/>
    <mergeCell ref="J4:J5"/>
    <mergeCell ref="A37:C37"/>
  </mergeCells>
  <pageMargins left="0.25" right="0.2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2:H29"/>
  <sheetViews>
    <sheetView tabSelected="1" workbookViewId="0">
      <selection activeCell="K16" sqref="K16"/>
    </sheetView>
  </sheetViews>
  <sheetFormatPr defaultRowHeight="12.75"/>
  <cols>
    <col min="1" max="1" width="13.28515625" style="431" customWidth="1"/>
    <col min="2" max="2" width="14.42578125" style="431" customWidth="1"/>
    <col min="3" max="4" width="15.85546875" style="431" customWidth="1"/>
    <col min="5" max="5" width="15.140625" style="431" customWidth="1"/>
    <col min="6" max="6" width="13.7109375" style="431" customWidth="1"/>
    <col min="7" max="7" width="17.85546875" style="431" customWidth="1"/>
    <col min="8" max="8" width="16.42578125" style="431" customWidth="1"/>
    <col min="9" max="16384" width="9.140625" style="431"/>
  </cols>
  <sheetData>
    <row r="2" spans="1:8" ht="18.75">
      <c r="A2" s="429" t="s">
        <v>318</v>
      </c>
      <c r="B2" s="430"/>
    </row>
    <row r="4" spans="1:8" ht="18">
      <c r="A4" s="694" t="s">
        <v>388</v>
      </c>
      <c r="B4" s="694"/>
      <c r="C4" s="694"/>
      <c r="D4" s="694"/>
      <c r="E4" s="694"/>
      <c r="F4" s="694"/>
      <c r="G4" s="694"/>
      <c r="H4" s="694"/>
    </row>
    <row r="6" spans="1:8" ht="13.5" thickBot="1"/>
    <row r="7" spans="1:8" ht="18" customHeight="1" thickBot="1">
      <c r="A7" s="695" t="s">
        <v>252</v>
      </c>
      <c r="B7" s="698" t="s">
        <v>374</v>
      </c>
      <c r="C7" s="699"/>
      <c r="D7" s="700" t="s">
        <v>253</v>
      </c>
      <c r="E7" s="701"/>
      <c r="F7" s="702"/>
      <c r="G7" s="490"/>
      <c r="H7" s="490"/>
    </row>
    <row r="8" spans="1:8" ht="16.5">
      <c r="A8" s="696"/>
      <c r="B8" s="491" t="s">
        <v>254</v>
      </c>
      <c r="C8" s="491" t="s">
        <v>255</v>
      </c>
      <c r="D8" s="491" t="s">
        <v>256</v>
      </c>
      <c r="E8" s="491" t="s">
        <v>257</v>
      </c>
      <c r="F8" s="491" t="s">
        <v>253</v>
      </c>
      <c r="G8" s="492" t="s">
        <v>283</v>
      </c>
      <c r="H8" s="492" t="s">
        <v>283</v>
      </c>
    </row>
    <row r="9" spans="1:8" ht="17.25" thickBot="1">
      <c r="A9" s="697"/>
      <c r="B9" s="493" t="s">
        <v>258</v>
      </c>
      <c r="C9" s="493" t="s">
        <v>259</v>
      </c>
      <c r="D9" s="493" t="s">
        <v>260</v>
      </c>
      <c r="E9" s="493" t="s">
        <v>375</v>
      </c>
      <c r="F9" s="493" t="s">
        <v>376</v>
      </c>
      <c r="G9" s="493" t="s">
        <v>284</v>
      </c>
      <c r="H9" s="493" t="s">
        <v>261</v>
      </c>
    </row>
    <row r="10" spans="1:8" ht="18" thickBot="1">
      <c r="A10" s="494" t="s">
        <v>262</v>
      </c>
      <c r="B10" s="495"/>
      <c r="C10" s="496"/>
      <c r="D10" s="495"/>
      <c r="E10" s="497"/>
      <c r="F10" s="498"/>
      <c r="G10" s="499">
        <v>15642336</v>
      </c>
      <c r="H10" s="500">
        <v>0</v>
      </c>
    </row>
    <row r="11" spans="1:8" ht="17.25">
      <c r="A11" s="444" t="s">
        <v>263</v>
      </c>
      <c r="B11" s="445">
        <v>1267189</v>
      </c>
      <c r="C11" s="446">
        <v>253437.80000000002</v>
      </c>
      <c r="D11" s="446">
        <v>5143372</v>
      </c>
      <c r="E11" s="445">
        <v>1028674.4</v>
      </c>
      <c r="F11" s="445">
        <v>565220</v>
      </c>
      <c r="G11" s="445">
        <v>16417572.6</v>
      </c>
      <c r="H11" s="447">
        <v>0</v>
      </c>
    </row>
    <row r="12" spans="1:8" ht="17.25">
      <c r="A12" s="448" t="s">
        <v>264</v>
      </c>
      <c r="B12" s="449">
        <v>2461775</v>
      </c>
      <c r="C12" s="449">
        <v>492355</v>
      </c>
      <c r="D12" s="449">
        <v>36227</v>
      </c>
      <c r="E12" s="450">
        <v>7245.4000000000005</v>
      </c>
      <c r="F12" s="450">
        <v>97000</v>
      </c>
      <c r="G12" s="450">
        <v>15932463</v>
      </c>
      <c r="H12" s="451">
        <v>0</v>
      </c>
    </row>
    <row r="13" spans="1:8" ht="17.25">
      <c r="A13" s="448" t="s">
        <v>265</v>
      </c>
      <c r="B13" s="449">
        <v>1381931</v>
      </c>
      <c r="C13" s="449">
        <v>276386.2</v>
      </c>
      <c r="D13" s="449">
        <v>11745680</v>
      </c>
      <c r="E13" s="450">
        <v>2349136</v>
      </c>
      <c r="F13" s="450">
        <v>1246466</v>
      </c>
      <c r="G13" s="450">
        <v>18005212.800000001</v>
      </c>
      <c r="H13" s="451">
        <v>0</v>
      </c>
    </row>
    <row r="14" spans="1:8" ht="17.25">
      <c r="A14" s="448" t="s">
        <v>266</v>
      </c>
      <c r="B14" s="449">
        <v>1190086</v>
      </c>
      <c r="C14" s="449">
        <v>238017.2</v>
      </c>
      <c r="D14" s="449">
        <v>208634</v>
      </c>
      <c r="E14" s="450">
        <v>41726.800000000003</v>
      </c>
      <c r="F14" s="449">
        <v>194995</v>
      </c>
      <c r="G14" s="450">
        <v>17808922.400000002</v>
      </c>
      <c r="H14" s="451">
        <v>0</v>
      </c>
    </row>
    <row r="15" spans="1:8" ht="17.25">
      <c r="A15" s="448" t="s">
        <v>267</v>
      </c>
      <c r="B15" s="449">
        <v>4098248</v>
      </c>
      <c r="C15" s="449">
        <v>819649.60000000009</v>
      </c>
      <c r="D15" s="449">
        <v>2156347</v>
      </c>
      <c r="E15" s="450">
        <v>431269.4</v>
      </c>
      <c r="F15" s="449">
        <v>313769</v>
      </c>
      <c r="G15" s="450">
        <v>17420542.199999999</v>
      </c>
      <c r="H15" s="451">
        <v>0</v>
      </c>
    </row>
    <row r="16" spans="1:8" ht="17.25">
      <c r="A16" s="448" t="s">
        <v>268</v>
      </c>
      <c r="B16" s="449">
        <v>2883684</v>
      </c>
      <c r="C16" s="449">
        <v>576736.80000000005</v>
      </c>
      <c r="D16" s="449">
        <v>98952</v>
      </c>
      <c r="E16" s="450">
        <v>19790.400000000001</v>
      </c>
      <c r="F16" s="449">
        <v>75000</v>
      </c>
      <c r="G16" s="450">
        <v>15657519</v>
      </c>
      <c r="H16" s="451">
        <v>0</v>
      </c>
    </row>
    <row r="17" spans="1:8" ht="17.25">
      <c r="A17" s="448" t="s">
        <v>269</v>
      </c>
      <c r="B17" s="449">
        <v>2837582</v>
      </c>
      <c r="C17" s="449">
        <v>567516.4</v>
      </c>
      <c r="D17" s="449">
        <v>5835564</v>
      </c>
      <c r="E17" s="450">
        <v>1167112.8</v>
      </c>
      <c r="F17" s="449">
        <v>729452</v>
      </c>
      <c r="G17" s="450">
        <v>16257115.4</v>
      </c>
      <c r="H17" s="451">
        <v>0</v>
      </c>
    </row>
    <row r="18" spans="1:8" ht="17.25">
      <c r="A18" s="448" t="s">
        <v>270</v>
      </c>
      <c r="B18" s="449">
        <v>12273026</v>
      </c>
      <c r="C18" s="449">
        <v>2454605.2000000002</v>
      </c>
      <c r="D18" s="449">
        <v>4492327</v>
      </c>
      <c r="E18" s="450">
        <v>898465.4</v>
      </c>
      <c r="F18" s="449">
        <v>75000</v>
      </c>
      <c r="G18" s="450">
        <v>14700975.600000001</v>
      </c>
      <c r="H18" s="451">
        <v>0</v>
      </c>
    </row>
    <row r="19" spans="1:8" ht="17.25">
      <c r="A19" s="448" t="s">
        <v>271</v>
      </c>
      <c r="B19" s="449">
        <v>9067277</v>
      </c>
      <c r="C19" s="449">
        <v>1813455.4000000001</v>
      </c>
      <c r="D19" s="449">
        <v>64660</v>
      </c>
      <c r="E19" s="450">
        <v>12932</v>
      </c>
      <c r="F19" s="449">
        <v>75000</v>
      </c>
      <c r="G19" s="450">
        <v>12900452.200000001</v>
      </c>
      <c r="H19" s="451">
        <v>0</v>
      </c>
    </row>
    <row r="20" spans="1:8" ht="17.25">
      <c r="A20" s="448" t="s">
        <v>272</v>
      </c>
      <c r="B20" s="449">
        <v>3920310</v>
      </c>
      <c r="C20" s="449">
        <v>784062</v>
      </c>
      <c r="D20" s="449">
        <v>7178142</v>
      </c>
      <c r="E20" s="450">
        <v>1435628.4000000001</v>
      </c>
      <c r="F20" s="449">
        <v>1150021</v>
      </c>
      <c r="G20" s="450">
        <v>13552018.600000001</v>
      </c>
      <c r="H20" s="451">
        <v>0</v>
      </c>
    </row>
    <row r="21" spans="1:8" ht="17.25">
      <c r="A21" s="448" t="s">
        <v>273</v>
      </c>
      <c r="B21" s="449">
        <v>5375105</v>
      </c>
      <c r="C21" s="449">
        <v>1075021</v>
      </c>
      <c r="D21" s="449">
        <v>165785</v>
      </c>
      <c r="E21" s="450">
        <v>33157</v>
      </c>
      <c r="F21" s="449">
        <v>75000</v>
      </c>
      <c r="G21" s="450">
        <v>12510154.600000001</v>
      </c>
      <c r="H21" s="451">
        <v>0</v>
      </c>
    </row>
    <row r="22" spans="1:8" ht="18" thickBot="1">
      <c r="A22" s="452" t="s">
        <v>274</v>
      </c>
      <c r="B22" s="453">
        <v>16128915</v>
      </c>
      <c r="C22" s="453">
        <v>3225783</v>
      </c>
      <c r="D22" s="453">
        <v>120514</v>
      </c>
      <c r="E22" s="454">
        <v>24102.800000000003</v>
      </c>
      <c r="F22" s="453">
        <v>88000</v>
      </c>
      <c r="G22" s="450">
        <v>9308474.4000000022</v>
      </c>
      <c r="H22" s="455">
        <v>0</v>
      </c>
    </row>
    <row r="23" spans="1:8" ht="18" thickBot="1">
      <c r="A23" s="501" t="s">
        <v>196</v>
      </c>
      <c r="B23" s="502">
        <v>62885128</v>
      </c>
      <c r="C23" s="502">
        <v>12577025.600000001</v>
      </c>
      <c r="D23" s="502">
        <v>37246204</v>
      </c>
      <c r="E23" s="502">
        <v>7449240.7999999998</v>
      </c>
      <c r="F23" s="502">
        <v>4684923</v>
      </c>
      <c r="G23" s="502"/>
      <c r="H23" s="503">
        <v>0</v>
      </c>
    </row>
    <row r="24" spans="1:8">
      <c r="G24" s="456">
        <v>7.3400000017136335</v>
      </c>
    </row>
    <row r="26" spans="1:8" ht="15.75">
      <c r="B26" s="432"/>
      <c r="F26" s="433"/>
      <c r="G26" s="693" t="s">
        <v>377</v>
      </c>
      <c r="H26" s="693"/>
    </row>
    <row r="27" spans="1:8" ht="15.75">
      <c r="B27" s="432"/>
      <c r="D27" s="434"/>
      <c r="F27" s="433"/>
      <c r="G27" s="693" t="s">
        <v>319</v>
      </c>
      <c r="H27" s="693"/>
    </row>
    <row r="28" spans="1:8" ht="15">
      <c r="F28" s="433"/>
    </row>
    <row r="29" spans="1:8" ht="15">
      <c r="F29" s="433"/>
      <c r="G29" s="433"/>
      <c r="H29" s="433"/>
    </row>
  </sheetData>
  <mergeCells count="6">
    <mergeCell ref="G27:H27"/>
    <mergeCell ref="A4:H4"/>
    <mergeCell ref="A7:A9"/>
    <mergeCell ref="B7:C7"/>
    <mergeCell ref="D7:F7"/>
    <mergeCell ref="G26:H26"/>
  </mergeCells>
  <pageMargins left="0.75" right="0.75" top="1" bottom="1" header="0.5" footer="0.5"/>
  <pageSetup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2"/>
  <sheetViews>
    <sheetView workbookViewId="0">
      <selection activeCell="D29" sqref="D29"/>
    </sheetView>
  </sheetViews>
  <sheetFormatPr defaultRowHeight="12.75"/>
  <cols>
    <col min="1" max="1" width="5.85546875" style="7" customWidth="1"/>
    <col min="2" max="2" width="48.28515625" style="7" customWidth="1"/>
    <col min="3" max="3" width="8.42578125" style="7" customWidth="1"/>
    <col min="4" max="4" width="18.5703125" style="18" customWidth="1"/>
    <col min="5" max="5" width="16.28515625" style="7" customWidth="1"/>
    <col min="6" max="6" width="10" style="365" bestFit="1" customWidth="1"/>
    <col min="7" max="7" width="3.140625" style="7" customWidth="1"/>
    <col min="8" max="8" width="12.5703125" style="7" bestFit="1" customWidth="1"/>
    <col min="9" max="9" width="10.5703125" style="7" bestFit="1" customWidth="1"/>
    <col min="10" max="16384" width="9.140625" style="7"/>
  </cols>
  <sheetData>
    <row r="1" spans="1:9" ht="19.5" customHeight="1">
      <c r="A1" s="4" t="s">
        <v>318</v>
      </c>
      <c r="B1" s="4"/>
      <c r="C1" s="4"/>
      <c r="D1" s="5"/>
      <c r="E1" s="6"/>
      <c r="F1" s="364"/>
    </row>
    <row r="2" spans="1:9" ht="19.5" customHeight="1">
      <c r="A2" s="8" t="s">
        <v>202</v>
      </c>
      <c r="B2" s="8" t="s">
        <v>302</v>
      </c>
      <c r="C2" s="8"/>
      <c r="D2" s="5"/>
      <c r="E2" s="6"/>
      <c r="F2" s="364"/>
    </row>
    <row r="3" spans="1:9" ht="19.5" customHeight="1">
      <c r="A3" s="442" t="s">
        <v>382</v>
      </c>
      <c r="B3" s="8"/>
      <c r="C3" s="8"/>
      <c r="D3" s="8"/>
    </row>
    <row r="4" spans="1:9" ht="11.25" customHeight="1" thickBot="1">
      <c r="A4" s="8"/>
      <c r="B4" s="8"/>
      <c r="C4" s="8"/>
      <c r="D4" s="8"/>
    </row>
    <row r="5" spans="1:9" ht="18" customHeight="1" thickBot="1">
      <c r="A5" s="524"/>
      <c r="B5" s="517" t="s">
        <v>10</v>
      </c>
      <c r="C5" s="517"/>
      <c r="D5" s="525" t="s">
        <v>383</v>
      </c>
      <c r="E5" s="526" t="s">
        <v>288</v>
      </c>
      <c r="F5" s="365" t="s">
        <v>0</v>
      </c>
      <c r="H5" s="178"/>
    </row>
    <row r="6" spans="1:9">
      <c r="A6" s="535" t="s">
        <v>11</v>
      </c>
      <c r="B6" s="513" t="s">
        <v>12</v>
      </c>
      <c r="C6" s="513"/>
      <c r="D6" s="515">
        <v>215086258.13805988</v>
      </c>
      <c r="E6" s="536">
        <v>242464148.99999991</v>
      </c>
      <c r="F6" s="365">
        <v>298864854.99999988</v>
      </c>
      <c r="H6" s="178"/>
    </row>
    <row r="7" spans="1:9">
      <c r="A7" s="537">
        <v>1</v>
      </c>
      <c r="B7" s="437" t="s">
        <v>5</v>
      </c>
      <c r="C7" s="507"/>
      <c r="D7" s="508">
        <v>593327.72000000044</v>
      </c>
      <c r="E7" s="478">
        <v>1727767</v>
      </c>
      <c r="F7" s="365">
        <v>357544</v>
      </c>
      <c r="H7" s="178"/>
      <c r="I7" s="178"/>
    </row>
    <row r="8" spans="1:9">
      <c r="A8" s="537">
        <v>2</v>
      </c>
      <c r="B8" s="436" t="s">
        <v>13</v>
      </c>
      <c r="C8" s="507"/>
      <c r="D8" s="509">
        <v>20871097</v>
      </c>
      <c r="E8" s="26">
        <v>23202789</v>
      </c>
      <c r="F8" s="365">
        <v>21972381</v>
      </c>
      <c r="H8" s="178"/>
      <c r="I8" s="178"/>
    </row>
    <row r="9" spans="1:9">
      <c r="A9" s="537">
        <v>3</v>
      </c>
      <c r="B9" s="436" t="s">
        <v>306</v>
      </c>
      <c r="C9" s="507"/>
      <c r="D9" s="509">
        <v>38025320</v>
      </c>
      <c r="E9" s="26">
        <v>37740070</v>
      </c>
      <c r="F9" s="365">
        <v>33489696</v>
      </c>
      <c r="H9" s="178"/>
      <c r="I9" s="178"/>
    </row>
    <row r="10" spans="1:9">
      <c r="A10" s="537">
        <v>4</v>
      </c>
      <c r="B10" s="436" t="s">
        <v>14</v>
      </c>
      <c r="C10" s="507"/>
      <c r="D10" s="508">
        <v>145730811.00399992</v>
      </c>
      <c r="E10" s="478">
        <v>161889322.99999991</v>
      </c>
      <c r="F10" s="365">
        <v>212230854.99999991</v>
      </c>
      <c r="H10" s="178"/>
      <c r="I10" s="178"/>
    </row>
    <row r="11" spans="1:9">
      <c r="A11" s="537">
        <v>5</v>
      </c>
      <c r="B11" s="436" t="s">
        <v>6</v>
      </c>
      <c r="C11" s="507"/>
      <c r="D11" s="508">
        <v>9308467.0600000005</v>
      </c>
      <c r="E11" s="478">
        <v>14436260</v>
      </c>
      <c r="F11" s="365">
        <v>27895577</v>
      </c>
      <c r="H11" s="178"/>
      <c r="I11" s="178"/>
    </row>
    <row r="12" spans="1:9">
      <c r="A12" s="537">
        <v>6</v>
      </c>
      <c r="B12" s="504" t="s">
        <v>307</v>
      </c>
      <c r="C12" s="504"/>
      <c r="D12" s="509">
        <v>7833</v>
      </c>
      <c r="E12" s="26">
        <v>31553</v>
      </c>
      <c r="F12" s="365">
        <v>31303</v>
      </c>
      <c r="H12" s="178"/>
      <c r="I12" s="178"/>
    </row>
    <row r="13" spans="1:9">
      <c r="A13" s="537">
        <v>7</v>
      </c>
      <c r="B13" s="436" t="s">
        <v>7</v>
      </c>
      <c r="C13" s="436"/>
      <c r="D13" s="509">
        <v>549402.35405996745</v>
      </c>
      <c r="E13" s="26">
        <v>3436387</v>
      </c>
      <c r="F13" s="365">
        <v>2887499</v>
      </c>
      <c r="H13" s="178"/>
      <c r="I13" s="178"/>
    </row>
    <row r="14" spans="1:9">
      <c r="A14" s="537"/>
      <c r="B14" s="436"/>
      <c r="C14" s="436"/>
      <c r="D14" s="509"/>
      <c r="E14" s="26"/>
      <c r="H14" s="178"/>
      <c r="I14" s="178"/>
    </row>
    <row r="15" spans="1:9">
      <c r="A15" s="538" t="s">
        <v>15</v>
      </c>
      <c r="B15" s="505" t="s">
        <v>16</v>
      </c>
      <c r="C15" s="505"/>
      <c r="D15" s="506">
        <v>6173138.0000000875</v>
      </c>
      <c r="E15" s="539">
        <v>7648181.0000000875</v>
      </c>
      <c r="F15" s="365">
        <v>9549836.0000000726</v>
      </c>
      <c r="H15" s="178"/>
      <c r="I15" s="178"/>
    </row>
    <row r="16" spans="1:9">
      <c r="A16" s="540">
        <v>1</v>
      </c>
      <c r="B16" s="436" t="s">
        <v>17</v>
      </c>
      <c r="C16" s="436"/>
      <c r="D16" s="509">
        <v>0</v>
      </c>
      <c r="E16" s="26">
        <v>0</v>
      </c>
      <c r="F16" s="365">
        <v>0</v>
      </c>
      <c r="H16" s="178"/>
      <c r="I16" s="178"/>
    </row>
    <row r="17" spans="1:9">
      <c r="A17" s="540">
        <v>2</v>
      </c>
      <c r="B17" s="436" t="s">
        <v>2</v>
      </c>
      <c r="C17" s="507"/>
      <c r="D17" s="509">
        <v>6173138.0000000875</v>
      </c>
      <c r="E17" s="26">
        <v>7648181.0000000875</v>
      </c>
      <c r="F17" s="365">
        <v>9549836.0000000726</v>
      </c>
      <c r="H17" s="178"/>
      <c r="I17" s="178"/>
    </row>
    <row r="18" spans="1:9">
      <c r="A18" s="540">
        <v>3</v>
      </c>
      <c r="B18" s="436" t="s">
        <v>18</v>
      </c>
      <c r="C18" s="436"/>
      <c r="D18" s="509">
        <v>0</v>
      </c>
      <c r="E18" s="26">
        <v>0</v>
      </c>
      <c r="F18" s="365">
        <v>0</v>
      </c>
      <c r="H18" s="178"/>
      <c r="I18" s="178"/>
    </row>
    <row r="19" spans="1:9">
      <c r="A19" s="540">
        <v>4</v>
      </c>
      <c r="B19" s="436" t="s">
        <v>8</v>
      </c>
      <c r="C19" s="507"/>
      <c r="D19" s="509">
        <v>0</v>
      </c>
      <c r="E19" s="26">
        <v>0</v>
      </c>
      <c r="F19" s="365">
        <v>0</v>
      </c>
      <c r="H19" s="178"/>
      <c r="I19" s="178"/>
    </row>
    <row r="20" spans="1:9" ht="13.5" thickBot="1">
      <c r="A20" s="541">
        <v>5</v>
      </c>
      <c r="B20" s="511" t="s">
        <v>19</v>
      </c>
      <c r="C20" s="511"/>
      <c r="D20" s="512">
        <v>0</v>
      </c>
      <c r="E20" s="158">
        <v>0</v>
      </c>
      <c r="F20" s="365">
        <v>0</v>
      </c>
      <c r="H20" s="178"/>
      <c r="I20" s="178"/>
    </row>
    <row r="21" spans="1:9" ht="16.5" thickBot="1">
      <c r="A21" s="516"/>
      <c r="B21" s="517" t="s">
        <v>20</v>
      </c>
      <c r="C21" s="517"/>
      <c r="D21" s="518">
        <v>221259396.13805997</v>
      </c>
      <c r="E21" s="519">
        <v>250112330</v>
      </c>
      <c r="F21" s="365">
        <v>308414690.99999994</v>
      </c>
      <c r="H21" s="178"/>
      <c r="I21" s="178"/>
    </row>
    <row r="22" spans="1:9" ht="9.75" customHeight="1">
      <c r="A22" s="542"/>
      <c r="B22" s="514"/>
      <c r="C22" s="514"/>
      <c r="D22" s="515"/>
      <c r="E22" s="536"/>
      <c r="H22" s="178"/>
      <c r="I22" s="178"/>
    </row>
    <row r="23" spans="1:9" ht="8.25" customHeight="1" thickBot="1">
      <c r="A23" s="543"/>
      <c r="B23" s="520"/>
      <c r="C23" s="520"/>
      <c r="D23" s="521"/>
      <c r="E23" s="544"/>
      <c r="H23" s="178"/>
      <c r="I23" s="178"/>
    </row>
    <row r="24" spans="1:9" ht="20.25" customHeight="1" thickBot="1">
      <c r="A24" s="523"/>
      <c r="B24" s="517" t="s">
        <v>21</v>
      </c>
      <c r="C24" s="517"/>
      <c r="D24" s="518"/>
      <c r="E24" s="519"/>
      <c r="H24" s="178"/>
      <c r="I24" s="178"/>
    </row>
    <row r="25" spans="1:9">
      <c r="A25" s="542" t="s">
        <v>11</v>
      </c>
      <c r="B25" s="522" t="s">
        <v>22</v>
      </c>
      <c r="C25" s="522"/>
      <c r="D25" s="515">
        <v>73134896.264600009</v>
      </c>
      <c r="E25" s="536">
        <v>49089879</v>
      </c>
      <c r="F25" s="365">
        <v>63407564</v>
      </c>
      <c r="H25" s="178"/>
      <c r="I25" s="178"/>
    </row>
    <row r="26" spans="1:9">
      <c r="A26" s="537">
        <v>1</v>
      </c>
      <c r="B26" s="436" t="s">
        <v>3</v>
      </c>
      <c r="C26" s="507"/>
      <c r="D26" s="509">
        <v>41692480.264600001</v>
      </c>
      <c r="E26" s="26">
        <v>40109579</v>
      </c>
      <c r="F26" s="365">
        <v>54414448</v>
      </c>
      <c r="H26" s="178"/>
      <c r="I26" s="178"/>
    </row>
    <row r="27" spans="1:9">
      <c r="A27" s="537">
        <v>2</v>
      </c>
      <c r="B27" s="436" t="s">
        <v>308</v>
      </c>
      <c r="C27" s="436"/>
      <c r="D27" s="509">
        <v>0</v>
      </c>
      <c r="E27" s="26">
        <v>0</v>
      </c>
      <c r="F27" s="365">
        <v>0</v>
      </c>
      <c r="H27" s="178"/>
      <c r="I27" s="178"/>
    </row>
    <row r="28" spans="1:9">
      <c r="A28" s="537">
        <v>3</v>
      </c>
      <c r="B28" s="436" t="s">
        <v>9</v>
      </c>
      <c r="C28" s="436"/>
      <c r="D28" s="508">
        <v>31321800</v>
      </c>
      <c r="E28" s="478">
        <v>8821800</v>
      </c>
      <c r="F28" s="365">
        <v>8821800</v>
      </c>
      <c r="H28" s="178"/>
      <c r="I28" s="178"/>
    </row>
    <row r="29" spans="1:9">
      <c r="A29" s="537">
        <v>4</v>
      </c>
      <c r="B29" s="436" t="s">
        <v>4</v>
      </c>
      <c r="C29" s="436"/>
      <c r="D29" s="509">
        <v>84151</v>
      </c>
      <c r="E29" s="26">
        <v>92996</v>
      </c>
      <c r="F29" s="365">
        <v>94861</v>
      </c>
      <c r="H29" s="178"/>
      <c r="I29" s="178"/>
    </row>
    <row r="30" spans="1:9">
      <c r="A30" s="537">
        <v>5</v>
      </c>
      <c r="B30" s="436" t="s">
        <v>309</v>
      </c>
      <c r="C30" s="436"/>
      <c r="D30" s="509">
        <v>36465</v>
      </c>
      <c r="E30" s="26">
        <v>65504</v>
      </c>
      <c r="F30" s="365">
        <v>76455</v>
      </c>
      <c r="H30" s="178"/>
      <c r="I30" s="178"/>
    </row>
    <row r="31" spans="1:9">
      <c r="A31" s="537">
        <v>6</v>
      </c>
      <c r="B31" s="436" t="s">
        <v>310</v>
      </c>
      <c r="C31" s="436"/>
      <c r="D31" s="509">
        <v>0</v>
      </c>
      <c r="E31" s="26">
        <v>0</v>
      </c>
      <c r="F31" s="365">
        <v>0</v>
      </c>
      <c r="H31" s="178"/>
      <c r="I31" s="178"/>
    </row>
    <row r="32" spans="1:9">
      <c r="A32" s="537"/>
      <c r="B32" s="436"/>
      <c r="C32" s="436"/>
      <c r="D32" s="509"/>
      <c r="E32" s="26"/>
      <c r="H32" s="178"/>
      <c r="I32" s="178"/>
    </row>
    <row r="33" spans="1:9">
      <c r="A33" s="538" t="s">
        <v>15</v>
      </c>
      <c r="B33" s="510" t="s">
        <v>23</v>
      </c>
      <c r="C33" s="510"/>
      <c r="D33" s="506">
        <v>100956379.28</v>
      </c>
      <c r="E33" s="539">
        <v>130620833</v>
      </c>
      <c r="F33" s="365">
        <v>178031143</v>
      </c>
      <c r="H33" s="178"/>
      <c r="I33" s="178"/>
    </row>
    <row r="34" spans="1:9">
      <c r="A34" s="540">
        <v>1</v>
      </c>
      <c r="B34" s="436" t="s">
        <v>24</v>
      </c>
      <c r="C34" s="436"/>
      <c r="D34" s="509">
        <v>0</v>
      </c>
      <c r="E34" s="26">
        <v>0</v>
      </c>
      <c r="F34" s="365">
        <v>0</v>
      </c>
      <c r="H34" s="178"/>
      <c r="I34" s="178"/>
    </row>
    <row r="35" spans="1:9">
      <c r="A35" s="540">
        <v>2</v>
      </c>
      <c r="B35" s="436" t="s">
        <v>25</v>
      </c>
      <c r="C35" s="436"/>
      <c r="D35" s="509">
        <v>0</v>
      </c>
      <c r="E35" s="26">
        <v>0</v>
      </c>
      <c r="F35" s="365">
        <v>0</v>
      </c>
      <c r="H35" s="178"/>
      <c r="I35" s="178"/>
    </row>
    <row r="36" spans="1:9" ht="13.5" thickBot="1">
      <c r="A36" s="541">
        <v>3</v>
      </c>
      <c r="B36" s="511" t="s">
        <v>311</v>
      </c>
      <c r="C36" s="511"/>
      <c r="D36" s="512">
        <v>100956379.28</v>
      </c>
      <c r="E36" s="158">
        <v>130620833</v>
      </c>
      <c r="F36" s="365">
        <v>178031143</v>
      </c>
      <c r="H36" s="178"/>
      <c r="I36" s="178"/>
    </row>
    <row r="37" spans="1:9" ht="15.75" customHeight="1" thickBot="1">
      <c r="A37" s="599" t="s">
        <v>26</v>
      </c>
      <c r="B37" s="600"/>
      <c r="C37" s="527"/>
      <c r="D37" s="518">
        <v>174091275.54460001</v>
      </c>
      <c r="E37" s="519">
        <v>179710712</v>
      </c>
      <c r="F37" s="365">
        <v>241438707</v>
      </c>
      <c r="I37" s="178"/>
    </row>
    <row r="38" spans="1:9" ht="9.75" customHeight="1" thickBot="1">
      <c r="A38" s="545"/>
      <c r="B38" s="528"/>
      <c r="C38" s="528"/>
      <c r="D38" s="529"/>
      <c r="E38" s="546"/>
      <c r="I38" s="178"/>
    </row>
    <row r="39" spans="1:9" ht="15" customHeight="1" thickBot="1">
      <c r="A39" s="516" t="s">
        <v>27</v>
      </c>
      <c r="B39" s="527" t="s">
        <v>28</v>
      </c>
      <c r="C39" s="527"/>
      <c r="D39" s="518">
        <v>47168120.593460292</v>
      </c>
      <c r="E39" s="519">
        <v>70401618</v>
      </c>
      <c r="F39" s="365">
        <v>66975984</v>
      </c>
      <c r="I39" s="178"/>
    </row>
    <row r="40" spans="1:9">
      <c r="A40" s="535">
        <v>1</v>
      </c>
      <c r="B40" s="530" t="s">
        <v>29</v>
      </c>
      <c r="C40" s="530"/>
      <c r="D40" s="531">
        <v>0</v>
      </c>
      <c r="E40" s="148">
        <v>0</v>
      </c>
      <c r="F40" s="365">
        <v>0</v>
      </c>
      <c r="H40" s="178"/>
      <c r="I40" s="178"/>
    </row>
    <row r="41" spans="1:9">
      <c r="A41" s="540">
        <v>2</v>
      </c>
      <c r="B41" s="436" t="s">
        <v>30</v>
      </c>
      <c r="C41" s="436"/>
      <c r="D41" s="509">
        <v>100000</v>
      </c>
      <c r="E41" s="26">
        <v>100000</v>
      </c>
      <c r="F41" s="365">
        <v>100000</v>
      </c>
      <c r="H41" s="178"/>
      <c r="I41" s="178"/>
    </row>
    <row r="42" spans="1:9">
      <c r="A42" s="540">
        <v>3</v>
      </c>
      <c r="B42" s="436" t="s">
        <v>1</v>
      </c>
      <c r="C42" s="436"/>
      <c r="D42" s="509">
        <v>0</v>
      </c>
      <c r="E42" s="26">
        <v>0</v>
      </c>
      <c r="F42" s="365">
        <v>0</v>
      </c>
      <c r="H42" s="178"/>
      <c r="I42" s="178"/>
    </row>
    <row r="43" spans="1:9">
      <c r="A43" s="540">
        <v>4</v>
      </c>
      <c r="B43" s="436" t="s">
        <v>31</v>
      </c>
      <c r="C43" s="436"/>
      <c r="D43" s="509">
        <v>0</v>
      </c>
      <c r="E43" s="26">
        <v>0</v>
      </c>
      <c r="F43" s="365">
        <v>0</v>
      </c>
      <c r="H43" s="178"/>
      <c r="I43" s="178"/>
    </row>
    <row r="44" spans="1:9">
      <c r="A44" s="540">
        <v>5</v>
      </c>
      <c r="B44" s="436" t="s">
        <v>312</v>
      </c>
      <c r="C44" s="436"/>
      <c r="D44" s="509">
        <v>460875</v>
      </c>
      <c r="E44" s="26">
        <v>460875</v>
      </c>
      <c r="F44" s="365">
        <v>460875</v>
      </c>
      <c r="H44" s="178"/>
      <c r="I44" s="178"/>
    </row>
    <row r="45" spans="1:9">
      <c r="A45" s="540">
        <v>6</v>
      </c>
      <c r="B45" s="436" t="s">
        <v>32</v>
      </c>
      <c r="C45" s="436"/>
      <c r="D45" s="509">
        <v>0</v>
      </c>
      <c r="E45" s="26">
        <v>0</v>
      </c>
      <c r="F45" s="365">
        <v>0</v>
      </c>
      <c r="H45" s="178"/>
      <c r="I45" s="178"/>
    </row>
    <row r="46" spans="1:9">
      <c r="A46" s="540">
        <v>7</v>
      </c>
      <c r="B46" s="436" t="s">
        <v>33</v>
      </c>
      <c r="C46" s="436"/>
      <c r="D46" s="509">
        <v>0</v>
      </c>
      <c r="E46" s="26">
        <v>0</v>
      </c>
      <c r="F46" s="365">
        <v>0</v>
      </c>
      <c r="H46" s="178"/>
      <c r="I46" s="178"/>
    </row>
    <row r="47" spans="1:9">
      <c r="A47" s="540">
        <v>8</v>
      </c>
      <c r="B47" s="436" t="s">
        <v>34</v>
      </c>
      <c r="C47" s="436"/>
      <c r="D47" s="508">
        <v>44840743</v>
      </c>
      <c r="E47" s="478">
        <v>66415109</v>
      </c>
      <c r="F47" s="365">
        <v>59301625</v>
      </c>
      <c r="H47" s="178"/>
      <c r="I47" s="178"/>
    </row>
    <row r="48" spans="1:9">
      <c r="A48" s="540">
        <v>9</v>
      </c>
      <c r="B48" s="436" t="s">
        <v>313</v>
      </c>
      <c r="C48" s="436"/>
      <c r="D48" s="509">
        <v>0</v>
      </c>
      <c r="E48" s="26">
        <v>0</v>
      </c>
      <c r="F48" s="365">
        <v>0</v>
      </c>
      <c r="H48" s="178"/>
      <c r="I48" s="178"/>
    </row>
    <row r="49" spans="1:9" ht="13.5" thickBot="1">
      <c r="A49" s="541">
        <v>10</v>
      </c>
      <c r="B49" s="511" t="s">
        <v>314</v>
      </c>
      <c r="C49" s="511"/>
      <c r="D49" s="512">
        <v>1766502.5934602905</v>
      </c>
      <c r="E49" s="158">
        <v>3425634</v>
      </c>
      <c r="F49" s="365">
        <v>7113484</v>
      </c>
      <c r="H49" s="178"/>
      <c r="I49" s="178"/>
    </row>
    <row r="50" spans="1:9" ht="13.5" thickBot="1">
      <c r="A50" s="516"/>
      <c r="B50" s="532" t="s">
        <v>35</v>
      </c>
      <c r="C50" s="532"/>
      <c r="D50" s="518">
        <v>47168120.593460292</v>
      </c>
      <c r="E50" s="519">
        <v>70401618</v>
      </c>
      <c r="F50" s="365">
        <v>66975984</v>
      </c>
      <c r="I50" s="178"/>
    </row>
    <row r="51" spans="1:9" ht="13.5" thickBot="1">
      <c r="A51" s="547"/>
      <c r="B51" s="533"/>
      <c r="C51" s="533"/>
      <c r="D51" s="529"/>
      <c r="E51" s="546"/>
      <c r="I51" s="178"/>
    </row>
    <row r="52" spans="1:9" ht="18" customHeight="1" thickBot="1">
      <c r="A52" s="597" t="s">
        <v>36</v>
      </c>
      <c r="B52" s="598"/>
      <c r="C52" s="534"/>
      <c r="D52" s="518">
        <v>221259396.1380603</v>
      </c>
      <c r="E52" s="519">
        <v>250112330</v>
      </c>
      <c r="F52" s="365">
        <v>308414691</v>
      </c>
      <c r="I52" s="178"/>
    </row>
    <row r="53" spans="1:9" ht="14.25" customHeight="1">
      <c r="D53" s="366">
        <v>3.2782554626464844E-7</v>
      </c>
      <c r="E53" s="366">
        <v>0</v>
      </c>
      <c r="F53" s="366">
        <v>0</v>
      </c>
      <c r="G53" s="366"/>
    </row>
    <row r="54" spans="1:9" ht="18.75" customHeight="1">
      <c r="E54" s="178"/>
    </row>
    <row r="55" spans="1:9" ht="15">
      <c r="D55" s="19" t="s">
        <v>37</v>
      </c>
    </row>
    <row r="56" spans="1:9" ht="15.75" customHeight="1">
      <c r="D56" s="19"/>
    </row>
    <row r="57" spans="1:9" ht="15">
      <c r="D57" s="19" t="s">
        <v>319</v>
      </c>
    </row>
    <row r="62" spans="1:9">
      <c r="D62" s="439"/>
    </row>
  </sheetData>
  <mergeCells count="2">
    <mergeCell ref="A52:B52"/>
    <mergeCell ref="A37:B37"/>
  </mergeCells>
  <phoneticPr fontId="6" type="noConversion"/>
  <pageMargins left="0.75" right="0.75" top="0.6" bottom="0.33" header="0.5" footer="0.4"/>
  <pageSetup scale="8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2"/>
  <sheetViews>
    <sheetView topLeftCell="A4" workbookViewId="0">
      <selection activeCell="D20" sqref="D20"/>
    </sheetView>
  </sheetViews>
  <sheetFormatPr defaultRowHeight="12.75"/>
  <cols>
    <col min="1" max="1" width="5.85546875" style="7" customWidth="1"/>
    <col min="2" max="2" width="56.140625" style="7" customWidth="1"/>
    <col min="3" max="3" width="9.28515625" style="7" hidden="1" customWidth="1"/>
    <col min="4" max="4" width="17" style="7" customWidth="1"/>
    <col min="5" max="5" width="2.7109375" style="7" customWidth="1"/>
    <col min="6" max="6" width="17.5703125" style="7" customWidth="1"/>
    <col min="7" max="7" width="10.140625" style="7" bestFit="1" customWidth="1"/>
    <col min="8" max="16384" width="9.140625" style="7"/>
  </cols>
  <sheetData>
    <row r="1" spans="1:9" ht="18.75">
      <c r="A1" s="4" t="s">
        <v>318</v>
      </c>
      <c r="B1" s="32"/>
      <c r="C1" s="20"/>
      <c r="D1" s="21"/>
      <c r="E1" s="21"/>
      <c r="F1" s="21"/>
    </row>
    <row r="2" spans="1:9" ht="18.75">
      <c r="A2" s="32" t="s">
        <v>202</v>
      </c>
      <c r="B2" s="32" t="s">
        <v>302</v>
      </c>
      <c r="C2" s="20"/>
      <c r="D2" s="21"/>
      <c r="E2" s="21"/>
      <c r="F2" s="21"/>
    </row>
    <row r="3" spans="1:9" ht="18.75">
      <c r="A3" s="32" t="s">
        <v>38</v>
      </c>
      <c r="B3" s="6"/>
      <c r="C3" s="21"/>
      <c r="E3" s="21"/>
      <c r="F3" s="21"/>
    </row>
    <row r="4" spans="1:9" ht="18.75">
      <c r="A4" s="32" t="s">
        <v>382</v>
      </c>
      <c r="B4" s="6"/>
      <c r="C4" s="21"/>
      <c r="D4" s="20"/>
      <c r="E4" s="21"/>
      <c r="F4" s="21"/>
    </row>
    <row r="5" spans="1:9" ht="18.75">
      <c r="A5" s="20"/>
      <c r="B5" s="21"/>
      <c r="C5" s="21"/>
      <c r="D5" s="20"/>
      <c r="E5" s="21"/>
      <c r="F5" s="21"/>
    </row>
    <row r="6" spans="1:9" ht="13.5" thickBot="1">
      <c r="A6" s="22" t="s">
        <v>39</v>
      </c>
      <c r="D6" s="22"/>
    </row>
    <row r="7" spans="1:9" ht="16.5" thickBot="1">
      <c r="A7" s="384"/>
      <c r="B7" s="384"/>
      <c r="C7" s="264" t="s">
        <v>193</v>
      </c>
      <c r="D7" s="402" t="s">
        <v>383</v>
      </c>
      <c r="E7" s="403"/>
      <c r="F7" s="402" t="s">
        <v>288</v>
      </c>
    </row>
    <row r="8" spans="1:9" ht="16.5" thickBot="1">
      <c r="A8" s="385"/>
      <c r="B8" s="386" t="s">
        <v>320</v>
      </c>
      <c r="C8" s="265"/>
      <c r="D8" s="404">
        <v>62885171</v>
      </c>
      <c r="E8" s="405"/>
      <c r="F8" s="404">
        <v>92775848.5</v>
      </c>
    </row>
    <row r="9" spans="1:9" ht="15.75">
      <c r="A9" s="387">
        <v>1</v>
      </c>
      <c r="B9" s="388" t="s">
        <v>321</v>
      </c>
      <c r="C9" s="259"/>
      <c r="D9" s="406">
        <v>62885171</v>
      </c>
      <c r="E9" s="406"/>
      <c r="F9" s="406">
        <v>92775848.5</v>
      </c>
    </row>
    <row r="10" spans="1:9" ht="47.25">
      <c r="A10" s="389">
        <v>2</v>
      </c>
      <c r="B10" s="390" t="s">
        <v>322</v>
      </c>
      <c r="C10" s="260"/>
      <c r="D10" s="407">
        <v>0</v>
      </c>
      <c r="E10" s="408"/>
      <c r="F10" s="409">
        <v>0</v>
      </c>
    </row>
    <row r="11" spans="1:9" ht="31.5">
      <c r="A11" s="389">
        <v>3</v>
      </c>
      <c r="B11" s="390" t="s">
        <v>40</v>
      </c>
      <c r="C11" s="261"/>
      <c r="D11" s="409">
        <v>0</v>
      </c>
      <c r="E11" s="408"/>
      <c r="F11" s="409">
        <v>0</v>
      </c>
    </row>
    <row r="12" spans="1:9" ht="15.75">
      <c r="A12" s="390"/>
      <c r="B12" s="390" t="s">
        <v>226</v>
      </c>
      <c r="C12" s="261"/>
      <c r="D12" s="407">
        <v>-50742044.820599675</v>
      </c>
      <c r="E12" s="407"/>
      <c r="F12" s="407">
        <v>-77405825.968399748</v>
      </c>
    </row>
    <row r="13" spans="1:9" ht="15.75">
      <c r="A13" s="391"/>
      <c r="B13" s="391" t="s">
        <v>41</v>
      </c>
      <c r="C13" s="263"/>
      <c r="D13" s="407">
        <v>-4426788.29</v>
      </c>
      <c r="E13" s="407"/>
      <c r="F13" s="407">
        <v>-5073857</v>
      </c>
      <c r="I13" s="178"/>
    </row>
    <row r="14" spans="1:9" ht="15.75">
      <c r="A14" s="391"/>
      <c r="B14" s="391" t="s">
        <v>42</v>
      </c>
      <c r="C14" s="263"/>
      <c r="D14" s="407">
        <v>-4164623</v>
      </c>
      <c r="E14" s="407"/>
      <c r="F14" s="407">
        <v>-4837323.5</v>
      </c>
    </row>
    <row r="15" spans="1:9" ht="16.5" thickBot="1">
      <c r="A15" s="392"/>
      <c r="B15" s="392" t="s">
        <v>43</v>
      </c>
      <c r="C15" s="263"/>
      <c r="D15" s="410">
        <v>-1538943</v>
      </c>
      <c r="E15" s="410"/>
      <c r="F15" s="410">
        <v>-1910404.7000000002</v>
      </c>
    </row>
    <row r="16" spans="1:9" s="23" customFormat="1" ht="16.5" thickBot="1">
      <c r="A16" s="386"/>
      <c r="B16" s="386" t="s">
        <v>44</v>
      </c>
      <c r="C16" s="319"/>
      <c r="D16" s="404">
        <v>2012771.8894003248</v>
      </c>
      <c r="E16" s="405"/>
      <c r="F16" s="404">
        <v>3548437.3316002516</v>
      </c>
      <c r="G16" s="24"/>
    </row>
    <row r="17" spans="1:7" ht="16.5" thickBot="1">
      <c r="A17" s="393"/>
      <c r="B17" s="393"/>
      <c r="C17" s="319"/>
      <c r="D17" s="419"/>
      <c r="E17" s="412"/>
      <c r="F17" s="411"/>
    </row>
    <row r="18" spans="1:7" ht="31.5">
      <c r="A18" s="394"/>
      <c r="B18" s="395" t="s">
        <v>45</v>
      </c>
      <c r="C18" s="319"/>
      <c r="D18" s="438">
        <v>0</v>
      </c>
      <c r="E18" s="414"/>
      <c r="F18" s="413">
        <v>0</v>
      </c>
    </row>
    <row r="19" spans="1:7" ht="15.75">
      <c r="A19" s="396"/>
      <c r="B19" s="391" t="s">
        <v>323</v>
      </c>
      <c r="C19" s="319"/>
      <c r="D19" s="407">
        <v>40183.730000000003</v>
      </c>
      <c r="E19" s="409"/>
      <c r="F19" s="409">
        <v>457662.58</v>
      </c>
    </row>
    <row r="20" spans="1:7" ht="16.5" thickBot="1">
      <c r="A20" s="397"/>
      <c r="B20" s="398" t="s">
        <v>292</v>
      </c>
      <c r="C20" s="263"/>
      <c r="D20" s="407">
        <v>-52160.380000000005</v>
      </c>
      <c r="E20" s="415"/>
      <c r="F20" s="415">
        <v>-199797.58999999997</v>
      </c>
    </row>
    <row r="21" spans="1:7" ht="16.5" thickBot="1">
      <c r="A21" s="399"/>
      <c r="B21" s="400" t="s">
        <v>46</v>
      </c>
      <c r="C21" s="262"/>
      <c r="D21" s="404">
        <v>2000795.2394003249</v>
      </c>
      <c r="E21" s="416"/>
      <c r="F21" s="416">
        <v>3806302.3216002518</v>
      </c>
      <c r="G21" s="25"/>
    </row>
    <row r="22" spans="1:7" ht="16.5" thickBot="1">
      <c r="A22" s="401"/>
      <c r="B22" s="440" t="s">
        <v>601</v>
      </c>
      <c r="C22" s="28"/>
      <c r="D22" s="417">
        <v>234292.64594003253</v>
      </c>
      <c r="E22" s="417"/>
      <c r="F22" s="417">
        <v>380668.23216002522</v>
      </c>
    </row>
    <row r="23" spans="1:7" ht="16.5" thickBot="1">
      <c r="A23" s="384"/>
      <c r="B23" s="386" t="s">
        <v>47</v>
      </c>
      <c r="C23" s="261"/>
      <c r="D23" s="416">
        <v>1766502.5934602923</v>
      </c>
      <c r="E23" s="418"/>
      <c r="F23" s="416">
        <v>3425634.0894402266</v>
      </c>
    </row>
    <row r="24" spans="1:7" ht="16.5" thickBot="1">
      <c r="A24" s="401"/>
      <c r="B24" s="401" t="s">
        <v>48</v>
      </c>
      <c r="C24" s="261"/>
      <c r="D24" s="419"/>
      <c r="E24" s="420"/>
      <c r="F24" s="419"/>
    </row>
    <row r="25" spans="1:7" ht="16.5" thickBot="1">
      <c r="A25" s="401"/>
      <c r="B25" s="401" t="s">
        <v>49</v>
      </c>
      <c r="C25" s="261"/>
      <c r="D25" s="419"/>
      <c r="E25" s="420"/>
      <c r="F25" s="419"/>
    </row>
    <row r="26" spans="1:7" ht="15.75">
      <c r="A26" s="28"/>
      <c r="B26" s="28"/>
      <c r="C26" s="28"/>
      <c r="D26" s="421">
        <v>1.862645149230957E-9</v>
      </c>
      <c r="E26" s="421"/>
      <c r="F26" s="421">
        <v>8.9440226554870605E-2</v>
      </c>
    </row>
    <row r="27" spans="1:7" ht="15.75">
      <c r="A27" s="28"/>
      <c r="B27" s="441" t="s">
        <v>378</v>
      </c>
      <c r="C27" s="28"/>
      <c r="D27" s="29"/>
      <c r="E27" s="29"/>
      <c r="F27" s="29"/>
    </row>
    <row r="28" spans="1:7">
      <c r="B28" s="7" t="s">
        <v>603</v>
      </c>
      <c r="C28" s="30" t="s">
        <v>315</v>
      </c>
      <c r="D28" s="31"/>
    </row>
    <row r="29" spans="1:7" ht="15">
      <c r="B29" s="7" t="s">
        <v>604</v>
      </c>
      <c r="C29" s="7" t="s">
        <v>316</v>
      </c>
      <c r="F29" s="19" t="s">
        <v>37</v>
      </c>
    </row>
    <row r="30" spans="1:7" ht="15">
      <c r="B30" s="7" t="s">
        <v>602</v>
      </c>
      <c r="C30" s="7" t="s">
        <v>317</v>
      </c>
      <c r="F30" s="19"/>
    </row>
    <row r="31" spans="1:7" ht="15">
      <c r="B31" s="425" t="s">
        <v>606</v>
      </c>
      <c r="F31" s="19" t="s">
        <v>319</v>
      </c>
    </row>
    <row r="32" spans="1:7">
      <c r="B32" s="423" t="s">
        <v>605</v>
      </c>
    </row>
  </sheetData>
  <phoneticPr fontId="6" type="noConversion"/>
  <printOptions horizontalCentered="1"/>
  <pageMargins left="0.88" right="0.75" top="1.04" bottom="0.76" header="0.31" footer="0.5"/>
  <pageSetup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1"/>
  <sheetViews>
    <sheetView workbookViewId="0">
      <selection activeCell="C21" sqref="C21"/>
    </sheetView>
  </sheetViews>
  <sheetFormatPr defaultRowHeight="12.75"/>
  <cols>
    <col min="1" max="1" width="5" style="47" customWidth="1"/>
    <col min="2" max="2" width="72.5703125" style="47" customWidth="1"/>
    <col min="3" max="4" width="20.5703125" style="47" customWidth="1"/>
    <col min="5" max="5" width="9.140625" style="47"/>
    <col min="6" max="6" width="11.5703125" style="47" bestFit="1" customWidth="1"/>
    <col min="7" max="16384" width="9.140625" style="47"/>
  </cols>
  <sheetData>
    <row r="1" spans="1:4" ht="15.75">
      <c r="A1" s="4" t="s">
        <v>318</v>
      </c>
    </row>
    <row r="2" spans="1:4" ht="15.75">
      <c r="A2" s="363" t="s">
        <v>291</v>
      </c>
      <c r="B2" s="8" t="s">
        <v>302</v>
      </c>
    </row>
    <row r="4" spans="1:4" s="48" customFormat="1" ht="15.75">
      <c r="A4" s="602" t="s">
        <v>207</v>
      </c>
      <c r="B4" s="602"/>
      <c r="C4" s="602"/>
    </row>
    <row r="5" spans="1:4" ht="13.5" thickBot="1"/>
    <row r="6" spans="1:4" ht="13.5" thickBot="1">
      <c r="A6" s="49" t="s">
        <v>50</v>
      </c>
      <c r="B6" s="50" t="s">
        <v>51</v>
      </c>
      <c r="C6" s="51">
        <v>2013</v>
      </c>
      <c r="D6" s="51">
        <v>2012</v>
      </c>
    </row>
    <row r="7" spans="1:4" ht="13.5" thickBot="1">
      <c r="A7" s="370" t="s">
        <v>11</v>
      </c>
      <c r="B7" s="601" t="s">
        <v>52</v>
      </c>
      <c r="C7" s="601"/>
      <c r="D7" s="371"/>
    </row>
    <row r="8" spans="1:4">
      <c r="A8" s="368"/>
      <c r="B8" s="369" t="s">
        <v>208</v>
      </c>
      <c r="C8" s="148">
        <v>1766502.5934602905</v>
      </c>
      <c r="D8" s="148">
        <v>3425634</v>
      </c>
    </row>
    <row r="9" spans="1:4">
      <c r="A9" s="52"/>
      <c r="B9" s="53" t="s">
        <v>209</v>
      </c>
      <c r="C9" s="54"/>
      <c r="D9" s="54"/>
    </row>
    <row r="10" spans="1:4">
      <c r="A10" s="52">
        <v>1</v>
      </c>
      <c r="B10" s="53" t="s">
        <v>210</v>
      </c>
      <c r="C10" s="26">
        <v>1538943</v>
      </c>
      <c r="D10" s="26">
        <v>1910404.7000000002</v>
      </c>
    </row>
    <row r="11" spans="1:4">
      <c r="A11" s="52">
        <v>2</v>
      </c>
      <c r="B11" s="53" t="s">
        <v>211</v>
      </c>
      <c r="C11" s="26">
        <v>2331692</v>
      </c>
      <c r="D11" s="26">
        <v>-1230408</v>
      </c>
    </row>
    <row r="12" spans="1:4">
      <c r="A12" s="52">
        <v>3</v>
      </c>
      <c r="B12" s="53" t="s">
        <v>220</v>
      </c>
      <c r="C12" s="26">
        <v>0</v>
      </c>
      <c r="D12" s="26">
        <v>-4250374</v>
      </c>
    </row>
    <row r="13" spans="1:4">
      <c r="A13" s="52">
        <v>4</v>
      </c>
      <c r="B13" s="53" t="s">
        <v>212</v>
      </c>
      <c r="C13" s="26">
        <v>16158511.995999992</v>
      </c>
      <c r="D13" s="26">
        <v>50341532</v>
      </c>
    </row>
    <row r="14" spans="1:4">
      <c r="A14" s="52">
        <v>5</v>
      </c>
      <c r="B14" s="53" t="s">
        <v>213</v>
      </c>
      <c r="C14" s="26">
        <v>5127792.9399999995</v>
      </c>
      <c r="D14" s="26">
        <v>13459317</v>
      </c>
    </row>
    <row r="15" spans="1:4">
      <c r="A15" s="52">
        <v>6</v>
      </c>
      <c r="B15" s="53" t="s">
        <v>324</v>
      </c>
      <c r="C15" s="26">
        <v>23720</v>
      </c>
      <c r="D15" s="26">
        <v>-250</v>
      </c>
    </row>
    <row r="16" spans="1:4">
      <c r="A16" s="52">
        <v>7</v>
      </c>
      <c r="B16" s="53" t="s">
        <v>221</v>
      </c>
      <c r="C16" s="26">
        <v>101734.64594003279</v>
      </c>
      <c r="D16" s="26">
        <v>-548888</v>
      </c>
    </row>
    <row r="17" spans="1:4">
      <c r="A17" s="52">
        <v>6</v>
      </c>
      <c r="B17" s="53" t="s">
        <v>214</v>
      </c>
      <c r="C17" s="26">
        <v>1582901.2646000013</v>
      </c>
      <c r="D17" s="26">
        <v>-14304869</v>
      </c>
    </row>
    <row r="18" spans="1:4">
      <c r="A18" s="52"/>
      <c r="B18" s="53" t="s">
        <v>285</v>
      </c>
      <c r="C18" s="26">
        <v>0</v>
      </c>
      <c r="D18" s="26">
        <v>0</v>
      </c>
    </row>
    <row r="19" spans="1:4">
      <c r="A19" s="52">
        <v>7</v>
      </c>
      <c r="B19" s="477" t="s">
        <v>222</v>
      </c>
      <c r="C19" s="478">
        <v>0</v>
      </c>
      <c r="D19" s="478">
        <v>0</v>
      </c>
    </row>
    <row r="20" spans="1:4">
      <c r="A20" s="52">
        <v>8</v>
      </c>
      <c r="B20" s="53" t="s">
        <v>215</v>
      </c>
      <c r="C20" s="26">
        <v>-8845</v>
      </c>
      <c r="D20" s="26">
        <v>-1865</v>
      </c>
    </row>
    <row r="21" spans="1:4">
      <c r="A21" s="52">
        <v>9</v>
      </c>
      <c r="B21" s="55" t="s">
        <v>216</v>
      </c>
      <c r="C21" s="26">
        <v>-29039</v>
      </c>
      <c r="D21" s="26">
        <v>-10951</v>
      </c>
    </row>
    <row r="22" spans="1:4" ht="13.5" thickBot="1">
      <c r="A22" s="52">
        <v>10</v>
      </c>
      <c r="B22" s="55" t="s">
        <v>223</v>
      </c>
      <c r="C22" s="26">
        <v>0</v>
      </c>
      <c r="D22" s="26">
        <v>0</v>
      </c>
    </row>
    <row r="23" spans="1:4" ht="13.5" thickBot="1">
      <c r="A23" s="56"/>
      <c r="B23" s="57" t="s">
        <v>53</v>
      </c>
      <c r="C23" s="58">
        <v>28593914.440000314</v>
      </c>
      <c r="D23" s="58">
        <v>48789282.700000003</v>
      </c>
    </row>
    <row r="24" spans="1:4">
      <c r="A24" s="59"/>
      <c r="B24" s="60"/>
      <c r="C24" s="60"/>
      <c r="D24" s="60"/>
    </row>
    <row r="25" spans="1:4" ht="13.5" thickBot="1">
      <c r="A25" s="59"/>
      <c r="B25" s="60"/>
      <c r="C25" s="60"/>
      <c r="D25" s="60"/>
    </row>
    <row r="26" spans="1:4" ht="13.5" thickBot="1">
      <c r="A26" s="370" t="s">
        <v>15</v>
      </c>
      <c r="B26" s="601" t="s">
        <v>54</v>
      </c>
      <c r="C26" s="601"/>
      <c r="D26" s="371"/>
    </row>
    <row r="27" spans="1:4">
      <c r="A27" s="368">
        <v>1</v>
      </c>
      <c r="B27" s="369" t="s">
        <v>55</v>
      </c>
      <c r="C27" s="372">
        <v>0</v>
      </c>
      <c r="D27" s="372">
        <v>0</v>
      </c>
    </row>
    <row r="28" spans="1:4">
      <c r="A28" s="52">
        <v>2</v>
      </c>
      <c r="B28" s="53" t="s">
        <v>224</v>
      </c>
      <c r="C28" s="26">
        <v>0</v>
      </c>
      <c r="D28" s="26">
        <v>0</v>
      </c>
    </row>
    <row r="29" spans="1:4">
      <c r="A29" s="52">
        <v>3</v>
      </c>
      <c r="B29" s="53" t="s">
        <v>56</v>
      </c>
      <c r="C29" s="26">
        <v>-63900</v>
      </c>
      <c r="D29" s="26">
        <v>-8750</v>
      </c>
    </row>
    <row r="30" spans="1:4" ht="13.5" thickBot="1">
      <c r="A30" s="52">
        <v>4</v>
      </c>
      <c r="B30" s="53" t="s">
        <v>217</v>
      </c>
      <c r="C30" s="61">
        <v>0</v>
      </c>
      <c r="D30" s="61">
        <v>0</v>
      </c>
    </row>
    <row r="31" spans="1:4" ht="13.5" thickBot="1">
      <c r="A31" s="56"/>
      <c r="B31" s="57" t="s">
        <v>57</v>
      </c>
      <c r="C31" s="58">
        <v>-63900</v>
      </c>
      <c r="D31" s="58">
        <v>-8750</v>
      </c>
    </row>
    <row r="32" spans="1:4">
      <c r="A32" s="59"/>
      <c r="B32" s="60"/>
      <c r="C32" s="60"/>
      <c r="D32" s="60"/>
    </row>
    <row r="33" spans="1:4" ht="13.5" thickBot="1">
      <c r="A33" s="59"/>
      <c r="B33" s="60"/>
      <c r="C33" s="60"/>
      <c r="D33" s="60"/>
    </row>
    <row r="34" spans="1:4" ht="13.5" thickBot="1">
      <c r="A34" s="370" t="s">
        <v>27</v>
      </c>
      <c r="B34" s="601" t="s">
        <v>58</v>
      </c>
      <c r="C34" s="601"/>
      <c r="D34" s="371"/>
    </row>
    <row r="35" spans="1:4">
      <c r="A35" s="373">
        <v>1</v>
      </c>
      <c r="B35" s="369" t="s">
        <v>225</v>
      </c>
      <c r="C35" s="148">
        <v>0</v>
      </c>
      <c r="D35" s="148">
        <v>0</v>
      </c>
    </row>
    <row r="36" spans="1:4">
      <c r="A36" s="62">
        <v>2</v>
      </c>
      <c r="B36" s="53" t="s">
        <v>325</v>
      </c>
      <c r="C36" s="26">
        <v>-29664453.719999999</v>
      </c>
      <c r="D36" s="26">
        <v>-47410310</v>
      </c>
    </row>
    <row r="37" spans="1:4">
      <c r="A37" s="62">
        <v>3</v>
      </c>
      <c r="B37" s="53" t="s">
        <v>218</v>
      </c>
      <c r="C37" s="26">
        <v>0</v>
      </c>
      <c r="D37" s="26">
        <v>0</v>
      </c>
    </row>
    <row r="38" spans="1:4" ht="13.5" thickBot="1">
      <c r="A38" s="63">
        <v>4</v>
      </c>
      <c r="B38" s="487" t="s">
        <v>219</v>
      </c>
      <c r="C38" s="488">
        <v>0</v>
      </c>
      <c r="D38" s="489">
        <v>0</v>
      </c>
    </row>
    <row r="39" spans="1:4" ht="13.5" thickBot="1">
      <c r="A39" s="56"/>
      <c r="B39" s="57" t="s">
        <v>59</v>
      </c>
      <c r="C39" s="58">
        <v>-29664453.719999999</v>
      </c>
      <c r="D39" s="58">
        <v>-47410310</v>
      </c>
    </row>
    <row r="40" spans="1:4">
      <c r="A40" s="60"/>
      <c r="B40" s="60"/>
      <c r="C40" s="60"/>
      <c r="D40" s="60"/>
    </row>
    <row r="41" spans="1:4" ht="13.5" thickBot="1">
      <c r="A41" s="60"/>
      <c r="B41" s="60"/>
      <c r="C41" s="60"/>
      <c r="D41" s="60"/>
    </row>
    <row r="42" spans="1:4" ht="13.5" thickBot="1">
      <c r="A42" s="358" t="s">
        <v>60</v>
      </c>
      <c r="B42" s="57" t="s">
        <v>61</v>
      </c>
      <c r="C42" s="58">
        <v>-1134439.2799996845</v>
      </c>
      <c r="D42" s="58">
        <v>1370222.700000003</v>
      </c>
    </row>
    <row r="43" spans="1:4" ht="13.5" thickBot="1">
      <c r="A43" s="64"/>
      <c r="B43" s="64"/>
      <c r="C43" s="60"/>
      <c r="D43" s="60"/>
    </row>
    <row r="44" spans="1:4" ht="13.5" thickBot="1">
      <c r="A44" s="358" t="s">
        <v>63</v>
      </c>
      <c r="B44" s="57" t="s">
        <v>62</v>
      </c>
      <c r="C44" s="58">
        <v>1727767</v>
      </c>
      <c r="D44" s="58">
        <v>357544</v>
      </c>
    </row>
    <row r="45" spans="1:4" ht="13.5" thickBot="1">
      <c r="A45" s="60"/>
      <c r="B45" s="60"/>
      <c r="C45" s="65"/>
      <c r="D45" s="65"/>
    </row>
    <row r="46" spans="1:4" ht="13.5" thickBot="1">
      <c r="A46" s="358" t="s">
        <v>60</v>
      </c>
      <c r="B46" s="57" t="s">
        <v>64</v>
      </c>
      <c r="C46" s="58">
        <v>593327.72000031546</v>
      </c>
      <c r="D46" s="58">
        <v>1727766.700000003</v>
      </c>
    </row>
    <row r="47" spans="1:4">
      <c r="C47" s="374">
        <v>3.1501986086368561E-7</v>
      </c>
      <c r="D47" s="435">
        <v>-0.29999999701976776</v>
      </c>
    </row>
    <row r="48" spans="1:4">
      <c r="C48" s="66"/>
      <c r="D48" s="66"/>
    </row>
    <row r="49" spans="3:4" ht="15">
      <c r="C49" s="19" t="s">
        <v>37</v>
      </c>
      <c r="D49" s="19"/>
    </row>
    <row r="50" spans="3:4" ht="15">
      <c r="C50" s="19"/>
      <c r="D50" s="19"/>
    </row>
    <row r="51" spans="3:4" ht="15">
      <c r="C51" s="19" t="s">
        <v>319</v>
      </c>
      <c r="D51" s="19"/>
    </row>
  </sheetData>
  <mergeCells count="4">
    <mergeCell ref="B7:C7"/>
    <mergeCell ref="B26:C26"/>
    <mergeCell ref="B34:C34"/>
    <mergeCell ref="A4:C4"/>
  </mergeCells>
  <phoneticPr fontId="6" type="noConversion"/>
  <pageMargins left="0.75" right="0.75" top="1" bottom="1" header="0.5" footer="0.5"/>
  <pageSetup scale="7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activeCell="F14" sqref="F14"/>
    </sheetView>
  </sheetViews>
  <sheetFormatPr defaultRowHeight="12.75"/>
  <cols>
    <col min="1" max="1" width="25.28515625" style="7" customWidth="1"/>
    <col min="2" max="3" width="16.140625" style="7" customWidth="1"/>
    <col min="4" max="4" width="9.42578125" style="18" customWidth="1"/>
    <col min="5" max="5" width="17" style="7" customWidth="1"/>
    <col min="6" max="6" width="20.28515625" style="7" customWidth="1"/>
    <col min="7" max="7" width="16.7109375" style="7" customWidth="1"/>
    <col min="8" max="16384" width="9.140625" style="7"/>
  </cols>
  <sheetData>
    <row r="1" spans="1:7" ht="0.75" customHeight="1"/>
    <row r="2" spans="1:7" ht="1.5" customHeight="1"/>
    <row r="3" spans="1:7" ht="15.75">
      <c r="A3" s="32" t="s">
        <v>318</v>
      </c>
    </row>
    <row r="4" spans="1:7" ht="15.75">
      <c r="A4" s="32" t="s">
        <v>382</v>
      </c>
      <c r="C4" s="32"/>
      <c r="D4" s="33"/>
      <c r="E4" s="22"/>
    </row>
    <row r="5" spans="1:7" ht="15.75">
      <c r="A5" s="34"/>
    </row>
    <row r="6" spans="1:7" ht="15.75">
      <c r="A6" s="603" t="s">
        <v>286</v>
      </c>
      <c r="B6" s="604"/>
      <c r="C6" s="604"/>
      <c r="D6" s="604"/>
      <c r="E6" s="604"/>
      <c r="F6" s="604"/>
      <c r="G6" s="604"/>
    </row>
    <row r="7" spans="1:7" ht="13.5" thickBot="1"/>
    <row r="8" spans="1:7" ht="16.5" customHeight="1" thickBot="1">
      <c r="A8" s="16"/>
      <c r="B8" s="35" t="s">
        <v>326</v>
      </c>
      <c r="C8" s="35" t="s">
        <v>31</v>
      </c>
      <c r="D8" s="35" t="s">
        <v>195</v>
      </c>
      <c r="E8" s="35" t="s">
        <v>393</v>
      </c>
      <c r="F8" s="35" t="s">
        <v>205</v>
      </c>
      <c r="G8" s="35" t="s">
        <v>196</v>
      </c>
    </row>
    <row r="9" spans="1:7">
      <c r="A9" s="36" t="s">
        <v>293</v>
      </c>
      <c r="B9" s="37">
        <v>100000</v>
      </c>
      <c r="C9" s="37">
        <v>0</v>
      </c>
      <c r="D9" s="37">
        <v>0</v>
      </c>
      <c r="E9" s="37">
        <v>66875984</v>
      </c>
      <c r="F9" s="37">
        <v>3425634</v>
      </c>
      <c r="G9" s="37">
        <v>70401618</v>
      </c>
    </row>
    <row r="10" spans="1:7">
      <c r="A10" s="38" t="s">
        <v>197</v>
      </c>
      <c r="B10" s="13"/>
      <c r="C10" s="13"/>
      <c r="D10" s="13"/>
      <c r="E10" s="13"/>
      <c r="F10" s="13"/>
      <c r="G10" s="13">
        <v>0</v>
      </c>
    </row>
    <row r="11" spans="1:7" ht="25.5">
      <c r="A11" s="38" t="s">
        <v>206</v>
      </c>
      <c r="B11" s="13"/>
      <c r="C11" s="13"/>
      <c r="D11" s="13"/>
      <c r="E11" s="13"/>
      <c r="F11" s="13">
        <v>1766502.5934602905</v>
      </c>
      <c r="G11" s="13">
        <v>1766502.5934602905</v>
      </c>
    </row>
    <row r="12" spans="1:7">
      <c r="A12" s="38"/>
      <c r="B12" s="13"/>
      <c r="C12" s="13"/>
      <c r="D12" s="13"/>
      <c r="E12" s="13"/>
      <c r="F12" s="13"/>
      <c r="G12" s="13">
        <v>0</v>
      </c>
    </row>
    <row r="13" spans="1:7" ht="18.75" customHeight="1">
      <c r="A13" s="11" t="s">
        <v>610</v>
      </c>
      <c r="B13" s="13"/>
      <c r="C13" s="13"/>
      <c r="D13" s="13"/>
      <c r="E13" s="13">
        <v>-25000000</v>
      </c>
      <c r="F13" s="13"/>
      <c r="G13" s="13">
        <v>-25000000</v>
      </c>
    </row>
    <row r="14" spans="1:7">
      <c r="A14" s="11" t="s">
        <v>296</v>
      </c>
      <c r="B14" s="13"/>
      <c r="C14" s="13"/>
      <c r="D14" s="13"/>
      <c r="E14" s="13">
        <v>3425634</v>
      </c>
      <c r="F14" s="13">
        <v>-3425634</v>
      </c>
      <c r="G14" s="13">
        <v>0</v>
      </c>
    </row>
    <row r="15" spans="1:7" ht="13.5" thickBot="1">
      <c r="A15" s="39" t="s">
        <v>198</v>
      </c>
      <c r="B15" s="13"/>
      <c r="C15" s="13"/>
      <c r="D15" s="13"/>
      <c r="E15" s="13"/>
      <c r="F15" s="13"/>
      <c r="G15" s="13">
        <v>0</v>
      </c>
    </row>
    <row r="16" spans="1:7" ht="13.5" thickBot="1">
      <c r="A16" s="40" t="s">
        <v>384</v>
      </c>
      <c r="B16" s="15">
        <v>100000</v>
      </c>
      <c r="C16" s="15">
        <v>0</v>
      </c>
      <c r="D16" s="15">
        <v>0</v>
      </c>
      <c r="E16" s="15">
        <v>45301618</v>
      </c>
      <c r="F16" s="15">
        <v>1766502.5934602907</v>
      </c>
      <c r="G16" s="15">
        <v>47168120.593460292</v>
      </c>
    </row>
    <row r="17" spans="1:7" ht="13.5" thickBot="1">
      <c r="A17" s="41"/>
      <c r="B17" s="42"/>
      <c r="C17" s="42"/>
      <c r="D17" s="43"/>
      <c r="E17" s="42"/>
      <c r="F17" s="44"/>
      <c r="G17" s="367">
        <v>0</v>
      </c>
    </row>
    <row r="18" spans="1:7">
      <c r="G18" s="422">
        <v>0</v>
      </c>
    </row>
    <row r="19" spans="1:7" ht="15">
      <c r="F19" s="19" t="s">
        <v>37</v>
      </c>
    </row>
    <row r="20" spans="1:7" ht="15">
      <c r="F20" s="19"/>
    </row>
    <row r="21" spans="1:7" ht="15">
      <c r="F21" s="19" t="s">
        <v>319</v>
      </c>
    </row>
    <row r="22" spans="1:7">
      <c r="F22" s="46"/>
    </row>
  </sheetData>
  <mergeCells count="1">
    <mergeCell ref="A6:G6"/>
  </mergeCells>
  <phoneticPr fontId="6" type="noConversion"/>
  <pageMargins left="0.75" right="0.7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K61"/>
  <sheetViews>
    <sheetView workbookViewId="0">
      <selection activeCell="A50" sqref="A50"/>
    </sheetView>
  </sheetViews>
  <sheetFormatPr defaultRowHeight="12.75"/>
  <cols>
    <col min="1" max="1" width="11" style="7" customWidth="1"/>
    <col min="2" max="4" width="9.140625" style="7"/>
    <col min="5" max="5" width="12.7109375" style="7" customWidth="1"/>
    <col min="6" max="6" width="3.28515625" style="93" customWidth="1"/>
    <col min="7" max="7" width="14.28515625" style="7" customWidth="1"/>
    <col min="8" max="8" width="0.140625" style="7" customWidth="1"/>
    <col min="9" max="9" width="3" style="93" customWidth="1"/>
    <col min="10" max="10" width="20.5703125" style="7" customWidth="1"/>
    <col min="11" max="11" width="9.7109375" style="7" customWidth="1"/>
    <col min="12" max="16384" width="9.140625" style="7"/>
  </cols>
  <sheetData>
    <row r="1" spans="1:10">
      <c r="A1" s="22" t="s">
        <v>65</v>
      </c>
      <c r="E1" s="67"/>
      <c r="F1" s="345"/>
      <c r="G1" s="68" t="s">
        <v>66</v>
      </c>
      <c r="H1" s="69"/>
      <c r="I1" s="349"/>
      <c r="J1" s="70"/>
    </row>
    <row r="2" spans="1:10">
      <c r="A2" s="22" t="s">
        <v>67</v>
      </c>
      <c r="E2" s="67"/>
      <c r="F2" s="345"/>
      <c r="G2" s="71" t="s">
        <v>68</v>
      </c>
      <c r="H2" s="67"/>
      <c r="I2" s="350"/>
      <c r="J2" s="72"/>
    </row>
    <row r="3" spans="1:10" ht="13.5" thickBot="1">
      <c r="E3" s="67"/>
      <c r="F3" s="345"/>
      <c r="G3" s="73"/>
      <c r="H3" s="74"/>
      <c r="I3" s="351"/>
      <c r="J3" s="75"/>
    </row>
    <row r="4" spans="1:10">
      <c r="A4" s="76" t="s">
        <v>69</v>
      </c>
      <c r="B4" s="77" t="str">
        <f>'Bilanci '!B2</f>
        <v>K61330021P</v>
      </c>
      <c r="C4" s="78"/>
      <c r="D4" s="78"/>
      <c r="E4" s="70"/>
      <c r="F4" s="345"/>
      <c r="G4" s="611" t="s">
        <v>70</v>
      </c>
      <c r="H4" s="612"/>
      <c r="I4" s="613"/>
    </row>
    <row r="5" spans="1:10">
      <c r="A5" s="79" t="s">
        <v>71</v>
      </c>
      <c r="B5" s="80" t="str">
        <f>'Bilanci '!A1</f>
        <v xml:space="preserve"> "ARTGRES" shpk</v>
      </c>
      <c r="C5" s="80"/>
      <c r="D5" s="80"/>
      <c r="E5" s="72"/>
      <c r="F5" s="345"/>
      <c r="G5" s="81" t="s">
        <v>72</v>
      </c>
      <c r="H5" s="82"/>
      <c r="I5" s="352"/>
    </row>
    <row r="6" spans="1:10" ht="13.5" thickBot="1">
      <c r="A6" s="83" t="s">
        <v>73</v>
      </c>
      <c r="B6" s="84" t="s">
        <v>74</v>
      </c>
      <c r="C6" s="85"/>
      <c r="D6" s="85"/>
      <c r="E6" s="75"/>
      <c r="F6" s="345"/>
      <c r="G6" s="86">
        <v>2012</v>
      </c>
      <c r="H6" s="74"/>
      <c r="I6" s="353"/>
    </row>
    <row r="7" spans="1:10">
      <c r="A7" s="67"/>
      <c r="B7" s="67"/>
      <c r="C7" s="67"/>
      <c r="D7" s="67"/>
      <c r="E7" s="67"/>
      <c r="F7" s="345"/>
      <c r="I7" s="115"/>
    </row>
    <row r="8" spans="1:10">
      <c r="A8" s="87"/>
      <c r="B8" s="88" t="s">
        <v>75</v>
      </c>
      <c r="C8" s="87"/>
      <c r="D8" s="87"/>
      <c r="E8" s="87"/>
      <c r="F8" s="346"/>
      <c r="G8" s="333" t="s">
        <v>76</v>
      </c>
      <c r="H8" s="89"/>
      <c r="I8" s="354"/>
      <c r="J8" s="90" t="s">
        <v>77</v>
      </c>
    </row>
    <row r="9" spans="1:10">
      <c r="A9" s="88" t="s">
        <v>78</v>
      </c>
      <c r="B9" s="87"/>
      <c r="C9" s="87"/>
      <c r="D9" s="87"/>
      <c r="E9" s="87"/>
      <c r="F9" s="346">
        <v>1</v>
      </c>
      <c r="G9" s="334">
        <f>SUM('PASQYRA E TE ARDHURAVE'!D13)+'PASQYRA E TE ARDHURAVE'!D24</f>
        <v>-4426788.29</v>
      </c>
      <c r="H9" s="91"/>
      <c r="I9" s="355">
        <v>2</v>
      </c>
      <c r="J9" s="332">
        <f>G9</f>
        <v>-4426788.29</v>
      </c>
    </row>
    <row r="10" spans="1:10">
      <c r="A10" s="7" t="s">
        <v>79</v>
      </c>
      <c r="F10" s="347">
        <v>3</v>
      </c>
      <c r="G10" s="335" t="e">
        <f>'PASQYRA E TE ARDHURAVE'!#REF!</f>
        <v>#REF!</v>
      </c>
      <c r="H10" s="27"/>
      <c r="I10" s="356">
        <v>4</v>
      </c>
      <c r="J10" s="92" t="e">
        <f>G10</f>
        <v>#REF!</v>
      </c>
    </row>
    <row r="11" spans="1:10">
      <c r="A11" s="93" t="s">
        <v>80</v>
      </c>
      <c r="F11" s="347"/>
      <c r="G11" s="336"/>
      <c r="H11" s="94"/>
      <c r="I11" s="95">
        <v>5</v>
      </c>
      <c r="J11" s="92" t="e">
        <f>SUM(J12:J35)</f>
        <v>#REF!</v>
      </c>
    </row>
    <row r="12" spans="1:10">
      <c r="A12" s="97" t="s">
        <v>81</v>
      </c>
      <c r="F12" s="347"/>
      <c r="G12" s="336"/>
      <c r="H12" s="94"/>
      <c r="I12" s="95">
        <v>6</v>
      </c>
      <c r="J12" s="98"/>
    </row>
    <row r="13" spans="1:10">
      <c r="A13" s="97" t="s">
        <v>82</v>
      </c>
      <c r="F13" s="347"/>
      <c r="G13" s="336"/>
      <c r="H13" s="94"/>
      <c r="I13" s="95">
        <v>7</v>
      </c>
      <c r="J13" s="98"/>
    </row>
    <row r="14" spans="1:10">
      <c r="A14" s="97" t="s">
        <v>83</v>
      </c>
      <c r="F14" s="347"/>
      <c r="G14" s="337"/>
      <c r="H14" s="99"/>
      <c r="I14" s="609">
        <v>8</v>
      </c>
      <c r="J14" s="605"/>
    </row>
    <row r="15" spans="1:10">
      <c r="A15" s="97" t="s">
        <v>84</v>
      </c>
      <c r="F15" s="347"/>
      <c r="G15" s="338"/>
      <c r="H15" s="100"/>
      <c r="I15" s="610"/>
      <c r="J15" s="606"/>
    </row>
    <row r="16" spans="1:10">
      <c r="A16" s="97" t="s">
        <v>85</v>
      </c>
      <c r="F16" s="347"/>
      <c r="G16" s="336"/>
      <c r="H16" s="94"/>
      <c r="I16" s="95">
        <v>9</v>
      </c>
      <c r="J16" s="98"/>
    </row>
    <row r="17" spans="1:10">
      <c r="A17" s="97" t="s">
        <v>86</v>
      </c>
      <c r="F17" s="347"/>
      <c r="G17" s="336"/>
      <c r="H17" s="94"/>
      <c r="I17" s="95">
        <v>10</v>
      </c>
      <c r="J17" s="98"/>
    </row>
    <row r="18" spans="1:10">
      <c r="A18" s="97" t="s">
        <v>87</v>
      </c>
      <c r="F18" s="347"/>
      <c r="G18" s="336"/>
      <c r="H18" s="94"/>
      <c r="I18" s="95">
        <v>11</v>
      </c>
      <c r="J18" s="98"/>
    </row>
    <row r="19" spans="1:10">
      <c r="A19" s="97" t="s">
        <v>88</v>
      </c>
      <c r="F19" s="347"/>
      <c r="G19" s="337"/>
      <c r="H19" s="99"/>
      <c r="I19" s="609">
        <v>12</v>
      </c>
      <c r="J19" s="605"/>
    </row>
    <row r="20" spans="1:10">
      <c r="A20" s="97" t="s">
        <v>89</v>
      </c>
      <c r="F20" s="347"/>
      <c r="G20" s="338"/>
      <c r="H20" s="100"/>
      <c r="I20" s="610"/>
      <c r="J20" s="606"/>
    </row>
    <row r="21" spans="1:10">
      <c r="A21" s="97" t="s">
        <v>90</v>
      </c>
      <c r="F21" s="347"/>
      <c r="G21" s="339"/>
      <c r="H21" s="101"/>
      <c r="I21" s="95">
        <v>13</v>
      </c>
      <c r="J21" s="102" t="e">
        <f>#REF!</f>
        <v>#REF!</v>
      </c>
    </row>
    <row r="22" spans="1:10">
      <c r="A22" s="97" t="s">
        <v>91</v>
      </c>
      <c r="F22" s="347"/>
      <c r="G22" s="336"/>
      <c r="H22" s="94"/>
      <c r="I22" s="95">
        <v>14</v>
      </c>
      <c r="J22" s="98"/>
    </row>
    <row r="23" spans="1:10">
      <c r="A23" s="97" t="s">
        <v>92</v>
      </c>
      <c r="F23" s="347"/>
      <c r="G23" s="337"/>
      <c r="H23" s="99"/>
      <c r="I23" s="609">
        <v>15</v>
      </c>
      <c r="J23" s="605"/>
    </row>
    <row r="24" spans="1:10">
      <c r="A24" s="97" t="s">
        <v>93</v>
      </c>
      <c r="F24" s="347"/>
      <c r="G24" s="338"/>
      <c r="H24" s="100"/>
      <c r="I24" s="610"/>
      <c r="J24" s="606"/>
    </row>
    <row r="25" spans="1:10">
      <c r="A25" s="97" t="s">
        <v>94</v>
      </c>
      <c r="F25" s="347"/>
      <c r="G25" s="336"/>
      <c r="H25" s="94"/>
      <c r="I25" s="95">
        <v>16</v>
      </c>
      <c r="J25" s="98"/>
    </row>
    <row r="26" spans="1:10">
      <c r="A26" s="97" t="s">
        <v>95</v>
      </c>
      <c r="F26" s="347"/>
      <c r="G26" s="338"/>
      <c r="H26" s="100"/>
      <c r="I26" s="95">
        <v>17</v>
      </c>
      <c r="J26" s="103"/>
    </row>
    <row r="27" spans="1:10">
      <c r="A27" s="97" t="s">
        <v>96</v>
      </c>
      <c r="F27" s="347"/>
      <c r="G27" s="339"/>
      <c r="H27" s="101"/>
      <c r="I27" s="95">
        <v>18</v>
      </c>
      <c r="J27" s="103"/>
    </row>
    <row r="28" spans="1:10">
      <c r="A28" s="97" t="s">
        <v>97</v>
      </c>
      <c r="F28" s="347"/>
      <c r="G28" s="336"/>
      <c r="H28" s="94"/>
      <c r="I28" s="95">
        <v>19</v>
      </c>
      <c r="J28" s="103"/>
    </row>
    <row r="29" spans="1:10">
      <c r="A29" s="97" t="s">
        <v>98</v>
      </c>
      <c r="F29" s="347"/>
      <c r="G29" s="339"/>
      <c r="H29" s="101"/>
      <c r="I29" s="95">
        <v>20</v>
      </c>
      <c r="J29" s="103" t="e">
        <f>#REF!</f>
        <v>#REF!</v>
      </c>
    </row>
    <row r="30" spans="1:10">
      <c r="A30" s="97" t="s">
        <v>99</v>
      </c>
      <c r="F30" s="347"/>
      <c r="G30" s="337"/>
      <c r="H30" s="99"/>
      <c r="I30" s="609">
        <v>21</v>
      </c>
      <c r="J30" s="605"/>
    </row>
    <row r="31" spans="1:10">
      <c r="A31" s="97" t="s">
        <v>100</v>
      </c>
      <c r="F31" s="347"/>
      <c r="G31" s="339"/>
      <c r="H31" s="101"/>
      <c r="I31" s="610"/>
      <c r="J31" s="606"/>
    </row>
    <row r="32" spans="1:10">
      <c r="A32" s="97" t="s">
        <v>101</v>
      </c>
      <c r="F32" s="347"/>
      <c r="G32" s="336"/>
      <c r="H32" s="94"/>
      <c r="I32" s="95">
        <v>22</v>
      </c>
      <c r="J32" s="104"/>
    </row>
    <row r="33" spans="1:10">
      <c r="A33" s="97" t="s">
        <v>102</v>
      </c>
      <c r="F33" s="347"/>
      <c r="G33" s="337"/>
      <c r="H33" s="99"/>
      <c r="I33" s="609">
        <v>23</v>
      </c>
      <c r="J33" s="607"/>
    </row>
    <row r="34" spans="1:10">
      <c r="A34" s="97" t="s">
        <v>103</v>
      </c>
      <c r="F34" s="347"/>
      <c r="G34" s="338"/>
      <c r="H34" s="100"/>
      <c r="I34" s="610"/>
      <c r="J34" s="608"/>
    </row>
    <row r="35" spans="1:10">
      <c r="A35" s="97" t="s">
        <v>227</v>
      </c>
      <c r="F35" s="347"/>
      <c r="G35" s="336"/>
      <c r="H35" s="94"/>
      <c r="I35" s="95">
        <v>24</v>
      </c>
      <c r="J35" s="104"/>
    </row>
    <row r="36" spans="1:10">
      <c r="A36" s="105" t="s">
        <v>104</v>
      </c>
      <c r="B36" s="87"/>
      <c r="C36" s="87"/>
      <c r="D36" s="87"/>
      <c r="E36" s="87"/>
      <c r="F36" s="346"/>
      <c r="G36" s="106"/>
      <c r="H36" s="107"/>
      <c r="I36" s="108"/>
      <c r="J36" s="109"/>
    </row>
    <row r="37" spans="1:10">
      <c r="A37" s="22" t="s">
        <v>105</v>
      </c>
      <c r="F37" s="347">
        <v>25</v>
      </c>
      <c r="G37" s="340" t="e">
        <f>G9-G10</f>
        <v>#REF!</v>
      </c>
      <c r="H37" s="110"/>
      <c r="I37" s="95">
        <v>26</v>
      </c>
      <c r="J37" s="92" t="e">
        <f>J9-J10</f>
        <v>#REF!</v>
      </c>
    </row>
    <row r="38" spans="1:10">
      <c r="A38" s="22" t="s">
        <v>106</v>
      </c>
      <c r="F38" s="347"/>
      <c r="G38" s="341"/>
      <c r="H38" s="27">
        <f>H9-H10</f>
        <v>0</v>
      </c>
      <c r="I38" s="95">
        <v>28</v>
      </c>
      <c r="J38" s="104"/>
    </row>
    <row r="39" spans="1:10">
      <c r="A39" s="97" t="s">
        <v>107</v>
      </c>
      <c r="F39" s="347"/>
      <c r="G39" s="339"/>
      <c r="H39" s="101"/>
      <c r="I39" s="95">
        <v>29</v>
      </c>
      <c r="J39" s="96">
        <v>0</v>
      </c>
    </row>
    <row r="40" spans="1:10">
      <c r="A40" s="97" t="s">
        <v>108</v>
      </c>
      <c r="F40" s="347"/>
      <c r="G40" s="336"/>
      <c r="H40" s="94"/>
      <c r="I40" s="95">
        <v>30</v>
      </c>
      <c r="J40" s="96">
        <v>0</v>
      </c>
    </row>
    <row r="41" spans="1:10">
      <c r="A41" s="97" t="s">
        <v>109</v>
      </c>
      <c r="F41" s="347"/>
      <c r="G41" s="111"/>
      <c r="H41" s="110"/>
      <c r="I41" s="95">
        <v>31</v>
      </c>
      <c r="J41" s="96">
        <v>0</v>
      </c>
    </row>
    <row r="42" spans="1:10">
      <c r="A42" s="22" t="s">
        <v>110</v>
      </c>
      <c r="F42" s="347">
        <v>32</v>
      </c>
      <c r="G42" s="359" t="e">
        <f>G37</f>
        <v>#REF!</v>
      </c>
      <c r="H42" s="112"/>
      <c r="I42" s="95">
        <v>33</v>
      </c>
      <c r="J42" s="92" t="e">
        <f>SUM(J37:J41)</f>
        <v>#REF!</v>
      </c>
    </row>
    <row r="43" spans="1:10">
      <c r="A43" s="22" t="s">
        <v>111</v>
      </c>
      <c r="F43" s="347"/>
      <c r="G43" s="336"/>
      <c r="H43" s="94"/>
      <c r="I43" s="95">
        <v>34</v>
      </c>
      <c r="J43" s="92" t="e">
        <f>-J11</f>
        <v>#REF!</v>
      </c>
    </row>
    <row r="44" spans="1:10">
      <c r="A44" s="22" t="s">
        <v>203</v>
      </c>
      <c r="F44" s="347"/>
      <c r="G44" s="111"/>
      <c r="I44" s="95">
        <v>35</v>
      </c>
      <c r="J44" s="114">
        <v>0</v>
      </c>
    </row>
    <row r="45" spans="1:10">
      <c r="A45" s="22" t="s">
        <v>112</v>
      </c>
      <c r="F45" s="347"/>
      <c r="G45" s="336"/>
      <c r="H45" s="94"/>
      <c r="I45" s="95">
        <v>36</v>
      </c>
      <c r="J45" s="113">
        <v>0</v>
      </c>
    </row>
    <row r="46" spans="1:10">
      <c r="A46" s="22" t="s">
        <v>113</v>
      </c>
      <c r="F46" s="347">
        <v>37</v>
      </c>
      <c r="G46" s="115"/>
      <c r="H46" s="93"/>
      <c r="I46" s="95">
        <v>38</v>
      </c>
      <c r="J46" s="113">
        <v>0</v>
      </c>
    </row>
    <row r="47" spans="1:10">
      <c r="A47" s="22" t="s">
        <v>114</v>
      </c>
      <c r="F47" s="347"/>
      <c r="G47" s="336"/>
      <c r="H47" s="94"/>
      <c r="I47" s="95">
        <v>39</v>
      </c>
      <c r="J47" s="113">
        <v>0</v>
      </c>
    </row>
    <row r="48" spans="1:10">
      <c r="A48" s="22" t="s">
        <v>115</v>
      </c>
      <c r="F48" s="347"/>
      <c r="G48" s="336"/>
      <c r="H48" s="94"/>
      <c r="I48" s="95">
        <v>40</v>
      </c>
      <c r="J48" s="113">
        <v>0</v>
      </c>
    </row>
    <row r="49" spans="1:11">
      <c r="A49" s="22" t="s">
        <v>116</v>
      </c>
      <c r="F49" s="347"/>
      <c r="G49" s="336"/>
      <c r="H49" s="94"/>
      <c r="I49" s="95">
        <v>41</v>
      </c>
      <c r="J49" s="113">
        <v>0</v>
      </c>
    </row>
    <row r="50" spans="1:11">
      <c r="A50" s="22" t="s">
        <v>117</v>
      </c>
      <c r="F50" s="347"/>
      <c r="G50" s="338"/>
      <c r="H50" s="100"/>
      <c r="I50" s="95">
        <v>42</v>
      </c>
      <c r="J50" s="113">
        <v>0</v>
      </c>
    </row>
    <row r="51" spans="1:11">
      <c r="A51" s="22" t="s">
        <v>118</v>
      </c>
      <c r="F51" s="347"/>
      <c r="G51" s="338"/>
      <c r="H51" s="100"/>
      <c r="I51" s="95">
        <v>43</v>
      </c>
      <c r="J51" s="113">
        <v>0</v>
      </c>
    </row>
    <row r="52" spans="1:11" ht="15">
      <c r="A52" s="116" t="s">
        <v>119</v>
      </c>
      <c r="B52" s="87"/>
      <c r="C52" s="87"/>
      <c r="D52" s="87"/>
      <c r="E52" s="87"/>
      <c r="F52" s="346"/>
      <c r="G52" s="106"/>
      <c r="H52" s="107"/>
      <c r="I52" s="117"/>
      <c r="J52" s="109"/>
    </row>
    <row r="53" spans="1:11">
      <c r="A53" s="22" t="s">
        <v>120</v>
      </c>
      <c r="F53" s="347">
        <v>44</v>
      </c>
      <c r="G53" s="342">
        <f>SUM(G54:G57)</f>
        <v>0</v>
      </c>
      <c r="H53" s="80"/>
      <c r="I53" s="95">
        <v>45</v>
      </c>
      <c r="J53" s="113">
        <f>SUM(J54:J57)</f>
        <v>0</v>
      </c>
    </row>
    <row r="54" spans="1:11">
      <c r="A54" s="97" t="s">
        <v>121</v>
      </c>
      <c r="F54" s="347">
        <v>46</v>
      </c>
      <c r="G54" s="342">
        <v>0</v>
      </c>
      <c r="H54" s="80"/>
      <c r="I54" s="95">
        <v>47</v>
      </c>
      <c r="J54" s="113">
        <v>0</v>
      </c>
    </row>
    <row r="55" spans="1:11">
      <c r="A55" s="97" t="s">
        <v>122</v>
      </c>
      <c r="F55" s="347">
        <v>48</v>
      </c>
      <c r="G55" s="342">
        <v>0</v>
      </c>
      <c r="H55" s="80"/>
      <c r="I55" s="95">
        <v>49</v>
      </c>
      <c r="J55" s="113">
        <v>0</v>
      </c>
    </row>
    <row r="56" spans="1:11">
      <c r="A56" s="97" t="s">
        <v>123</v>
      </c>
      <c r="F56" s="347">
        <v>50</v>
      </c>
      <c r="G56" s="343">
        <v>0</v>
      </c>
      <c r="H56" s="118"/>
      <c r="I56" s="95">
        <v>51</v>
      </c>
      <c r="J56" s="119">
        <v>0</v>
      </c>
    </row>
    <row r="57" spans="1:11">
      <c r="A57" s="97" t="s">
        <v>124</v>
      </c>
      <c r="F57" s="347">
        <v>52</v>
      </c>
      <c r="G57" s="342">
        <v>0</v>
      </c>
      <c r="H57" s="80"/>
      <c r="I57" s="95">
        <v>53</v>
      </c>
      <c r="J57" s="113">
        <v>0</v>
      </c>
    </row>
    <row r="58" spans="1:11">
      <c r="A58" s="22" t="s">
        <v>125</v>
      </c>
      <c r="F58" s="347"/>
      <c r="G58" s="344"/>
      <c r="H58" s="120"/>
      <c r="I58" s="95">
        <v>54</v>
      </c>
      <c r="J58" s="121">
        <v>0</v>
      </c>
    </row>
    <row r="59" spans="1:11">
      <c r="A59" s="122" t="s">
        <v>228</v>
      </c>
      <c r="F59" s="345"/>
      <c r="G59" s="67"/>
      <c r="H59" s="67"/>
      <c r="I59" s="350"/>
      <c r="J59" s="67"/>
    </row>
    <row r="60" spans="1:11">
      <c r="A60" s="118"/>
      <c r="B60" s="123"/>
      <c r="C60" s="118"/>
      <c r="D60" s="123"/>
      <c r="E60" s="123"/>
      <c r="F60" s="348"/>
      <c r="G60" s="123" t="str">
        <f>'Bilanci '!D55</f>
        <v>Perfaqesuesi Ligjor</v>
      </c>
      <c r="H60" s="123"/>
      <c r="I60" s="348"/>
      <c r="J60" s="124" t="str">
        <f>'Bilanci '!D57</f>
        <v>Arti ELEZAJ</v>
      </c>
      <c r="K60" s="67"/>
    </row>
    <row r="61" spans="1:11">
      <c r="F61" s="345"/>
      <c r="G61" s="67"/>
      <c r="H61" s="67"/>
      <c r="I61" s="357"/>
    </row>
  </sheetData>
  <mergeCells count="11">
    <mergeCell ref="I33:I34"/>
    <mergeCell ref="G4:I4"/>
    <mergeCell ref="I14:I15"/>
    <mergeCell ref="I19:I20"/>
    <mergeCell ref="I23:I24"/>
    <mergeCell ref="I30:I31"/>
    <mergeCell ref="J14:J15"/>
    <mergeCell ref="J19:J20"/>
    <mergeCell ref="J23:J24"/>
    <mergeCell ref="J30:J31"/>
    <mergeCell ref="J33:J34"/>
  </mergeCells>
  <phoneticPr fontId="6" type="noConversion"/>
  <pageMargins left="0.75" right="0.75" top="0.2" bottom="0.27" header="0.17" footer="0.22"/>
  <pageSetup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9"/>
  <sheetViews>
    <sheetView workbookViewId="0">
      <selection activeCell="M20" sqref="M20"/>
    </sheetView>
  </sheetViews>
  <sheetFormatPr defaultRowHeight="12.75"/>
  <cols>
    <col min="1" max="1" width="34.140625" style="7" customWidth="1"/>
    <col min="2" max="2" width="11.28515625" style="7" bestFit="1" customWidth="1"/>
    <col min="3" max="3" width="5.5703125" style="7" customWidth="1"/>
    <col min="4" max="4" width="11.5703125" style="7" customWidth="1"/>
    <col min="5" max="5" width="5.28515625" style="7" customWidth="1"/>
    <col min="6" max="6" width="4.5703125" style="7" customWidth="1"/>
    <col min="7" max="7" width="12.85546875" style="7" bestFit="1" customWidth="1"/>
    <col min="8" max="8" width="6.7109375" style="7" customWidth="1"/>
    <col min="9" max="9" width="8.85546875" style="7" customWidth="1"/>
    <col min="10" max="10" width="6" style="7" customWidth="1"/>
    <col min="11" max="11" width="6.140625" style="7" customWidth="1"/>
    <col min="12" max="12" width="10.140625" style="7" customWidth="1"/>
    <col min="13" max="13" width="14" style="7" customWidth="1"/>
    <col min="14" max="16384" width="9.140625" style="7"/>
  </cols>
  <sheetData>
    <row r="1" spans="1:14" ht="15.75">
      <c r="A1" s="32" t="s">
        <v>318</v>
      </c>
      <c r="B1" s="6"/>
      <c r="C1" s="125"/>
    </row>
    <row r="2" spans="1:14" ht="15.75">
      <c r="A2" s="618" t="s">
        <v>382</v>
      </c>
      <c r="B2" s="619"/>
      <c r="C2" s="619"/>
    </row>
    <row r="3" spans="1:14" ht="15.75">
      <c r="A3" s="8"/>
      <c r="B3" s="318"/>
      <c r="C3" s="318"/>
    </row>
    <row r="5" spans="1:14" ht="15">
      <c r="A5" s="620" t="s">
        <v>295</v>
      </c>
      <c r="B5" s="621"/>
      <c r="C5" s="621"/>
      <c r="D5" s="621"/>
      <c r="E5" s="621"/>
      <c r="F5" s="621"/>
      <c r="G5" s="621"/>
      <c r="H5" s="621"/>
      <c r="I5" s="621"/>
      <c r="J5" s="621"/>
      <c r="K5" s="621"/>
      <c r="L5" s="621"/>
      <c r="M5" s="621"/>
    </row>
    <row r="6" spans="1:14" ht="13.5" customHeight="1" thickBot="1">
      <c r="A6" s="22"/>
      <c r="B6" s="22"/>
      <c r="C6" s="22"/>
      <c r="D6" s="22"/>
    </row>
    <row r="7" spans="1:14" ht="19.5" thickBot="1">
      <c r="A7" s="127"/>
      <c r="B7" s="614" t="s">
        <v>126</v>
      </c>
      <c r="C7" s="128" t="s">
        <v>127</v>
      </c>
      <c r="D7" s="128"/>
      <c r="E7" s="128"/>
      <c r="F7" s="128"/>
      <c r="G7" s="9"/>
      <c r="H7" s="129" t="s">
        <v>128</v>
      </c>
      <c r="I7" s="130"/>
      <c r="J7" s="130"/>
      <c r="K7" s="130"/>
      <c r="L7" s="130"/>
      <c r="M7" s="616" t="s">
        <v>129</v>
      </c>
    </row>
    <row r="8" spans="1:14" ht="48" customHeight="1" thickBot="1">
      <c r="A8" s="131"/>
      <c r="B8" s="615"/>
      <c r="C8" s="132" t="s">
        <v>130</v>
      </c>
      <c r="D8" s="133" t="s">
        <v>131</v>
      </c>
      <c r="E8" s="133" t="s">
        <v>132</v>
      </c>
      <c r="F8" s="133" t="s">
        <v>133</v>
      </c>
      <c r="G8" s="134" t="s">
        <v>134</v>
      </c>
      <c r="H8" s="135" t="s">
        <v>135</v>
      </c>
      <c r="I8" s="136" t="s">
        <v>136</v>
      </c>
      <c r="J8" s="137" t="s">
        <v>137</v>
      </c>
      <c r="K8" s="138" t="s">
        <v>138</v>
      </c>
      <c r="L8" s="139" t="s">
        <v>134</v>
      </c>
      <c r="M8" s="617"/>
    </row>
    <row r="9" spans="1:14" ht="16.5" customHeight="1" thickBot="1">
      <c r="A9" s="16" t="s">
        <v>139</v>
      </c>
      <c r="B9" s="15"/>
      <c r="C9" s="140">
        <v>0</v>
      </c>
      <c r="D9" s="141">
        <v>0</v>
      </c>
      <c r="E9" s="141">
        <v>0</v>
      </c>
      <c r="F9" s="141">
        <v>0</v>
      </c>
      <c r="G9" s="142">
        <v>0</v>
      </c>
      <c r="H9" s="140">
        <v>0</v>
      </c>
      <c r="I9" s="141">
        <v>0</v>
      </c>
      <c r="J9" s="141">
        <v>0</v>
      </c>
      <c r="K9" s="141">
        <v>0</v>
      </c>
      <c r="L9" s="142">
        <v>0</v>
      </c>
      <c r="M9" s="143">
        <v>0</v>
      </c>
      <c r="N9" s="144"/>
    </row>
    <row r="10" spans="1:14" ht="16.5" customHeight="1">
      <c r="A10" s="145" t="s">
        <v>140</v>
      </c>
      <c r="B10" s="10"/>
      <c r="C10" s="146"/>
      <c r="D10" s="147"/>
      <c r="E10" s="147"/>
      <c r="F10" s="147"/>
      <c r="G10" s="148"/>
      <c r="H10" s="146"/>
      <c r="I10" s="147"/>
      <c r="J10" s="147"/>
      <c r="K10" s="147"/>
      <c r="L10" s="148"/>
      <c r="M10" s="149">
        <v>0</v>
      </c>
    </row>
    <row r="11" spans="1:14" ht="25.5" customHeight="1">
      <c r="A11" s="150" t="s">
        <v>141</v>
      </c>
      <c r="B11" s="12"/>
      <c r="C11" s="151"/>
      <c r="D11" s="152"/>
      <c r="E11" s="152"/>
      <c r="F11" s="152"/>
      <c r="G11" s="148"/>
      <c r="H11" s="151"/>
      <c r="I11" s="152"/>
      <c r="J11" s="152"/>
      <c r="K11" s="152"/>
      <c r="L11" s="26"/>
      <c r="M11" s="149">
        <v>0</v>
      </c>
    </row>
    <row r="12" spans="1:14" ht="22.5">
      <c r="A12" s="150" t="s">
        <v>142</v>
      </c>
      <c r="B12" s="12"/>
      <c r="C12" s="151"/>
      <c r="D12" s="152"/>
      <c r="E12" s="152"/>
      <c r="F12" s="152"/>
      <c r="G12" s="148"/>
      <c r="H12" s="151"/>
      <c r="I12" s="152"/>
      <c r="J12" s="152"/>
      <c r="K12" s="152"/>
      <c r="L12" s="26"/>
      <c r="M12" s="149">
        <v>0</v>
      </c>
    </row>
    <row r="13" spans="1:14">
      <c r="A13" s="153" t="s">
        <v>143</v>
      </c>
      <c r="B13" s="12"/>
      <c r="C13" s="151"/>
      <c r="D13" s="152"/>
      <c r="E13" s="152"/>
      <c r="F13" s="152"/>
      <c r="G13" s="148"/>
      <c r="H13" s="151"/>
      <c r="I13" s="152"/>
      <c r="J13" s="152"/>
      <c r="K13" s="152"/>
      <c r="L13" s="26"/>
      <c r="M13" s="149">
        <v>0</v>
      </c>
    </row>
    <row r="14" spans="1:14">
      <c r="A14" s="153" t="s">
        <v>204</v>
      </c>
      <c r="B14" s="12">
        <v>0</v>
      </c>
      <c r="C14" s="151"/>
      <c r="D14" s="152"/>
      <c r="E14" s="152"/>
      <c r="F14" s="152"/>
      <c r="G14" s="148"/>
      <c r="H14" s="151"/>
      <c r="I14" s="152"/>
      <c r="J14" s="152"/>
      <c r="K14" s="152"/>
      <c r="L14" s="26"/>
      <c r="M14" s="149">
        <v>0</v>
      </c>
    </row>
    <row r="15" spans="1:14" ht="13.5" thickBot="1">
      <c r="A15" s="154" t="s">
        <v>144</v>
      </c>
      <c r="B15" s="155"/>
      <c r="C15" s="156"/>
      <c r="D15" s="157"/>
      <c r="E15" s="157"/>
      <c r="F15" s="157"/>
      <c r="G15" s="148"/>
      <c r="H15" s="156"/>
      <c r="I15" s="157"/>
      <c r="J15" s="157"/>
      <c r="K15" s="157"/>
      <c r="L15" s="158"/>
      <c r="M15" s="149">
        <v>0</v>
      </c>
    </row>
    <row r="16" spans="1:14" ht="23.25" customHeight="1" thickBot="1">
      <c r="A16" s="159" t="s">
        <v>145</v>
      </c>
      <c r="B16" s="160">
        <v>18102775</v>
      </c>
      <c r="C16" s="161">
        <v>0</v>
      </c>
      <c r="D16" s="162">
        <v>63900</v>
      </c>
      <c r="E16" s="162"/>
      <c r="F16" s="162"/>
      <c r="G16" s="142">
        <v>63900</v>
      </c>
      <c r="H16" s="140"/>
      <c r="I16" s="141">
        <v>0</v>
      </c>
      <c r="J16" s="141"/>
      <c r="K16" s="141"/>
      <c r="L16" s="142">
        <v>0</v>
      </c>
      <c r="M16" s="163">
        <v>18166675</v>
      </c>
    </row>
    <row r="17" spans="1:15">
      <c r="A17" s="145" t="s">
        <v>146</v>
      </c>
      <c r="B17" s="164"/>
      <c r="C17" s="165"/>
      <c r="D17" s="166"/>
      <c r="E17" s="166"/>
      <c r="F17" s="166"/>
      <c r="G17" s="26">
        <v>0</v>
      </c>
      <c r="H17" s="167"/>
      <c r="I17" s="167"/>
      <c r="J17" s="167"/>
      <c r="K17" s="167"/>
      <c r="L17" s="167">
        <v>0</v>
      </c>
      <c r="M17" s="149">
        <v>0</v>
      </c>
    </row>
    <row r="18" spans="1:15">
      <c r="A18" s="153" t="s">
        <v>147</v>
      </c>
      <c r="B18" s="168"/>
      <c r="C18" s="151"/>
      <c r="D18" s="152"/>
      <c r="E18" s="152"/>
      <c r="F18" s="152"/>
      <c r="G18" s="26">
        <v>0</v>
      </c>
      <c r="H18" s="167"/>
      <c r="I18" s="167"/>
      <c r="J18" s="167"/>
      <c r="K18" s="167"/>
      <c r="L18" s="167">
        <v>0</v>
      </c>
      <c r="M18" s="149">
        <v>0</v>
      </c>
    </row>
    <row r="19" spans="1:15">
      <c r="A19" s="153" t="s">
        <v>148</v>
      </c>
      <c r="B19" s="168">
        <v>0</v>
      </c>
      <c r="C19" s="151"/>
      <c r="D19" s="152"/>
      <c r="E19" s="152"/>
      <c r="F19" s="152"/>
      <c r="G19" s="26">
        <v>0</v>
      </c>
      <c r="H19" s="167"/>
      <c r="I19" s="167"/>
      <c r="J19" s="167"/>
      <c r="K19" s="167"/>
      <c r="L19" s="167">
        <v>0</v>
      </c>
      <c r="M19" s="149">
        <v>0</v>
      </c>
    </row>
    <row r="20" spans="1:15" ht="24.75" customHeight="1">
      <c r="A20" s="150" t="s">
        <v>149</v>
      </c>
      <c r="B20" s="168">
        <v>18102775</v>
      </c>
      <c r="C20" s="151"/>
      <c r="D20" s="152">
        <v>63900</v>
      </c>
      <c r="E20" s="152"/>
      <c r="F20" s="152"/>
      <c r="G20" s="26">
        <v>63900</v>
      </c>
      <c r="H20" s="167"/>
      <c r="I20" s="167">
        <v>0</v>
      </c>
      <c r="J20" s="167"/>
      <c r="K20" s="167"/>
      <c r="L20" s="167">
        <v>0</v>
      </c>
      <c r="M20" s="169">
        <v>18166675</v>
      </c>
    </row>
    <row r="21" spans="1:15">
      <c r="A21" s="153" t="s">
        <v>150</v>
      </c>
      <c r="B21" s="168">
        <v>0</v>
      </c>
      <c r="C21" s="151"/>
      <c r="D21" s="152"/>
      <c r="E21" s="152"/>
      <c r="F21" s="152"/>
      <c r="G21" s="26">
        <v>0</v>
      </c>
      <c r="H21" s="167"/>
      <c r="I21" s="167"/>
      <c r="J21" s="167"/>
      <c r="K21" s="167"/>
      <c r="L21" s="167">
        <v>0</v>
      </c>
      <c r="M21" s="169">
        <v>0</v>
      </c>
    </row>
    <row r="22" spans="1:15">
      <c r="A22" s="153" t="s">
        <v>151</v>
      </c>
      <c r="B22" s="168">
        <v>0</v>
      </c>
      <c r="C22" s="151"/>
      <c r="D22" s="152"/>
      <c r="E22" s="152"/>
      <c r="F22" s="152"/>
      <c r="G22" s="26">
        <v>0</v>
      </c>
      <c r="H22" s="167"/>
      <c r="I22" s="167"/>
      <c r="J22" s="167"/>
      <c r="K22" s="167"/>
      <c r="L22" s="167">
        <v>0</v>
      </c>
      <c r="M22" s="169">
        <v>0</v>
      </c>
    </row>
    <row r="23" spans="1:15">
      <c r="A23" s="153" t="s">
        <v>152</v>
      </c>
      <c r="B23" s="168">
        <v>0</v>
      </c>
      <c r="C23" s="168"/>
      <c r="D23" s="152"/>
      <c r="E23" s="152"/>
      <c r="F23" s="152"/>
      <c r="G23" s="26">
        <v>0</v>
      </c>
      <c r="H23" s="167"/>
      <c r="I23" s="167"/>
      <c r="J23" s="167"/>
      <c r="K23" s="167"/>
      <c r="L23" s="167">
        <v>0</v>
      </c>
      <c r="M23" s="169">
        <v>0</v>
      </c>
    </row>
    <row r="24" spans="1:15">
      <c r="A24" s="153" t="s">
        <v>153</v>
      </c>
      <c r="B24" s="168">
        <v>0</v>
      </c>
      <c r="C24" s="151"/>
      <c r="D24" s="152"/>
      <c r="E24" s="152"/>
      <c r="F24" s="152"/>
      <c r="G24" s="26">
        <v>0</v>
      </c>
      <c r="H24" s="167"/>
      <c r="I24" s="167"/>
      <c r="J24" s="167"/>
      <c r="K24" s="167"/>
      <c r="L24" s="167">
        <v>0</v>
      </c>
      <c r="M24" s="169">
        <v>0</v>
      </c>
    </row>
    <row r="25" spans="1:15">
      <c r="A25" s="153" t="s">
        <v>154</v>
      </c>
      <c r="B25" s="168"/>
      <c r="C25" s="151"/>
      <c r="D25" s="152"/>
      <c r="E25" s="152"/>
      <c r="F25" s="152"/>
      <c r="G25" s="26">
        <v>0</v>
      </c>
      <c r="H25" s="167"/>
      <c r="I25" s="167"/>
      <c r="J25" s="167"/>
      <c r="K25" s="167"/>
      <c r="L25" s="167">
        <v>0</v>
      </c>
      <c r="M25" s="169">
        <v>0</v>
      </c>
    </row>
    <row r="26" spans="1:15" ht="13.5" thickBot="1">
      <c r="A26" s="154" t="s">
        <v>155</v>
      </c>
      <c r="B26" s="170">
        <v>0</v>
      </c>
      <c r="C26" s="171"/>
      <c r="D26" s="172"/>
      <c r="E26" s="172"/>
      <c r="F26" s="172"/>
      <c r="G26" s="173">
        <v>0</v>
      </c>
      <c r="H26" s="167"/>
      <c r="I26" s="167"/>
      <c r="J26" s="167"/>
      <c r="K26" s="167"/>
      <c r="L26" s="167">
        <v>0</v>
      </c>
      <c r="M26" s="169">
        <v>0</v>
      </c>
    </row>
    <row r="27" spans="1:15" ht="21" customHeight="1" thickBot="1">
      <c r="A27" s="16" t="s">
        <v>156</v>
      </c>
      <c r="B27" s="160">
        <v>18102775</v>
      </c>
      <c r="C27" s="174"/>
      <c r="D27" s="175">
        <v>63900</v>
      </c>
      <c r="E27" s="175"/>
      <c r="F27" s="175"/>
      <c r="G27" s="176">
        <v>63900</v>
      </c>
      <c r="H27" s="177">
        <v>0</v>
      </c>
      <c r="I27" s="140">
        <v>0</v>
      </c>
      <c r="J27" s="177">
        <v>0</v>
      </c>
      <c r="K27" s="177">
        <v>0</v>
      </c>
      <c r="L27" s="142">
        <v>0</v>
      </c>
      <c r="M27" s="160">
        <v>18166675</v>
      </c>
      <c r="O27" s="178"/>
    </row>
    <row r="28" spans="1:15">
      <c r="B28" s="144"/>
      <c r="M28" s="422">
        <v>6173138.0000000875</v>
      </c>
    </row>
    <row r="29" spans="1:15">
      <c r="B29" s="144"/>
      <c r="M29" s="422">
        <v>-8.754432201385498E-8</v>
      </c>
    </row>
    <row r="30" spans="1:15">
      <c r="B30" s="144"/>
      <c r="M30" s="178"/>
    </row>
    <row r="31" spans="1:15">
      <c r="B31" s="144"/>
      <c r="M31" s="178"/>
    </row>
    <row r="32" spans="1:15">
      <c r="B32" s="144"/>
      <c r="M32" s="178"/>
    </row>
    <row r="33" spans="2:13">
      <c r="B33" s="144"/>
      <c r="M33" s="178"/>
    </row>
    <row r="34" spans="2:13">
      <c r="B34" s="144"/>
      <c r="M34" s="178"/>
    </row>
    <row r="35" spans="2:13" ht="15">
      <c r="J35" s="19" t="s">
        <v>37</v>
      </c>
    </row>
    <row r="36" spans="2:13" ht="15">
      <c r="J36" s="19"/>
    </row>
    <row r="37" spans="2:13" ht="15">
      <c r="J37" s="19" t="s">
        <v>319</v>
      </c>
    </row>
    <row r="39" spans="2:13" ht="13.5" customHeight="1"/>
  </sheetData>
  <mergeCells count="4">
    <mergeCell ref="B7:B8"/>
    <mergeCell ref="M7:M8"/>
    <mergeCell ref="A2:C2"/>
    <mergeCell ref="A5:M5"/>
  </mergeCells>
  <phoneticPr fontId="6" type="noConversion"/>
  <printOptions horizontalCentered="1"/>
  <pageMargins left="0.38" right="0.18" top="0.67" bottom="1" header="0.5" footer="0.5"/>
  <pageSetup scale="7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1"/>
  <sheetViews>
    <sheetView workbookViewId="0">
      <selection activeCell="K21" sqref="K21"/>
    </sheetView>
  </sheetViews>
  <sheetFormatPr defaultRowHeight="12.75"/>
  <cols>
    <col min="1" max="1" width="35.5703125" style="7" bestFit="1" customWidth="1"/>
    <col min="2" max="2" width="11.140625" style="7" customWidth="1"/>
    <col min="3" max="3" width="12.42578125" style="7" bestFit="1" customWidth="1"/>
    <col min="4" max="4" width="10.85546875" style="7" customWidth="1"/>
    <col min="5" max="5" width="7" style="7" customWidth="1"/>
    <col min="6" max="6" width="10.5703125" style="7" customWidth="1"/>
    <col min="7" max="7" width="9.140625" style="7"/>
    <col min="8" max="8" width="8.28515625" style="7" customWidth="1"/>
    <col min="9" max="10" width="11" style="7" customWidth="1"/>
    <col min="11" max="11" width="14.85546875" style="7" customWidth="1"/>
    <col min="12" max="16" width="9.140625" style="7"/>
    <col min="17" max="17" width="12.42578125" style="7" bestFit="1" customWidth="1"/>
    <col min="18" max="16384" width="9.140625" style="7"/>
  </cols>
  <sheetData>
    <row r="1" spans="1:17" ht="15.75">
      <c r="A1" s="32" t="s">
        <v>318</v>
      </c>
    </row>
    <row r="2" spans="1:17" ht="15.75">
      <c r="A2" s="32" t="s">
        <v>382</v>
      </c>
    </row>
    <row r="3" spans="1:17" ht="15.75">
      <c r="A3" s="32"/>
    </row>
    <row r="4" spans="1:17">
      <c r="A4" s="22"/>
    </row>
    <row r="5" spans="1:17" ht="15">
      <c r="A5" s="620" t="s">
        <v>294</v>
      </c>
      <c r="B5" s="621"/>
      <c r="C5" s="621"/>
      <c r="D5" s="621"/>
      <c r="E5" s="621"/>
      <c r="F5" s="621"/>
      <c r="G5" s="621"/>
      <c r="H5" s="621"/>
      <c r="I5" s="621"/>
      <c r="J5" s="621"/>
      <c r="K5" s="621"/>
    </row>
    <row r="6" spans="1:17">
      <c r="I6" s="22"/>
      <c r="J6" s="22"/>
      <c r="K6" s="22"/>
    </row>
    <row r="7" spans="1:17" ht="10.5" customHeight="1" thickBot="1"/>
    <row r="8" spans="1:17" ht="42" customHeight="1" thickBot="1">
      <c r="A8" s="624" t="s">
        <v>157</v>
      </c>
      <c r="B8" s="179" t="s">
        <v>158</v>
      </c>
      <c r="C8" s="203" t="s">
        <v>159</v>
      </c>
      <c r="D8" s="180"/>
      <c r="E8" s="181" t="s">
        <v>160</v>
      </c>
      <c r="F8" s="182"/>
      <c r="G8" s="14"/>
      <c r="H8" s="181" t="s">
        <v>161</v>
      </c>
      <c r="I8" s="181"/>
      <c r="J8" s="17"/>
      <c r="K8" s="622" t="s">
        <v>162</v>
      </c>
    </row>
    <row r="9" spans="1:17" ht="63.75">
      <c r="A9" s="625"/>
      <c r="B9" s="183" t="s">
        <v>163</v>
      </c>
      <c r="C9" s="179" t="s">
        <v>164</v>
      </c>
      <c r="D9" s="179" t="s">
        <v>165</v>
      </c>
      <c r="E9" s="184"/>
      <c r="F9" s="184" t="s">
        <v>166</v>
      </c>
      <c r="G9" s="179" t="s">
        <v>167</v>
      </c>
      <c r="H9" s="179" t="s">
        <v>168</v>
      </c>
      <c r="I9" s="198" t="s">
        <v>169</v>
      </c>
      <c r="J9" s="184" t="s">
        <v>166</v>
      </c>
      <c r="K9" s="623"/>
    </row>
    <row r="10" spans="1:17">
      <c r="A10" s="321" t="s">
        <v>139</v>
      </c>
      <c r="B10" s="12"/>
      <c r="C10" s="12"/>
      <c r="D10" s="12"/>
      <c r="E10" s="12"/>
      <c r="F10" s="185"/>
      <c r="G10" s="12"/>
      <c r="H10" s="12"/>
      <c r="I10" s="27"/>
      <c r="J10" s="12"/>
      <c r="K10" s="185"/>
    </row>
    <row r="11" spans="1:17">
      <c r="A11" s="322" t="s">
        <v>140</v>
      </c>
      <c r="B11" s="12"/>
      <c r="C11" s="12"/>
      <c r="D11" s="12"/>
      <c r="E11" s="208"/>
      <c r="F11" s="185">
        <v>0</v>
      </c>
      <c r="G11" s="12"/>
      <c r="H11" s="12"/>
      <c r="I11" s="27"/>
      <c r="J11" s="12"/>
      <c r="K11" s="206">
        <v>0</v>
      </c>
    </row>
    <row r="12" spans="1:17" ht="25.5">
      <c r="A12" s="38" t="s">
        <v>141</v>
      </c>
      <c r="B12" s="12"/>
      <c r="C12" s="155"/>
      <c r="D12" s="155"/>
      <c r="E12" s="209"/>
      <c r="F12" s="185">
        <v>0</v>
      </c>
      <c r="G12" s="12"/>
      <c r="H12" s="12"/>
      <c r="I12" s="27"/>
      <c r="J12" s="12"/>
      <c r="K12" s="206">
        <v>0</v>
      </c>
    </row>
    <row r="13" spans="1:17" ht="25.5">
      <c r="A13" s="38" t="s">
        <v>142</v>
      </c>
      <c r="B13" s="12"/>
      <c r="C13" s="155"/>
      <c r="D13" s="155"/>
      <c r="E13" s="209"/>
      <c r="F13" s="185">
        <v>0</v>
      </c>
      <c r="G13" s="12"/>
      <c r="H13" s="12"/>
      <c r="I13" s="27"/>
      <c r="J13" s="12"/>
      <c r="K13" s="206">
        <v>0</v>
      </c>
    </row>
    <row r="14" spans="1:17">
      <c r="A14" s="11" t="s">
        <v>143</v>
      </c>
      <c r="B14" s="12"/>
      <c r="C14" s="155"/>
      <c r="D14" s="12"/>
      <c r="E14" s="209"/>
      <c r="F14" s="185">
        <v>0</v>
      </c>
      <c r="G14" s="12"/>
      <c r="H14" s="12"/>
      <c r="I14" s="27"/>
      <c r="J14" s="12"/>
      <c r="K14" s="206">
        <v>0</v>
      </c>
    </row>
    <row r="15" spans="1:17">
      <c r="A15" s="11" t="s">
        <v>204</v>
      </c>
      <c r="B15" s="12"/>
      <c r="C15" s="155"/>
      <c r="D15" s="10"/>
      <c r="E15" s="209"/>
      <c r="F15" s="185">
        <v>0</v>
      </c>
      <c r="G15" s="12"/>
      <c r="H15" s="12"/>
      <c r="I15" s="27"/>
      <c r="J15" s="12"/>
      <c r="K15" s="206">
        <v>0</v>
      </c>
      <c r="Q15" s="428"/>
    </row>
    <row r="16" spans="1:17">
      <c r="A16" s="323" t="s">
        <v>144</v>
      </c>
      <c r="B16" s="12"/>
      <c r="C16" s="155"/>
      <c r="D16" s="10"/>
      <c r="E16" s="209"/>
      <c r="F16" s="185">
        <v>0</v>
      </c>
      <c r="G16" s="12"/>
      <c r="H16" s="12"/>
      <c r="I16" s="27"/>
      <c r="J16" s="12"/>
      <c r="K16" s="206">
        <v>0</v>
      </c>
      <c r="Q16" s="428"/>
    </row>
    <row r="17" spans="1:17" ht="14.25" customHeight="1">
      <c r="A17" s="321" t="s">
        <v>145</v>
      </c>
      <c r="B17" s="204"/>
      <c r="C17" s="205"/>
      <c r="D17" s="10"/>
      <c r="E17" s="210"/>
      <c r="F17" s="185"/>
      <c r="G17" s="197"/>
      <c r="H17" s="197"/>
      <c r="I17" s="199"/>
      <c r="J17" s="197"/>
      <c r="K17" s="185"/>
      <c r="Q17" s="428"/>
    </row>
    <row r="18" spans="1:17" ht="12.75" customHeight="1">
      <c r="A18" s="322" t="s">
        <v>146</v>
      </c>
      <c r="B18" s="12"/>
      <c r="C18" s="12"/>
      <c r="D18" s="10"/>
      <c r="E18" s="12"/>
      <c r="F18" s="185">
        <v>0</v>
      </c>
      <c r="G18" s="12"/>
      <c r="H18" s="12"/>
      <c r="I18" s="27"/>
      <c r="J18" s="12"/>
      <c r="K18" s="206">
        <v>0</v>
      </c>
      <c r="Q18" s="428"/>
    </row>
    <row r="19" spans="1:17" ht="12.75" customHeight="1">
      <c r="A19" s="11" t="s">
        <v>147</v>
      </c>
      <c r="B19" s="12"/>
      <c r="C19" s="10"/>
      <c r="D19" s="10"/>
      <c r="E19" s="12"/>
      <c r="F19" s="185">
        <v>0</v>
      </c>
      <c r="G19" s="12"/>
      <c r="H19" s="12"/>
      <c r="I19" s="27"/>
      <c r="J19" s="12"/>
      <c r="K19" s="206">
        <v>0</v>
      </c>
      <c r="Q19" s="428"/>
    </row>
    <row r="20" spans="1:17" ht="12.75" customHeight="1">
      <c r="A20" s="11" t="s">
        <v>148</v>
      </c>
      <c r="B20" s="12"/>
      <c r="C20" s="10"/>
      <c r="D20" s="10"/>
      <c r="E20" s="12"/>
      <c r="F20" s="185">
        <v>0</v>
      </c>
      <c r="G20" s="12"/>
      <c r="H20" s="12"/>
      <c r="I20" s="27"/>
      <c r="J20" s="12"/>
      <c r="K20" s="206">
        <v>0</v>
      </c>
    </row>
    <row r="21" spans="1:17" ht="25.5">
      <c r="A21" s="38" t="s">
        <v>149</v>
      </c>
      <c r="B21" s="12">
        <v>10454594</v>
      </c>
      <c r="C21" s="10"/>
      <c r="D21" s="10">
        <v>1538943</v>
      </c>
      <c r="E21" s="12"/>
      <c r="F21" s="185">
        <v>1538943</v>
      </c>
      <c r="G21" s="12"/>
      <c r="H21" s="12"/>
      <c r="I21" s="27"/>
      <c r="J21" s="12"/>
      <c r="K21" s="206">
        <v>11993537</v>
      </c>
    </row>
    <row r="22" spans="1:17" ht="12.75" customHeight="1">
      <c r="A22" s="11" t="s">
        <v>150</v>
      </c>
      <c r="B22" s="12"/>
      <c r="C22" s="10"/>
      <c r="D22" s="10"/>
      <c r="E22" s="12"/>
      <c r="F22" s="185">
        <v>0</v>
      </c>
      <c r="G22" s="12"/>
      <c r="H22" s="12"/>
      <c r="I22" s="27"/>
      <c r="J22" s="12"/>
      <c r="K22" s="206">
        <v>0</v>
      </c>
    </row>
    <row r="23" spans="1:17" ht="12.75" customHeight="1">
      <c r="A23" s="11" t="s">
        <v>151</v>
      </c>
      <c r="B23" s="12"/>
      <c r="C23" s="10"/>
      <c r="D23" s="483"/>
      <c r="E23" s="12"/>
      <c r="F23" s="185">
        <v>0</v>
      </c>
      <c r="G23" s="12"/>
      <c r="H23" s="12"/>
      <c r="I23" s="27"/>
      <c r="J23" s="12"/>
      <c r="K23" s="206">
        <v>0</v>
      </c>
    </row>
    <row r="24" spans="1:17" ht="15" customHeight="1">
      <c r="A24" s="11" t="s">
        <v>152</v>
      </c>
      <c r="B24" s="12"/>
      <c r="C24" s="10"/>
      <c r="D24" s="10"/>
      <c r="E24" s="12"/>
      <c r="F24" s="185">
        <v>0</v>
      </c>
      <c r="G24" s="12"/>
      <c r="H24" s="12"/>
      <c r="I24" s="27"/>
      <c r="J24" s="12"/>
      <c r="K24" s="206">
        <v>0</v>
      </c>
    </row>
    <row r="25" spans="1:17" ht="13.5" customHeight="1">
      <c r="A25" s="11" t="s">
        <v>153</v>
      </c>
      <c r="B25" s="12"/>
      <c r="C25" s="12"/>
      <c r="D25" s="205"/>
      <c r="E25" s="155"/>
      <c r="F25" s="185">
        <v>0</v>
      </c>
      <c r="G25" s="202"/>
      <c r="H25" s="155"/>
      <c r="I25" s="27"/>
      <c r="J25" s="12"/>
      <c r="K25" s="206">
        <v>0</v>
      </c>
    </row>
    <row r="26" spans="1:17">
      <c r="A26" s="11" t="s">
        <v>154</v>
      </c>
      <c r="B26" s="155"/>
      <c r="C26" s="155"/>
      <c r="D26" s="207"/>
      <c r="E26" s="207"/>
      <c r="F26" s="185">
        <v>0</v>
      </c>
      <c r="G26" s="185"/>
      <c r="H26" s="185"/>
      <c r="I26" s="186"/>
      <c r="J26" s="155">
        <v>0</v>
      </c>
      <c r="K26" s="206">
        <v>0</v>
      </c>
    </row>
    <row r="27" spans="1:17" ht="13.5" thickBot="1">
      <c r="A27" s="324" t="s">
        <v>155</v>
      </c>
      <c r="B27" s="187"/>
      <c r="C27" s="187"/>
      <c r="D27" s="201"/>
      <c r="E27" s="201"/>
      <c r="F27" s="201"/>
      <c r="G27" s="201"/>
      <c r="H27" s="201"/>
      <c r="I27" s="200"/>
      <c r="J27" s="187"/>
      <c r="K27" s="206">
        <v>0</v>
      </c>
    </row>
    <row r="28" spans="1:17" ht="18" customHeight="1" thickBot="1">
      <c r="A28" s="188" t="s">
        <v>170</v>
      </c>
      <c r="B28" s="189">
        <v>10454594</v>
      </c>
      <c r="C28" s="189"/>
      <c r="D28" s="189">
        <v>1538943</v>
      </c>
      <c r="E28" s="189"/>
      <c r="F28" s="189">
        <v>1538943</v>
      </c>
      <c r="G28" s="189"/>
      <c r="H28" s="189"/>
      <c r="I28" s="196">
        <v>0</v>
      </c>
      <c r="J28" s="189">
        <v>0</v>
      </c>
      <c r="K28" s="160">
        <v>11993537</v>
      </c>
    </row>
    <row r="29" spans="1:17" ht="12.75" customHeight="1">
      <c r="A29" s="190"/>
      <c r="B29" s="191"/>
      <c r="C29" s="191"/>
      <c r="D29" s="191"/>
      <c r="E29" s="191"/>
      <c r="F29" s="191"/>
      <c r="G29" s="191"/>
      <c r="H29" s="191"/>
      <c r="I29" s="191"/>
      <c r="J29" s="191"/>
      <c r="K29" s="191"/>
    </row>
    <row r="30" spans="1:17" ht="12.75" customHeight="1">
      <c r="A30" s="22" t="s">
        <v>394</v>
      </c>
    </row>
    <row r="31" spans="1:17" ht="12.75" customHeight="1">
      <c r="A31" s="423" t="s">
        <v>395</v>
      </c>
      <c r="C31" s="144"/>
      <c r="D31" s="229"/>
    </row>
    <row r="32" spans="1:17" ht="12.75" customHeight="1">
      <c r="A32" s="7" t="s">
        <v>396</v>
      </c>
      <c r="C32" s="144">
        <v>1529636.2000000002</v>
      </c>
      <c r="D32" s="144"/>
    </row>
    <row r="33" spans="1:10" ht="12.75" customHeight="1">
      <c r="B33" s="424" t="s">
        <v>327</v>
      </c>
      <c r="C33" s="191">
        <v>1529636.2000000002</v>
      </c>
      <c r="D33" s="229" t="s">
        <v>199</v>
      </c>
    </row>
    <row r="34" spans="1:10" ht="12.75" customHeight="1">
      <c r="A34" s="144"/>
      <c r="B34" s="178"/>
      <c r="C34" s="428"/>
    </row>
    <row r="35" spans="1:10" ht="15.75">
      <c r="A35" s="423" t="s">
        <v>397</v>
      </c>
      <c r="B35" s="22"/>
      <c r="C35" s="191"/>
      <c r="D35" s="144"/>
      <c r="H35" s="6"/>
      <c r="I35" s="19" t="s">
        <v>37</v>
      </c>
      <c r="J35" s="6"/>
    </row>
    <row r="36" spans="1:10" ht="15.75">
      <c r="A36" s="484" t="s">
        <v>607</v>
      </c>
      <c r="B36" s="25"/>
      <c r="C36" s="485">
        <v>2887</v>
      </c>
      <c r="D36" s="486" t="s">
        <v>199</v>
      </c>
      <c r="H36" s="6"/>
      <c r="I36" s="331"/>
      <c r="J36" s="6"/>
    </row>
    <row r="37" spans="1:10" ht="15.75">
      <c r="A37" s="484" t="s">
        <v>608</v>
      </c>
      <c r="B37" s="25"/>
      <c r="C37" s="485">
        <v>5353</v>
      </c>
      <c r="D37" s="486" t="s">
        <v>199</v>
      </c>
      <c r="H37" s="6"/>
      <c r="I37" s="331"/>
      <c r="J37" s="6"/>
    </row>
    <row r="38" spans="1:10" ht="15.75">
      <c r="A38" s="484" t="s">
        <v>609</v>
      </c>
      <c r="B38" s="25"/>
      <c r="C38" s="485">
        <v>1067</v>
      </c>
      <c r="D38" s="486" t="s">
        <v>199</v>
      </c>
      <c r="H38" s="6"/>
      <c r="I38" s="331"/>
      <c r="J38" s="6"/>
    </row>
    <row r="39" spans="1:10" ht="19.5" customHeight="1">
      <c r="B39" s="424" t="s">
        <v>328</v>
      </c>
      <c r="C39" s="191">
        <v>9307</v>
      </c>
      <c r="D39" s="229" t="s">
        <v>199</v>
      </c>
      <c r="H39" s="6"/>
      <c r="I39" s="19" t="s">
        <v>319</v>
      </c>
      <c r="J39" s="6"/>
    </row>
    <row r="40" spans="1:10" hidden="1"/>
    <row r="41" spans="1:10" hidden="1">
      <c r="B41" s="7" t="s">
        <v>329</v>
      </c>
      <c r="C41" s="144">
        <v>8138230</v>
      </c>
      <c r="D41" s="7" t="s">
        <v>199</v>
      </c>
      <c r="I41" s="30" t="s">
        <v>171</v>
      </c>
    </row>
    <row r="44" spans="1:10">
      <c r="B44" s="33" t="s">
        <v>329</v>
      </c>
      <c r="C44" s="229">
        <v>1538943.2000000002</v>
      </c>
      <c r="D44" s="22" t="s">
        <v>330</v>
      </c>
    </row>
    <row r="48" spans="1:10">
      <c r="J48" s="30"/>
    </row>
    <row r="49" spans="10:10">
      <c r="J49" s="30"/>
    </row>
    <row r="61" spans="10:10">
      <c r="J61" s="30"/>
    </row>
  </sheetData>
  <mergeCells count="3">
    <mergeCell ref="K8:K9"/>
    <mergeCell ref="A8:A9"/>
    <mergeCell ref="A5:K5"/>
  </mergeCells>
  <phoneticPr fontId="6" type="noConversion"/>
  <pageMargins left="0.75" right="0.75" top="0.72" bottom="0.83" header="0.5" footer="0.5"/>
  <pageSetup scale="6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4"/>
  <sheetViews>
    <sheetView workbookViewId="0">
      <selection activeCell="E30" sqref="E30"/>
    </sheetView>
  </sheetViews>
  <sheetFormatPr defaultRowHeight="12.75"/>
  <cols>
    <col min="1" max="1" width="4.5703125" style="192" customWidth="1"/>
    <col min="2" max="2" width="25.85546875" style="192" customWidth="1"/>
    <col min="3" max="4" width="29" style="192" customWidth="1"/>
    <col min="5" max="5" width="20.28515625" style="192" bestFit="1" customWidth="1"/>
    <col min="6" max="6" width="17.85546875" style="192" customWidth="1"/>
    <col min="7" max="7" width="23.85546875" style="192" customWidth="1"/>
    <col min="8" max="8" width="9.5703125" style="192" bestFit="1" customWidth="1"/>
    <col min="9" max="9" width="14.7109375" style="192" bestFit="1" customWidth="1"/>
    <col min="10" max="10" width="9.140625" style="192"/>
    <col min="11" max="11" width="18.42578125" style="192" bestFit="1" customWidth="1"/>
    <col min="12" max="12" width="22.5703125" style="192" bestFit="1" customWidth="1"/>
    <col min="13" max="13" width="10" style="192" bestFit="1" customWidth="1"/>
    <col min="14" max="16384" width="9.140625" style="192"/>
  </cols>
  <sheetData>
    <row r="1" spans="1:14" ht="15.75">
      <c r="A1" s="32" t="s">
        <v>318</v>
      </c>
      <c r="B1" s="7"/>
      <c r="C1" s="7"/>
      <c r="D1" s="7"/>
      <c r="E1" s="7"/>
      <c r="F1" s="7"/>
    </row>
    <row r="2" spans="1:14" ht="15.75">
      <c r="A2" s="32" t="s">
        <v>382</v>
      </c>
      <c r="B2" s="7"/>
      <c r="C2" s="7"/>
      <c r="D2" s="7"/>
      <c r="E2" s="7"/>
      <c r="F2" s="7"/>
    </row>
    <row r="3" spans="1:14" ht="15.75">
      <c r="A3" s="32"/>
      <c r="B3" s="7"/>
      <c r="C3" s="7"/>
      <c r="D3" s="7"/>
      <c r="E3" s="7"/>
      <c r="F3" s="7"/>
    </row>
    <row r="4" spans="1:14" ht="15.75">
      <c r="A4" s="32"/>
      <c r="B4" s="7"/>
      <c r="C4" s="7"/>
      <c r="D4" s="7"/>
      <c r="E4" s="7"/>
      <c r="F4" s="7"/>
    </row>
    <row r="5" spans="1:14" ht="15">
      <c r="A5" s="626" t="s">
        <v>598</v>
      </c>
      <c r="B5" s="626"/>
      <c r="C5" s="626"/>
      <c r="D5" s="626"/>
      <c r="E5" s="626"/>
      <c r="F5" s="626"/>
    </row>
    <row r="6" spans="1:14" ht="13.5" thickBot="1">
      <c r="A6" s="126"/>
      <c r="B6" s="126"/>
      <c r="C6" s="126"/>
      <c r="D6" s="126"/>
      <c r="E6" s="126"/>
      <c r="F6" s="126"/>
    </row>
    <row r="7" spans="1:14" ht="13.5" thickBot="1">
      <c r="A7" s="310" t="s">
        <v>229</v>
      </c>
      <c r="B7" s="311" t="s">
        <v>230</v>
      </c>
      <c r="C7" s="311" t="s">
        <v>275</v>
      </c>
      <c r="D7" s="476" t="s">
        <v>232</v>
      </c>
      <c r="E7" s="312" t="s">
        <v>233</v>
      </c>
      <c r="I7"/>
      <c r="J7"/>
      <c r="K7"/>
    </row>
    <row r="8" spans="1:14">
      <c r="A8" s="304">
        <v>1</v>
      </c>
      <c r="B8" s="305" t="s">
        <v>358</v>
      </c>
      <c r="C8" s="306" t="s">
        <v>564</v>
      </c>
      <c r="D8" s="308">
        <v>14018917</v>
      </c>
      <c r="E8" s="308">
        <v>14018917</v>
      </c>
      <c r="G8" s="458"/>
      <c r="H8" s="458"/>
      <c r="I8" s="475"/>
      <c r="J8"/>
      <c r="K8"/>
    </row>
    <row r="9" spans="1:14">
      <c r="A9" s="285">
        <v>2</v>
      </c>
      <c r="B9" s="286" t="s">
        <v>359</v>
      </c>
      <c r="C9" s="287" t="s">
        <v>565</v>
      </c>
      <c r="D9" s="309">
        <v>1838330</v>
      </c>
      <c r="E9" s="309">
        <v>1838330</v>
      </c>
      <c r="G9" s="458"/>
      <c r="H9" s="458"/>
      <c r="I9" s="475"/>
      <c r="J9"/>
      <c r="K9"/>
    </row>
    <row r="10" spans="1:14">
      <c r="A10" s="285">
        <v>3</v>
      </c>
      <c r="B10" s="286" t="s">
        <v>360</v>
      </c>
      <c r="C10" s="287" t="s">
        <v>566</v>
      </c>
      <c r="D10" s="309">
        <v>1505753</v>
      </c>
      <c r="E10" s="309">
        <v>1505753</v>
      </c>
      <c r="G10" s="458"/>
      <c r="H10" s="458"/>
      <c r="I10" s="475"/>
      <c r="J10"/>
      <c r="K10"/>
    </row>
    <row r="11" spans="1:14">
      <c r="A11" s="285">
        <v>4</v>
      </c>
      <c r="B11" s="286" t="s">
        <v>361</v>
      </c>
      <c r="C11" s="287" t="s">
        <v>567</v>
      </c>
      <c r="D11" s="309">
        <v>1315474</v>
      </c>
      <c r="E11" s="309">
        <v>1315474</v>
      </c>
      <c r="G11" s="458"/>
      <c r="H11" s="458"/>
      <c r="I11" s="475"/>
      <c r="J11"/>
      <c r="K11"/>
    </row>
    <row r="12" spans="1:14">
      <c r="A12" s="285">
        <v>5</v>
      </c>
      <c r="B12" s="286" t="s">
        <v>362</v>
      </c>
      <c r="C12" s="287" t="s">
        <v>568</v>
      </c>
      <c r="D12" s="309">
        <v>708804</v>
      </c>
      <c r="E12" s="309">
        <v>708804</v>
      </c>
      <c r="G12" s="458"/>
      <c r="H12" s="458"/>
      <c r="I12" s="475"/>
      <c r="J12"/>
      <c r="K12"/>
    </row>
    <row r="13" spans="1:14" ht="15">
      <c r="A13" s="285">
        <v>6</v>
      </c>
      <c r="B13" s="286" t="s">
        <v>363</v>
      </c>
      <c r="C13" s="287" t="s">
        <v>569</v>
      </c>
      <c r="D13" s="309">
        <v>677122</v>
      </c>
      <c r="E13" s="309">
        <v>677122</v>
      </c>
      <c r="F13" s="255"/>
      <c r="G13" s="458"/>
      <c r="H13" s="458"/>
      <c r="I13" s="475"/>
      <c r="J13"/>
      <c r="K13"/>
    </row>
    <row r="14" spans="1:14" ht="15">
      <c r="A14" s="285">
        <v>7</v>
      </c>
      <c r="B14" s="286" t="s">
        <v>571</v>
      </c>
      <c r="C14" s="287" t="s">
        <v>570</v>
      </c>
      <c r="D14" s="309">
        <v>557909</v>
      </c>
      <c r="E14" s="309">
        <v>557909</v>
      </c>
      <c r="F14" s="255"/>
      <c r="G14" s="458"/>
      <c r="H14" s="458"/>
      <c r="I14" s="475"/>
      <c r="J14"/>
      <c r="K14"/>
      <c r="L14" s="257"/>
      <c r="M14" s="257"/>
      <c r="N14" s="2"/>
    </row>
    <row r="15" spans="1:14" ht="15">
      <c r="A15" s="285">
        <v>8</v>
      </c>
      <c r="B15" s="286" t="s">
        <v>573</v>
      </c>
      <c r="C15" s="287" t="s">
        <v>572</v>
      </c>
      <c r="D15" s="309">
        <v>547962</v>
      </c>
      <c r="E15" s="309">
        <v>547962</v>
      </c>
      <c r="F15" s="255"/>
      <c r="G15" s="458"/>
      <c r="H15" s="458"/>
      <c r="I15" s="475"/>
      <c r="J15"/>
      <c r="K15"/>
      <c r="L15" s="257"/>
      <c r="M15" s="257"/>
      <c r="N15" s="2"/>
    </row>
    <row r="16" spans="1:14">
      <c r="A16" s="285">
        <v>9</v>
      </c>
      <c r="B16" s="286" t="s">
        <v>364</v>
      </c>
      <c r="C16" s="287" t="s">
        <v>574</v>
      </c>
      <c r="D16" s="309">
        <v>493200</v>
      </c>
      <c r="E16" s="309">
        <v>493200</v>
      </c>
      <c r="G16" s="458"/>
      <c r="H16" s="458"/>
      <c r="I16" s="475"/>
      <c r="J16"/>
      <c r="K16"/>
    </row>
    <row r="17" spans="1:11">
      <c r="A17" s="285">
        <v>10</v>
      </c>
      <c r="B17" s="286" t="s">
        <v>576</v>
      </c>
      <c r="C17" s="287" t="s">
        <v>575</v>
      </c>
      <c r="D17" s="309">
        <v>213821</v>
      </c>
      <c r="E17" s="309">
        <v>213821</v>
      </c>
      <c r="G17" s="458"/>
      <c r="H17" s="458"/>
      <c r="I17" s="475"/>
      <c r="J17"/>
      <c r="K17"/>
    </row>
    <row r="18" spans="1:11">
      <c r="A18" s="285">
        <v>11</v>
      </c>
      <c r="B18" s="286" t="s">
        <v>578</v>
      </c>
      <c r="C18" s="287" t="s">
        <v>577</v>
      </c>
      <c r="D18" s="309">
        <v>192786</v>
      </c>
      <c r="E18" s="309">
        <v>192786</v>
      </c>
      <c r="G18" s="458"/>
      <c r="H18" s="458"/>
      <c r="I18" s="475"/>
      <c r="J18"/>
      <c r="K18"/>
    </row>
    <row r="19" spans="1:11">
      <c r="A19" s="285">
        <v>12</v>
      </c>
      <c r="B19" s="286" t="s">
        <v>580</v>
      </c>
      <c r="C19" s="287" t="s">
        <v>579</v>
      </c>
      <c r="D19" s="309">
        <v>151540</v>
      </c>
      <c r="E19" s="309">
        <v>151540</v>
      </c>
      <c r="G19" s="458"/>
      <c r="H19" s="458"/>
      <c r="I19" s="475"/>
      <c r="J19"/>
      <c r="K19"/>
    </row>
    <row r="20" spans="1:11">
      <c r="A20" s="285">
        <v>13</v>
      </c>
      <c r="B20" s="286" t="s">
        <v>582</v>
      </c>
      <c r="C20" s="287" t="s">
        <v>581</v>
      </c>
      <c r="D20" s="309">
        <v>149604</v>
      </c>
      <c r="E20" s="309">
        <v>149604</v>
      </c>
      <c r="G20" s="458"/>
      <c r="H20" s="458"/>
      <c r="I20" s="475"/>
      <c r="J20"/>
      <c r="K20"/>
    </row>
    <row r="21" spans="1:11" ht="15.75">
      <c r="A21" s="285">
        <v>14</v>
      </c>
      <c r="B21" s="286" t="s">
        <v>583</v>
      </c>
      <c r="C21" s="287" t="s">
        <v>373</v>
      </c>
      <c r="D21" s="309">
        <v>144000</v>
      </c>
      <c r="E21" s="309">
        <v>144000</v>
      </c>
      <c r="F21" s="193"/>
      <c r="G21" s="458"/>
      <c r="H21" s="458"/>
      <c r="I21" s="475"/>
      <c r="J21"/>
      <c r="K21"/>
    </row>
    <row r="22" spans="1:11">
      <c r="A22" s="285">
        <v>15</v>
      </c>
      <c r="B22" s="286" t="s">
        <v>365</v>
      </c>
      <c r="C22" s="287" t="s">
        <v>584</v>
      </c>
      <c r="D22" s="309">
        <v>107899</v>
      </c>
      <c r="E22" s="309">
        <v>107899</v>
      </c>
      <c r="G22" s="458"/>
      <c r="H22" s="458"/>
      <c r="I22" s="475"/>
      <c r="J22"/>
      <c r="K22"/>
    </row>
    <row r="23" spans="1:11" ht="15.75">
      <c r="A23" s="285">
        <v>16</v>
      </c>
      <c r="B23" s="286" t="s">
        <v>586</v>
      </c>
      <c r="C23" s="287" t="s">
        <v>585</v>
      </c>
      <c r="D23" s="309">
        <v>39182</v>
      </c>
      <c r="E23" s="309">
        <v>39182</v>
      </c>
      <c r="F23" s="193"/>
      <c r="G23" s="458"/>
      <c r="H23" s="458"/>
      <c r="I23" s="475"/>
      <c r="J23"/>
      <c r="K23"/>
    </row>
    <row r="24" spans="1:11">
      <c r="A24" s="285">
        <v>17</v>
      </c>
      <c r="B24" s="286" t="s">
        <v>588</v>
      </c>
      <c r="C24" s="287" t="s">
        <v>587</v>
      </c>
      <c r="D24" s="309">
        <v>9956</v>
      </c>
      <c r="E24" s="309">
        <v>9956</v>
      </c>
      <c r="G24" s="458"/>
      <c r="H24" s="458"/>
      <c r="I24" s="475"/>
      <c r="J24"/>
      <c r="K24"/>
    </row>
    <row r="25" spans="1:11">
      <c r="A25" s="285">
        <v>18</v>
      </c>
      <c r="B25" s="286" t="s">
        <v>366</v>
      </c>
      <c r="C25" s="287" t="s">
        <v>371</v>
      </c>
      <c r="D25" s="309">
        <v>1.0000000002037268E-2</v>
      </c>
      <c r="E25" s="309">
        <v>1.0000000002037268E-2</v>
      </c>
      <c r="G25" s="458"/>
      <c r="H25" s="458"/>
      <c r="I25" s="475"/>
      <c r="J25"/>
      <c r="K25"/>
    </row>
    <row r="26" spans="1:11">
      <c r="A26" s="285">
        <v>19</v>
      </c>
      <c r="B26" s="286" t="s">
        <v>589</v>
      </c>
      <c r="C26" s="287" t="s">
        <v>372</v>
      </c>
      <c r="D26" s="309">
        <v>-34829</v>
      </c>
      <c r="E26" s="309">
        <v>-34829</v>
      </c>
      <c r="G26" s="458"/>
      <c r="H26" s="458"/>
      <c r="I26" s="475"/>
      <c r="J26"/>
      <c r="K26"/>
    </row>
    <row r="27" spans="1:11">
      <c r="A27" s="285">
        <v>20</v>
      </c>
      <c r="B27" s="286" t="s">
        <v>367</v>
      </c>
      <c r="C27" s="287" t="s">
        <v>590</v>
      </c>
      <c r="D27" s="309">
        <v>-62000</v>
      </c>
      <c r="E27" s="309">
        <v>-62000</v>
      </c>
      <c r="G27" s="458"/>
      <c r="H27" s="458"/>
      <c r="I27" s="475"/>
      <c r="J27"/>
      <c r="K27"/>
    </row>
    <row r="28" spans="1:11">
      <c r="A28" s="285">
        <v>21</v>
      </c>
      <c r="B28" s="286" t="s">
        <v>592</v>
      </c>
      <c r="C28" s="287" t="s">
        <v>591</v>
      </c>
      <c r="D28" s="309">
        <v>-193771</v>
      </c>
      <c r="E28" s="309">
        <v>-193771</v>
      </c>
      <c r="G28" s="458"/>
      <c r="H28" s="458"/>
      <c r="I28" s="475"/>
      <c r="J28"/>
      <c r="K28"/>
    </row>
    <row r="29" spans="1:11">
      <c r="A29" s="285">
        <v>22</v>
      </c>
      <c r="B29" s="286" t="s">
        <v>368</v>
      </c>
      <c r="C29" s="287" t="s">
        <v>370</v>
      </c>
      <c r="D29" s="309">
        <v>-229526</v>
      </c>
      <c r="E29" s="309">
        <v>-229526</v>
      </c>
      <c r="G29" s="458"/>
      <c r="H29" s="458"/>
      <c r="I29" s="475"/>
      <c r="J29"/>
      <c r="K29"/>
    </row>
    <row r="30" spans="1:11">
      <c r="A30" s="285">
        <v>23</v>
      </c>
      <c r="B30" s="286" t="s">
        <v>369</v>
      </c>
      <c r="C30" s="287" t="s">
        <v>593</v>
      </c>
      <c r="D30" s="309">
        <v>-618338</v>
      </c>
      <c r="E30" s="309">
        <v>-618338</v>
      </c>
      <c r="G30" s="458"/>
      <c r="H30" s="458"/>
      <c r="I30" s="475"/>
      <c r="J30"/>
      <c r="K30"/>
    </row>
    <row r="31" spans="1:11">
      <c r="A31" s="285">
        <v>24</v>
      </c>
      <c r="B31" s="286" t="s">
        <v>595</v>
      </c>
      <c r="C31" s="287" t="s">
        <v>594</v>
      </c>
      <c r="D31" s="309">
        <v>-2259560</v>
      </c>
      <c r="E31" s="309">
        <v>-2259560</v>
      </c>
      <c r="G31" s="458"/>
      <c r="H31" s="458"/>
      <c r="I31" s="475"/>
      <c r="J31"/>
      <c r="K31"/>
    </row>
    <row r="32" spans="1:11" ht="15">
      <c r="A32" s="285">
        <v>25</v>
      </c>
      <c r="B32" s="286" t="s">
        <v>597</v>
      </c>
      <c r="C32" s="287" t="s">
        <v>596</v>
      </c>
      <c r="D32" s="309">
        <v>159898.06</v>
      </c>
      <c r="E32" s="309">
        <v>22418245.41</v>
      </c>
      <c r="G32" s="460"/>
      <c r="H32" s="460"/>
      <c r="I32" s="461"/>
      <c r="J32"/>
      <c r="K32"/>
    </row>
    <row r="33" spans="1:11" ht="13.5" thickBot="1">
      <c r="A33" s="295" t="s">
        <v>234</v>
      </c>
      <c r="B33" s="296"/>
      <c r="C33" s="297"/>
      <c r="D33" s="297"/>
      <c r="E33" s="289">
        <v>41692480.420000002</v>
      </c>
      <c r="G33" s="458"/>
      <c r="H33" s="458"/>
      <c r="I33" s="475"/>
      <c r="J33"/>
      <c r="K33"/>
    </row>
    <row r="34" spans="1:11" ht="15">
      <c r="A34" s="255"/>
      <c r="B34" s="255"/>
      <c r="C34" s="255"/>
      <c r="D34" s="255"/>
      <c r="E34" s="427">
        <v>0.15540000051259995</v>
      </c>
      <c r="G34" s="460"/>
      <c r="H34" s="460"/>
      <c r="I34" s="461"/>
      <c r="J34"/>
      <c r="K34"/>
    </row>
    <row r="35" spans="1:11" ht="15">
      <c r="A35" s="255"/>
      <c r="B35" s="255"/>
      <c r="C35" s="255"/>
      <c r="D35" s="255"/>
      <c r="E35" s="255"/>
      <c r="I35"/>
      <c r="J35"/>
      <c r="K35"/>
    </row>
    <row r="36" spans="1:11" ht="15">
      <c r="A36" s="255"/>
      <c r="B36" s="255"/>
      <c r="C36" s="255"/>
      <c r="D36" s="255"/>
      <c r="E36" s="255"/>
    </row>
    <row r="39" spans="1:11" ht="15">
      <c r="E39" s="325" t="s">
        <v>37</v>
      </c>
    </row>
    <row r="40" spans="1:11" ht="15">
      <c r="C40" s="194"/>
      <c r="D40" s="194"/>
      <c r="E40" s="325"/>
    </row>
    <row r="41" spans="1:11" ht="15">
      <c r="E41" s="325" t="s">
        <v>319</v>
      </c>
    </row>
    <row r="42" spans="1:11" ht="15.75">
      <c r="A42" s="193"/>
      <c r="B42" s="193"/>
      <c r="C42" s="193"/>
      <c r="D42" s="193"/>
      <c r="E42" s="193"/>
    </row>
    <row r="44" spans="1:11" ht="15.75">
      <c r="E44" s="193"/>
    </row>
  </sheetData>
  <mergeCells count="1">
    <mergeCell ref="A5:F5"/>
  </mergeCells>
  <printOptions horizontalCentered="1"/>
  <pageMargins left="0.75" right="0.75" top="0.64" bottom="1" header="0.5" footer="0.5"/>
  <pageSetup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Artgres</vt:lpstr>
      <vt:lpstr>Bilanci </vt:lpstr>
      <vt:lpstr>PASQYRA E TE ARDHURAVE</vt:lpstr>
      <vt:lpstr>CASH-FLOW Indirekt</vt:lpstr>
      <vt:lpstr>Pasqyra e leviz.se kap.</vt:lpstr>
      <vt:lpstr>deklarata e tat. mbi te ardhura</vt:lpstr>
      <vt:lpstr>GJENDJA E AQ</vt:lpstr>
      <vt:lpstr>Pasq.e amortiz.</vt:lpstr>
      <vt:lpstr>Furnitoret</vt:lpstr>
      <vt:lpstr>K-B</vt:lpstr>
      <vt:lpstr>NR.I Punonj e paga</vt:lpstr>
      <vt:lpstr>Inventari</vt:lpstr>
      <vt:lpstr>shenime sqaruese per shpe </vt:lpstr>
      <vt:lpstr>shenime I sqaruese per shpenz.</vt:lpstr>
      <vt:lpstr>Pasq.Zhdoganimeve</vt:lpstr>
      <vt:lpstr>TVSH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2014-03-16T09:20:50Z</cp:lastPrinted>
  <dcterms:created xsi:type="dcterms:W3CDTF">2013-03-18T12:15:16Z</dcterms:created>
  <dcterms:modified xsi:type="dcterms:W3CDTF">2014-07-21T11:43:11Z</dcterms:modified>
</cp:coreProperties>
</file>